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24DD5B76-D8CB-441A-915A-F9E88E0B23E7}"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Equipment" sheetId="3" r:id="rId3"/>
    <sheet name="Service log" sheetId="4" r:id="rId4"/>
    <sheet name="Due list" sheetId="5" r:id="rId5"/>
  </sheets>
  <definedNames>
    <definedName name="_xlnm._FilterDatabase" localSheetId="2" hidden="1">Equipment!$A$3:$Q$203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2" i="5" l="1"/>
  <c r="B12" i="5"/>
  <c r="C2003" i="4"/>
  <c r="C2002" i="4"/>
  <c r="C2001" i="4"/>
  <c r="C2000" i="4"/>
  <c r="C1999" i="4"/>
  <c r="C1998" i="4"/>
  <c r="C1997" i="4"/>
  <c r="C1996" i="4"/>
  <c r="C1995" i="4"/>
  <c r="C1994" i="4"/>
  <c r="C1993" i="4"/>
  <c r="C1992" i="4"/>
  <c r="C1991" i="4"/>
  <c r="C1990" i="4"/>
  <c r="C1989" i="4"/>
  <c r="C1988" i="4"/>
  <c r="C1987" i="4"/>
  <c r="C1986" i="4"/>
  <c r="C1985" i="4"/>
  <c r="C1984" i="4"/>
  <c r="C1983" i="4"/>
  <c r="C1982" i="4"/>
  <c r="C1981" i="4"/>
  <c r="C1980" i="4"/>
  <c r="C1979" i="4"/>
  <c r="C1978" i="4"/>
  <c r="C1977" i="4"/>
  <c r="C1976" i="4"/>
  <c r="C1975" i="4"/>
  <c r="C1974" i="4"/>
  <c r="C1973" i="4"/>
  <c r="C1972" i="4"/>
  <c r="C1971" i="4"/>
  <c r="C1970" i="4"/>
  <c r="C1969" i="4"/>
  <c r="C1968" i="4"/>
  <c r="C1967" i="4"/>
  <c r="C1966" i="4"/>
  <c r="C1965" i="4"/>
  <c r="C1964" i="4"/>
  <c r="C1963" i="4"/>
  <c r="C1962" i="4"/>
  <c r="C1961" i="4"/>
  <c r="C1960" i="4"/>
  <c r="C1959" i="4"/>
  <c r="C1958" i="4"/>
  <c r="C1957" i="4"/>
  <c r="C1956" i="4"/>
  <c r="C1955" i="4"/>
  <c r="C1954" i="4"/>
  <c r="C1953" i="4"/>
  <c r="C1952" i="4"/>
  <c r="C1951" i="4"/>
  <c r="C1950" i="4"/>
  <c r="C1949" i="4"/>
  <c r="C1948" i="4"/>
  <c r="C1947" i="4"/>
  <c r="C1946" i="4"/>
  <c r="C1945" i="4"/>
  <c r="C1944" i="4"/>
  <c r="C1943" i="4"/>
  <c r="C1942" i="4"/>
  <c r="C1941" i="4"/>
  <c r="C1940" i="4"/>
  <c r="C1939" i="4"/>
  <c r="C1938" i="4"/>
  <c r="C1937" i="4"/>
  <c r="C1936" i="4"/>
  <c r="C1935" i="4"/>
  <c r="C1934" i="4"/>
  <c r="C1933" i="4"/>
  <c r="C1932" i="4"/>
  <c r="C1931" i="4"/>
  <c r="C1930" i="4"/>
  <c r="C1929" i="4"/>
  <c r="C1928" i="4"/>
  <c r="C1927" i="4"/>
  <c r="C1926" i="4"/>
  <c r="C1925" i="4"/>
  <c r="C1924" i="4"/>
  <c r="C1923" i="4"/>
  <c r="C1922" i="4"/>
  <c r="C1921" i="4"/>
  <c r="C1920" i="4"/>
  <c r="C1919" i="4"/>
  <c r="C1918" i="4"/>
  <c r="C1917" i="4"/>
  <c r="C1916" i="4"/>
  <c r="C1915" i="4"/>
  <c r="C1914" i="4"/>
  <c r="C1913" i="4"/>
  <c r="C1912" i="4"/>
  <c r="C1911" i="4"/>
  <c r="C1910" i="4"/>
  <c r="C1909" i="4"/>
  <c r="C1908" i="4"/>
  <c r="C1907" i="4"/>
  <c r="C1906" i="4"/>
  <c r="C1905" i="4"/>
  <c r="C1904" i="4"/>
  <c r="C1903" i="4"/>
  <c r="C1902" i="4"/>
  <c r="C1901" i="4"/>
  <c r="C1900" i="4"/>
  <c r="C1899" i="4"/>
  <c r="C1898" i="4"/>
  <c r="C1897" i="4"/>
  <c r="C1896" i="4"/>
  <c r="C1895" i="4"/>
  <c r="C1894" i="4"/>
  <c r="C1893" i="4"/>
  <c r="C1892" i="4"/>
  <c r="C1891" i="4"/>
  <c r="C1890" i="4"/>
  <c r="C1889" i="4"/>
  <c r="C1888" i="4"/>
  <c r="C1887" i="4"/>
  <c r="C1886" i="4"/>
  <c r="C1885" i="4"/>
  <c r="C1884" i="4"/>
  <c r="C1883" i="4"/>
  <c r="C1882" i="4"/>
  <c r="C1881" i="4"/>
  <c r="C1880" i="4"/>
  <c r="C1879" i="4"/>
  <c r="C1878" i="4"/>
  <c r="C1877" i="4"/>
  <c r="C1876" i="4"/>
  <c r="C1875" i="4"/>
  <c r="C1874" i="4"/>
  <c r="C1873" i="4"/>
  <c r="C1872" i="4"/>
  <c r="C1871" i="4"/>
  <c r="C1870" i="4"/>
  <c r="C1869" i="4"/>
  <c r="C1868" i="4"/>
  <c r="C1867" i="4"/>
  <c r="C1866" i="4"/>
  <c r="C1865" i="4"/>
  <c r="C1864" i="4"/>
  <c r="C1863" i="4"/>
  <c r="C1862" i="4"/>
  <c r="C1861" i="4"/>
  <c r="C1860" i="4"/>
  <c r="C1859" i="4"/>
  <c r="C1858" i="4"/>
  <c r="C1857" i="4"/>
  <c r="C1856" i="4"/>
  <c r="C1855" i="4"/>
  <c r="C1854" i="4"/>
  <c r="C1853" i="4"/>
  <c r="C1852" i="4"/>
  <c r="C1851" i="4"/>
  <c r="C1850" i="4"/>
  <c r="C1849" i="4"/>
  <c r="C1848" i="4"/>
  <c r="C1847" i="4"/>
  <c r="C1846" i="4"/>
  <c r="C1845" i="4"/>
  <c r="C1844" i="4"/>
  <c r="C1843" i="4"/>
  <c r="C1842" i="4"/>
  <c r="C1841" i="4"/>
  <c r="C1840" i="4"/>
  <c r="C1839" i="4"/>
  <c r="C1838" i="4"/>
  <c r="C1837" i="4"/>
  <c r="C1836" i="4"/>
  <c r="C1835" i="4"/>
  <c r="C1834" i="4"/>
  <c r="C1833" i="4"/>
  <c r="C1832" i="4"/>
  <c r="C1831" i="4"/>
  <c r="C1830" i="4"/>
  <c r="C1829" i="4"/>
  <c r="C1828" i="4"/>
  <c r="C1827" i="4"/>
  <c r="C1826" i="4"/>
  <c r="C1825" i="4"/>
  <c r="C1824" i="4"/>
  <c r="C1823" i="4"/>
  <c r="C1822" i="4"/>
  <c r="C1821" i="4"/>
  <c r="C1820" i="4"/>
  <c r="C1819" i="4"/>
  <c r="C1818" i="4"/>
  <c r="C1817" i="4"/>
  <c r="C1816" i="4"/>
  <c r="C1815" i="4"/>
  <c r="C1814" i="4"/>
  <c r="C1813" i="4"/>
  <c r="C1812" i="4"/>
  <c r="C1811" i="4"/>
  <c r="C1810" i="4"/>
  <c r="C1809" i="4"/>
  <c r="C1808" i="4"/>
  <c r="C1807" i="4"/>
  <c r="C1806" i="4"/>
  <c r="C1805" i="4"/>
  <c r="C1804" i="4"/>
  <c r="C1803" i="4"/>
  <c r="C1802" i="4"/>
  <c r="C1801" i="4"/>
  <c r="C1800" i="4"/>
  <c r="C1799" i="4"/>
  <c r="C1798" i="4"/>
  <c r="C1797" i="4"/>
  <c r="C1796" i="4"/>
  <c r="C1795" i="4"/>
  <c r="C1794" i="4"/>
  <c r="C1793" i="4"/>
  <c r="C1792" i="4"/>
  <c r="C1791" i="4"/>
  <c r="C1790" i="4"/>
  <c r="C1789" i="4"/>
  <c r="C1788" i="4"/>
  <c r="C1787" i="4"/>
  <c r="C1786" i="4"/>
  <c r="C1785" i="4"/>
  <c r="C1784" i="4"/>
  <c r="C1783" i="4"/>
  <c r="C1782" i="4"/>
  <c r="C1781" i="4"/>
  <c r="C1780" i="4"/>
  <c r="C1779" i="4"/>
  <c r="C1778" i="4"/>
  <c r="C1777" i="4"/>
  <c r="C1776" i="4"/>
  <c r="C1775" i="4"/>
  <c r="C1774" i="4"/>
  <c r="C1773" i="4"/>
  <c r="C1772" i="4"/>
  <c r="C1771" i="4"/>
  <c r="C1770" i="4"/>
  <c r="C1769" i="4"/>
  <c r="C1768" i="4"/>
  <c r="C1767" i="4"/>
  <c r="C1766" i="4"/>
  <c r="C1765" i="4"/>
  <c r="C1764" i="4"/>
  <c r="C1763" i="4"/>
  <c r="C1762" i="4"/>
  <c r="C1761" i="4"/>
  <c r="C1760" i="4"/>
  <c r="C1759" i="4"/>
  <c r="C1758" i="4"/>
  <c r="C1757" i="4"/>
  <c r="C1756" i="4"/>
  <c r="C1755" i="4"/>
  <c r="C1754" i="4"/>
  <c r="C1753" i="4"/>
  <c r="C1752" i="4"/>
  <c r="C1751" i="4"/>
  <c r="C1750" i="4"/>
  <c r="C1749" i="4"/>
  <c r="C1748" i="4"/>
  <c r="C1747" i="4"/>
  <c r="C1746" i="4"/>
  <c r="C1745" i="4"/>
  <c r="C1744" i="4"/>
  <c r="C1743" i="4"/>
  <c r="C1742" i="4"/>
  <c r="C1741" i="4"/>
  <c r="C1740" i="4"/>
  <c r="C1739" i="4"/>
  <c r="C1738" i="4"/>
  <c r="C1737" i="4"/>
  <c r="C1736" i="4"/>
  <c r="C1735" i="4"/>
  <c r="C1734" i="4"/>
  <c r="C1733" i="4"/>
  <c r="C1732" i="4"/>
  <c r="C1731" i="4"/>
  <c r="C1730" i="4"/>
  <c r="C1729" i="4"/>
  <c r="C1728" i="4"/>
  <c r="C1727" i="4"/>
  <c r="C1726" i="4"/>
  <c r="C1725" i="4"/>
  <c r="C1724" i="4"/>
  <c r="C1723" i="4"/>
  <c r="C1722" i="4"/>
  <c r="C1721" i="4"/>
  <c r="C1720" i="4"/>
  <c r="C1719" i="4"/>
  <c r="C1718" i="4"/>
  <c r="C1717" i="4"/>
  <c r="C1716" i="4"/>
  <c r="C1715" i="4"/>
  <c r="C1714" i="4"/>
  <c r="C1713" i="4"/>
  <c r="C1712" i="4"/>
  <c r="C1711" i="4"/>
  <c r="C1710" i="4"/>
  <c r="C1709" i="4"/>
  <c r="C1708" i="4"/>
  <c r="C1707" i="4"/>
  <c r="C1706" i="4"/>
  <c r="C1705" i="4"/>
  <c r="C1704" i="4"/>
  <c r="C1703" i="4"/>
  <c r="C1702" i="4"/>
  <c r="C1701" i="4"/>
  <c r="C1700" i="4"/>
  <c r="C1699" i="4"/>
  <c r="C1698" i="4"/>
  <c r="C1697" i="4"/>
  <c r="C1696" i="4"/>
  <c r="C1695" i="4"/>
  <c r="C1694" i="4"/>
  <c r="C1693" i="4"/>
  <c r="C1692" i="4"/>
  <c r="C1691" i="4"/>
  <c r="C1690" i="4"/>
  <c r="C1689" i="4"/>
  <c r="C1688" i="4"/>
  <c r="C1687" i="4"/>
  <c r="C1686" i="4"/>
  <c r="C1685" i="4"/>
  <c r="C1684" i="4"/>
  <c r="C1683" i="4"/>
  <c r="C1682" i="4"/>
  <c r="C1681" i="4"/>
  <c r="C1680" i="4"/>
  <c r="C1679" i="4"/>
  <c r="C1678" i="4"/>
  <c r="C1677" i="4"/>
  <c r="C1676" i="4"/>
  <c r="C1675" i="4"/>
  <c r="C1674" i="4"/>
  <c r="C1673" i="4"/>
  <c r="C1672" i="4"/>
  <c r="C1671" i="4"/>
  <c r="C1670" i="4"/>
  <c r="C1669" i="4"/>
  <c r="C1668" i="4"/>
  <c r="C1667" i="4"/>
  <c r="C1666" i="4"/>
  <c r="C1665" i="4"/>
  <c r="C1664" i="4"/>
  <c r="C1663" i="4"/>
  <c r="C1662" i="4"/>
  <c r="C1661" i="4"/>
  <c r="C1660" i="4"/>
  <c r="C1659" i="4"/>
  <c r="C1658" i="4"/>
  <c r="C1657" i="4"/>
  <c r="C1656" i="4"/>
  <c r="C1655" i="4"/>
  <c r="C1654" i="4"/>
  <c r="C1653" i="4"/>
  <c r="C1652" i="4"/>
  <c r="C1651" i="4"/>
  <c r="C1650" i="4"/>
  <c r="C1649" i="4"/>
  <c r="C1648" i="4"/>
  <c r="C1647" i="4"/>
  <c r="C1646" i="4"/>
  <c r="C1645" i="4"/>
  <c r="C1644" i="4"/>
  <c r="C1643" i="4"/>
  <c r="C1642" i="4"/>
  <c r="C1641" i="4"/>
  <c r="C1640" i="4"/>
  <c r="C1639" i="4"/>
  <c r="C1638" i="4"/>
  <c r="C1637" i="4"/>
  <c r="C1636" i="4"/>
  <c r="C1635" i="4"/>
  <c r="C1634" i="4"/>
  <c r="C1633" i="4"/>
  <c r="C1632" i="4"/>
  <c r="C1631" i="4"/>
  <c r="C1630" i="4"/>
  <c r="C1629" i="4"/>
  <c r="C1628" i="4"/>
  <c r="C1627" i="4"/>
  <c r="C1626" i="4"/>
  <c r="C1625" i="4"/>
  <c r="C1624" i="4"/>
  <c r="C1623" i="4"/>
  <c r="C1622" i="4"/>
  <c r="C1621" i="4"/>
  <c r="C1620" i="4"/>
  <c r="C1619" i="4"/>
  <c r="C1618" i="4"/>
  <c r="C1617" i="4"/>
  <c r="C1616" i="4"/>
  <c r="C1615" i="4"/>
  <c r="C1614" i="4"/>
  <c r="C1613" i="4"/>
  <c r="C1612" i="4"/>
  <c r="C1611" i="4"/>
  <c r="C1610" i="4"/>
  <c r="C1609" i="4"/>
  <c r="C1608" i="4"/>
  <c r="C1607" i="4"/>
  <c r="C1606" i="4"/>
  <c r="C1605" i="4"/>
  <c r="C1604" i="4"/>
  <c r="C1603" i="4"/>
  <c r="C1602" i="4"/>
  <c r="C1601" i="4"/>
  <c r="C1600" i="4"/>
  <c r="C1599" i="4"/>
  <c r="C1598" i="4"/>
  <c r="C1597" i="4"/>
  <c r="C1596" i="4"/>
  <c r="C1595" i="4"/>
  <c r="C1594" i="4"/>
  <c r="C1593" i="4"/>
  <c r="C1592" i="4"/>
  <c r="C1591" i="4"/>
  <c r="C1590" i="4"/>
  <c r="C1589" i="4"/>
  <c r="C1588" i="4"/>
  <c r="C1587" i="4"/>
  <c r="C1586" i="4"/>
  <c r="C1585" i="4"/>
  <c r="C1584" i="4"/>
  <c r="C1583" i="4"/>
  <c r="C1582" i="4"/>
  <c r="C1581" i="4"/>
  <c r="C1580" i="4"/>
  <c r="C1579" i="4"/>
  <c r="C1578" i="4"/>
  <c r="C1577" i="4"/>
  <c r="C1576" i="4"/>
  <c r="C1575" i="4"/>
  <c r="C1574" i="4"/>
  <c r="C1573" i="4"/>
  <c r="C1572" i="4"/>
  <c r="C1571" i="4"/>
  <c r="C1570" i="4"/>
  <c r="C1569" i="4"/>
  <c r="C1568" i="4"/>
  <c r="C1567" i="4"/>
  <c r="C1566" i="4"/>
  <c r="C1565" i="4"/>
  <c r="C1564" i="4"/>
  <c r="C1563" i="4"/>
  <c r="C1562" i="4"/>
  <c r="C1561" i="4"/>
  <c r="C1560" i="4"/>
  <c r="C1559" i="4"/>
  <c r="C1558" i="4"/>
  <c r="C1557" i="4"/>
  <c r="C1556" i="4"/>
  <c r="C1555" i="4"/>
  <c r="C1554" i="4"/>
  <c r="C1553" i="4"/>
  <c r="C1552" i="4"/>
  <c r="C1551" i="4"/>
  <c r="C1550" i="4"/>
  <c r="C1549" i="4"/>
  <c r="C1548" i="4"/>
  <c r="C1547" i="4"/>
  <c r="C1546" i="4"/>
  <c r="C1545" i="4"/>
  <c r="C1544" i="4"/>
  <c r="C1543" i="4"/>
  <c r="C1542" i="4"/>
  <c r="C1541" i="4"/>
  <c r="C1540" i="4"/>
  <c r="C1539" i="4"/>
  <c r="C1538" i="4"/>
  <c r="C1537" i="4"/>
  <c r="C1536" i="4"/>
  <c r="C1535" i="4"/>
  <c r="C1534" i="4"/>
  <c r="C1533" i="4"/>
  <c r="C1532" i="4"/>
  <c r="C1531" i="4"/>
  <c r="C1530" i="4"/>
  <c r="C1529" i="4"/>
  <c r="C1528" i="4"/>
  <c r="C1527" i="4"/>
  <c r="C1526" i="4"/>
  <c r="C1525" i="4"/>
  <c r="C1524" i="4"/>
  <c r="C1523" i="4"/>
  <c r="C1522" i="4"/>
  <c r="C1521" i="4"/>
  <c r="C1520" i="4"/>
  <c r="C1519" i="4"/>
  <c r="C1518" i="4"/>
  <c r="C1517" i="4"/>
  <c r="C1516" i="4"/>
  <c r="C1515" i="4"/>
  <c r="C1514" i="4"/>
  <c r="C1513" i="4"/>
  <c r="C1512" i="4"/>
  <c r="C1511" i="4"/>
  <c r="C1510" i="4"/>
  <c r="C1509" i="4"/>
  <c r="C1508" i="4"/>
  <c r="C1507" i="4"/>
  <c r="C1506" i="4"/>
  <c r="C1505" i="4"/>
  <c r="C1504" i="4"/>
  <c r="C1503" i="4"/>
  <c r="C1502" i="4"/>
  <c r="C1501" i="4"/>
  <c r="C1500" i="4"/>
  <c r="C1499" i="4"/>
  <c r="C1498" i="4"/>
  <c r="C1497" i="4"/>
  <c r="C1496" i="4"/>
  <c r="C1495" i="4"/>
  <c r="C1494" i="4"/>
  <c r="C1493" i="4"/>
  <c r="C1492" i="4"/>
  <c r="C1491" i="4"/>
  <c r="C1490" i="4"/>
  <c r="C1489" i="4"/>
  <c r="C1488" i="4"/>
  <c r="C1487" i="4"/>
  <c r="C1486" i="4"/>
  <c r="C1485" i="4"/>
  <c r="C1484" i="4"/>
  <c r="C1483" i="4"/>
  <c r="C1482" i="4"/>
  <c r="C1481" i="4"/>
  <c r="C1480" i="4"/>
  <c r="C1479" i="4"/>
  <c r="C1478" i="4"/>
  <c r="C1477" i="4"/>
  <c r="C1476" i="4"/>
  <c r="C1475" i="4"/>
  <c r="C1474" i="4"/>
  <c r="C1473" i="4"/>
  <c r="C1472" i="4"/>
  <c r="C1471" i="4"/>
  <c r="C1470" i="4"/>
  <c r="C1469" i="4"/>
  <c r="C1468" i="4"/>
  <c r="C1467" i="4"/>
  <c r="C1466" i="4"/>
  <c r="C1465" i="4"/>
  <c r="C1464" i="4"/>
  <c r="C1463" i="4"/>
  <c r="C1462" i="4"/>
  <c r="C1461" i="4"/>
  <c r="C1460" i="4"/>
  <c r="C1459" i="4"/>
  <c r="C1458" i="4"/>
  <c r="C1457" i="4"/>
  <c r="C1456" i="4"/>
  <c r="C1455" i="4"/>
  <c r="C1454" i="4"/>
  <c r="C1453" i="4"/>
  <c r="C1452" i="4"/>
  <c r="C1451" i="4"/>
  <c r="C1450" i="4"/>
  <c r="C1449" i="4"/>
  <c r="C1448" i="4"/>
  <c r="C1447" i="4"/>
  <c r="C1446" i="4"/>
  <c r="C1445" i="4"/>
  <c r="C1444" i="4"/>
  <c r="C1443" i="4"/>
  <c r="C1442" i="4"/>
  <c r="C1441" i="4"/>
  <c r="C1440" i="4"/>
  <c r="C1439" i="4"/>
  <c r="C1438" i="4"/>
  <c r="C1437" i="4"/>
  <c r="C1436" i="4"/>
  <c r="C1435" i="4"/>
  <c r="C1434" i="4"/>
  <c r="C1433" i="4"/>
  <c r="C1432" i="4"/>
  <c r="C1431" i="4"/>
  <c r="C1430" i="4"/>
  <c r="C1429" i="4"/>
  <c r="C1428" i="4"/>
  <c r="C1427" i="4"/>
  <c r="C1426" i="4"/>
  <c r="C1425" i="4"/>
  <c r="C1424" i="4"/>
  <c r="C1423" i="4"/>
  <c r="C1422" i="4"/>
  <c r="C1421" i="4"/>
  <c r="C1420" i="4"/>
  <c r="C1419" i="4"/>
  <c r="C1418" i="4"/>
  <c r="C1417" i="4"/>
  <c r="C1416" i="4"/>
  <c r="C1415" i="4"/>
  <c r="C1414" i="4"/>
  <c r="C1413" i="4"/>
  <c r="C1412" i="4"/>
  <c r="C1411" i="4"/>
  <c r="C1410" i="4"/>
  <c r="C1409" i="4"/>
  <c r="C1408" i="4"/>
  <c r="C1407" i="4"/>
  <c r="C1406" i="4"/>
  <c r="C1405" i="4"/>
  <c r="C1404" i="4"/>
  <c r="C1403" i="4"/>
  <c r="C1402" i="4"/>
  <c r="C1401" i="4"/>
  <c r="C1400" i="4"/>
  <c r="C1399" i="4"/>
  <c r="C1398" i="4"/>
  <c r="C1397" i="4"/>
  <c r="C1396" i="4"/>
  <c r="C1395" i="4"/>
  <c r="C1394" i="4"/>
  <c r="C1393" i="4"/>
  <c r="C1392" i="4"/>
  <c r="C1391" i="4"/>
  <c r="C1390" i="4"/>
  <c r="C1389" i="4"/>
  <c r="C1388" i="4"/>
  <c r="C1387" i="4"/>
  <c r="C1386" i="4"/>
  <c r="C1385" i="4"/>
  <c r="C1384" i="4"/>
  <c r="C1383" i="4"/>
  <c r="C1382" i="4"/>
  <c r="C1381" i="4"/>
  <c r="C1380" i="4"/>
  <c r="C1379" i="4"/>
  <c r="C1378" i="4"/>
  <c r="C1377" i="4"/>
  <c r="C1376" i="4"/>
  <c r="C1375" i="4"/>
  <c r="C1374" i="4"/>
  <c r="C1373" i="4"/>
  <c r="C1372" i="4"/>
  <c r="C1371" i="4"/>
  <c r="C1370" i="4"/>
  <c r="C1369" i="4"/>
  <c r="C1368" i="4"/>
  <c r="C1367" i="4"/>
  <c r="C1366" i="4"/>
  <c r="C1365" i="4"/>
  <c r="C1364" i="4"/>
  <c r="C1363" i="4"/>
  <c r="C1362" i="4"/>
  <c r="C1361" i="4"/>
  <c r="C1360" i="4"/>
  <c r="C1359" i="4"/>
  <c r="C1358" i="4"/>
  <c r="C1357" i="4"/>
  <c r="C1356" i="4"/>
  <c r="C1355" i="4"/>
  <c r="C1354" i="4"/>
  <c r="C1353" i="4"/>
  <c r="C1352" i="4"/>
  <c r="C1351" i="4"/>
  <c r="C1350" i="4"/>
  <c r="C1349" i="4"/>
  <c r="C1348" i="4"/>
  <c r="C1347" i="4"/>
  <c r="C1346" i="4"/>
  <c r="C1345" i="4"/>
  <c r="C1344" i="4"/>
  <c r="C1343" i="4"/>
  <c r="C1342" i="4"/>
  <c r="C1341" i="4"/>
  <c r="C1340" i="4"/>
  <c r="C1339" i="4"/>
  <c r="C1338" i="4"/>
  <c r="C1337" i="4"/>
  <c r="C1336" i="4"/>
  <c r="C1335" i="4"/>
  <c r="C1334" i="4"/>
  <c r="C1333" i="4"/>
  <c r="C1332" i="4"/>
  <c r="C1331" i="4"/>
  <c r="C1330" i="4"/>
  <c r="C1329" i="4"/>
  <c r="C1328" i="4"/>
  <c r="C1327" i="4"/>
  <c r="C1326" i="4"/>
  <c r="C1325" i="4"/>
  <c r="C1324" i="4"/>
  <c r="C1323" i="4"/>
  <c r="C1322" i="4"/>
  <c r="C1321" i="4"/>
  <c r="C1320" i="4"/>
  <c r="C1319" i="4"/>
  <c r="C1318" i="4"/>
  <c r="C1317" i="4"/>
  <c r="C1316" i="4"/>
  <c r="C1315" i="4"/>
  <c r="C1314" i="4"/>
  <c r="C1313" i="4"/>
  <c r="C1312" i="4"/>
  <c r="C1311" i="4"/>
  <c r="C1310" i="4"/>
  <c r="C1309" i="4"/>
  <c r="C1308" i="4"/>
  <c r="C1307" i="4"/>
  <c r="C1306" i="4"/>
  <c r="C1305" i="4"/>
  <c r="C1304" i="4"/>
  <c r="C1303" i="4"/>
  <c r="C1302" i="4"/>
  <c r="C1301" i="4"/>
  <c r="C1300" i="4"/>
  <c r="C1299" i="4"/>
  <c r="C1298" i="4"/>
  <c r="C1297" i="4"/>
  <c r="C1296" i="4"/>
  <c r="C1295" i="4"/>
  <c r="C1294" i="4"/>
  <c r="C1293" i="4"/>
  <c r="C1292" i="4"/>
  <c r="C1291" i="4"/>
  <c r="C1290" i="4"/>
  <c r="C1289" i="4"/>
  <c r="C1288" i="4"/>
  <c r="C1287" i="4"/>
  <c r="C1286" i="4"/>
  <c r="C1285" i="4"/>
  <c r="C1284" i="4"/>
  <c r="C1283" i="4"/>
  <c r="C1282" i="4"/>
  <c r="C1281" i="4"/>
  <c r="C1280" i="4"/>
  <c r="C1279" i="4"/>
  <c r="C1278" i="4"/>
  <c r="C1277" i="4"/>
  <c r="C1276" i="4"/>
  <c r="C1275" i="4"/>
  <c r="C1274" i="4"/>
  <c r="C1273" i="4"/>
  <c r="C1272" i="4"/>
  <c r="C1271" i="4"/>
  <c r="C1270" i="4"/>
  <c r="C1269" i="4"/>
  <c r="C1268" i="4"/>
  <c r="C1267" i="4"/>
  <c r="C1266" i="4"/>
  <c r="C1265" i="4"/>
  <c r="C1264" i="4"/>
  <c r="C1263" i="4"/>
  <c r="C1262" i="4"/>
  <c r="C1261" i="4"/>
  <c r="C1260" i="4"/>
  <c r="C1259" i="4"/>
  <c r="C1258" i="4"/>
  <c r="C1257" i="4"/>
  <c r="C1256" i="4"/>
  <c r="C1255" i="4"/>
  <c r="C1254" i="4"/>
  <c r="C1253" i="4"/>
  <c r="C1252" i="4"/>
  <c r="C1251" i="4"/>
  <c r="C1250" i="4"/>
  <c r="C1249" i="4"/>
  <c r="C1248" i="4"/>
  <c r="C1247" i="4"/>
  <c r="C1246" i="4"/>
  <c r="C1245" i="4"/>
  <c r="C1244" i="4"/>
  <c r="C1243" i="4"/>
  <c r="C1242" i="4"/>
  <c r="C1241" i="4"/>
  <c r="C1240" i="4"/>
  <c r="C1239" i="4"/>
  <c r="C1238" i="4"/>
  <c r="C1237" i="4"/>
  <c r="C1236" i="4"/>
  <c r="C1235" i="4"/>
  <c r="C1234" i="4"/>
  <c r="C1233" i="4"/>
  <c r="C1232" i="4"/>
  <c r="C1231" i="4"/>
  <c r="C1230" i="4"/>
  <c r="C1229" i="4"/>
  <c r="C1228" i="4"/>
  <c r="C1227" i="4"/>
  <c r="C1226" i="4"/>
  <c r="C1225" i="4"/>
  <c r="C1224" i="4"/>
  <c r="C1223" i="4"/>
  <c r="C1222" i="4"/>
  <c r="C1221" i="4"/>
  <c r="C1220" i="4"/>
  <c r="C1219" i="4"/>
  <c r="C1218" i="4"/>
  <c r="C1217" i="4"/>
  <c r="C1216" i="4"/>
  <c r="C1215" i="4"/>
  <c r="C1214" i="4"/>
  <c r="C1213" i="4"/>
  <c r="C1212" i="4"/>
  <c r="C1211" i="4"/>
  <c r="C1210" i="4"/>
  <c r="C1209" i="4"/>
  <c r="C1208" i="4"/>
  <c r="C1207" i="4"/>
  <c r="C1206" i="4"/>
  <c r="C1205" i="4"/>
  <c r="C1204" i="4"/>
  <c r="C1203" i="4"/>
  <c r="C1202" i="4"/>
  <c r="C1201" i="4"/>
  <c r="C1200" i="4"/>
  <c r="C1199" i="4"/>
  <c r="C1198" i="4"/>
  <c r="C1197" i="4"/>
  <c r="C1196" i="4"/>
  <c r="C1195" i="4"/>
  <c r="C1194" i="4"/>
  <c r="C1193" i="4"/>
  <c r="C1192" i="4"/>
  <c r="C1191" i="4"/>
  <c r="C1190" i="4"/>
  <c r="C1189" i="4"/>
  <c r="C1188" i="4"/>
  <c r="C1187" i="4"/>
  <c r="C1186" i="4"/>
  <c r="C1185" i="4"/>
  <c r="C1184" i="4"/>
  <c r="C1183" i="4"/>
  <c r="C1182" i="4"/>
  <c r="C1181" i="4"/>
  <c r="C1180" i="4"/>
  <c r="C1179" i="4"/>
  <c r="C1178" i="4"/>
  <c r="C1177" i="4"/>
  <c r="C1176" i="4"/>
  <c r="C1175" i="4"/>
  <c r="C1174" i="4"/>
  <c r="C1173" i="4"/>
  <c r="C1172" i="4"/>
  <c r="C1171" i="4"/>
  <c r="C1170" i="4"/>
  <c r="C1169" i="4"/>
  <c r="C1168" i="4"/>
  <c r="C1167" i="4"/>
  <c r="C1166" i="4"/>
  <c r="C1165" i="4"/>
  <c r="C1164" i="4"/>
  <c r="C1163" i="4"/>
  <c r="C1162" i="4"/>
  <c r="C1161" i="4"/>
  <c r="C1160" i="4"/>
  <c r="C1159" i="4"/>
  <c r="C1158" i="4"/>
  <c r="C1157" i="4"/>
  <c r="C1156" i="4"/>
  <c r="C1155" i="4"/>
  <c r="C1154" i="4"/>
  <c r="C1153" i="4"/>
  <c r="C1152" i="4"/>
  <c r="C1151" i="4"/>
  <c r="C1150" i="4"/>
  <c r="C1149" i="4"/>
  <c r="C1148" i="4"/>
  <c r="C1147" i="4"/>
  <c r="C1146" i="4"/>
  <c r="C1145" i="4"/>
  <c r="C1144" i="4"/>
  <c r="C1143" i="4"/>
  <c r="C1142" i="4"/>
  <c r="C1141" i="4"/>
  <c r="C1140" i="4"/>
  <c r="C1139" i="4"/>
  <c r="C1138" i="4"/>
  <c r="C1137" i="4"/>
  <c r="C1136" i="4"/>
  <c r="C1135" i="4"/>
  <c r="C1134" i="4"/>
  <c r="C1133" i="4"/>
  <c r="C1132" i="4"/>
  <c r="C1131" i="4"/>
  <c r="C1130" i="4"/>
  <c r="C1129" i="4"/>
  <c r="C1128" i="4"/>
  <c r="C1127" i="4"/>
  <c r="C1126" i="4"/>
  <c r="C1125" i="4"/>
  <c r="C1124" i="4"/>
  <c r="C1123" i="4"/>
  <c r="C1122" i="4"/>
  <c r="C1121" i="4"/>
  <c r="C1120" i="4"/>
  <c r="C1119" i="4"/>
  <c r="C1118" i="4"/>
  <c r="C1117" i="4"/>
  <c r="C1116" i="4"/>
  <c r="C1115" i="4"/>
  <c r="C1114" i="4"/>
  <c r="C1113" i="4"/>
  <c r="C1112" i="4"/>
  <c r="C1111" i="4"/>
  <c r="C1110" i="4"/>
  <c r="C1109" i="4"/>
  <c r="C1108" i="4"/>
  <c r="C1107" i="4"/>
  <c r="C1106" i="4"/>
  <c r="C1105" i="4"/>
  <c r="C1104" i="4"/>
  <c r="C1103" i="4"/>
  <c r="C1102" i="4"/>
  <c r="C1101" i="4"/>
  <c r="C1100" i="4"/>
  <c r="C1099" i="4"/>
  <c r="C1098" i="4"/>
  <c r="C1097" i="4"/>
  <c r="C1096" i="4"/>
  <c r="C1095" i="4"/>
  <c r="C1094" i="4"/>
  <c r="C1093" i="4"/>
  <c r="C1092" i="4"/>
  <c r="C1091" i="4"/>
  <c r="C1090" i="4"/>
  <c r="C1089" i="4"/>
  <c r="C1088" i="4"/>
  <c r="C1087" i="4"/>
  <c r="C1086" i="4"/>
  <c r="C1085" i="4"/>
  <c r="C1084" i="4"/>
  <c r="C1083" i="4"/>
  <c r="C1082" i="4"/>
  <c r="C1081" i="4"/>
  <c r="C1080" i="4"/>
  <c r="C1079" i="4"/>
  <c r="C1078" i="4"/>
  <c r="C1077" i="4"/>
  <c r="C1076" i="4"/>
  <c r="C1075" i="4"/>
  <c r="C1074" i="4"/>
  <c r="C1073" i="4"/>
  <c r="C1072" i="4"/>
  <c r="C1071" i="4"/>
  <c r="C1070" i="4"/>
  <c r="C1069" i="4"/>
  <c r="C1068" i="4"/>
  <c r="C1067" i="4"/>
  <c r="C1066" i="4"/>
  <c r="C1065" i="4"/>
  <c r="C1064" i="4"/>
  <c r="C1063" i="4"/>
  <c r="C1062" i="4"/>
  <c r="C1061" i="4"/>
  <c r="C1060" i="4"/>
  <c r="C1059" i="4"/>
  <c r="C1058" i="4"/>
  <c r="C1057" i="4"/>
  <c r="C1056" i="4"/>
  <c r="C1055" i="4"/>
  <c r="C1054" i="4"/>
  <c r="C1053" i="4"/>
  <c r="C1052" i="4"/>
  <c r="C1051" i="4"/>
  <c r="C1050" i="4"/>
  <c r="C1049" i="4"/>
  <c r="C1048" i="4"/>
  <c r="C1047" i="4"/>
  <c r="C1046" i="4"/>
  <c r="C1045" i="4"/>
  <c r="C1044" i="4"/>
  <c r="C1043" i="4"/>
  <c r="C1042" i="4"/>
  <c r="C1041" i="4"/>
  <c r="C1040" i="4"/>
  <c r="C1039" i="4"/>
  <c r="C1038" i="4"/>
  <c r="C1037" i="4"/>
  <c r="C1036" i="4"/>
  <c r="C1035" i="4"/>
  <c r="C1034" i="4"/>
  <c r="C1033" i="4"/>
  <c r="C1032" i="4"/>
  <c r="C1031" i="4"/>
  <c r="C1030" i="4"/>
  <c r="C1029" i="4"/>
  <c r="C1028" i="4"/>
  <c r="C1027" i="4"/>
  <c r="C1026" i="4"/>
  <c r="C1025" i="4"/>
  <c r="C1024" i="4"/>
  <c r="C1023" i="4"/>
  <c r="C1022" i="4"/>
  <c r="C1021" i="4"/>
  <c r="C1020" i="4"/>
  <c r="C1019" i="4"/>
  <c r="C1018" i="4"/>
  <c r="C1017" i="4"/>
  <c r="C1016" i="4"/>
  <c r="C1015" i="4"/>
  <c r="C1014" i="4"/>
  <c r="C1013" i="4"/>
  <c r="C1012" i="4"/>
  <c r="C1011" i="4"/>
  <c r="C1010" i="4"/>
  <c r="C1009" i="4"/>
  <c r="C1008" i="4"/>
  <c r="C1007" i="4"/>
  <c r="C1006" i="4"/>
  <c r="C1005" i="4"/>
  <c r="C1004" i="4"/>
  <c r="C1003" i="4"/>
  <c r="C1002" i="4"/>
  <c r="C1001" i="4"/>
  <c r="C1000" i="4"/>
  <c r="C999" i="4"/>
  <c r="C998" i="4"/>
  <c r="C997" i="4"/>
  <c r="C996" i="4"/>
  <c r="C995" i="4"/>
  <c r="C994" i="4"/>
  <c r="C993" i="4"/>
  <c r="C992" i="4"/>
  <c r="C991" i="4"/>
  <c r="C990" i="4"/>
  <c r="C989" i="4"/>
  <c r="C988" i="4"/>
  <c r="C987" i="4"/>
  <c r="C986" i="4"/>
  <c r="C985" i="4"/>
  <c r="C984" i="4"/>
  <c r="C983" i="4"/>
  <c r="C982" i="4"/>
  <c r="C981" i="4"/>
  <c r="C980" i="4"/>
  <c r="C979" i="4"/>
  <c r="C978" i="4"/>
  <c r="C977" i="4"/>
  <c r="C976" i="4"/>
  <c r="C975" i="4"/>
  <c r="C974" i="4"/>
  <c r="C973" i="4"/>
  <c r="C972" i="4"/>
  <c r="C971" i="4"/>
  <c r="C970" i="4"/>
  <c r="C969" i="4"/>
  <c r="C968" i="4"/>
  <c r="C967" i="4"/>
  <c r="C966" i="4"/>
  <c r="C965" i="4"/>
  <c r="C964" i="4"/>
  <c r="C963" i="4"/>
  <c r="C962" i="4"/>
  <c r="C961" i="4"/>
  <c r="C960" i="4"/>
  <c r="C959" i="4"/>
  <c r="C958" i="4"/>
  <c r="C957" i="4"/>
  <c r="C956" i="4"/>
  <c r="C955" i="4"/>
  <c r="C954" i="4"/>
  <c r="C953" i="4"/>
  <c r="C952" i="4"/>
  <c r="C951" i="4"/>
  <c r="C950" i="4"/>
  <c r="C949" i="4"/>
  <c r="C948" i="4"/>
  <c r="C947" i="4"/>
  <c r="C946" i="4"/>
  <c r="C945" i="4"/>
  <c r="C944" i="4"/>
  <c r="C943" i="4"/>
  <c r="C942" i="4"/>
  <c r="C941" i="4"/>
  <c r="C940" i="4"/>
  <c r="C939" i="4"/>
  <c r="C938" i="4"/>
  <c r="C937" i="4"/>
  <c r="C936" i="4"/>
  <c r="C935" i="4"/>
  <c r="C934" i="4"/>
  <c r="C933" i="4"/>
  <c r="C932" i="4"/>
  <c r="C931" i="4"/>
  <c r="C930" i="4"/>
  <c r="C929" i="4"/>
  <c r="C928" i="4"/>
  <c r="C927" i="4"/>
  <c r="C926" i="4"/>
  <c r="C925" i="4"/>
  <c r="C924" i="4"/>
  <c r="C923" i="4"/>
  <c r="C922" i="4"/>
  <c r="C921" i="4"/>
  <c r="C920" i="4"/>
  <c r="C919" i="4"/>
  <c r="C918" i="4"/>
  <c r="C917" i="4"/>
  <c r="C916" i="4"/>
  <c r="C915" i="4"/>
  <c r="C914" i="4"/>
  <c r="C913" i="4"/>
  <c r="C912" i="4"/>
  <c r="C911" i="4"/>
  <c r="C910" i="4"/>
  <c r="C909" i="4"/>
  <c r="C908" i="4"/>
  <c r="C907" i="4"/>
  <c r="C906" i="4"/>
  <c r="C905" i="4"/>
  <c r="C904" i="4"/>
  <c r="C903" i="4"/>
  <c r="C902" i="4"/>
  <c r="C901" i="4"/>
  <c r="C900" i="4"/>
  <c r="C899" i="4"/>
  <c r="C898" i="4"/>
  <c r="C897" i="4"/>
  <c r="C896" i="4"/>
  <c r="C895" i="4"/>
  <c r="C894" i="4"/>
  <c r="C893" i="4"/>
  <c r="C892" i="4"/>
  <c r="C891" i="4"/>
  <c r="C890" i="4"/>
  <c r="C889" i="4"/>
  <c r="C888" i="4"/>
  <c r="C887" i="4"/>
  <c r="C886" i="4"/>
  <c r="C885" i="4"/>
  <c r="C884" i="4"/>
  <c r="C883" i="4"/>
  <c r="C882" i="4"/>
  <c r="C881" i="4"/>
  <c r="C880" i="4"/>
  <c r="C879" i="4"/>
  <c r="C878" i="4"/>
  <c r="C877" i="4"/>
  <c r="C876" i="4"/>
  <c r="C875" i="4"/>
  <c r="C874" i="4"/>
  <c r="C873" i="4"/>
  <c r="C872" i="4"/>
  <c r="C871" i="4"/>
  <c r="C870" i="4"/>
  <c r="C869" i="4"/>
  <c r="C868" i="4"/>
  <c r="C867" i="4"/>
  <c r="C866" i="4"/>
  <c r="C865" i="4"/>
  <c r="C864" i="4"/>
  <c r="C863" i="4"/>
  <c r="C862" i="4"/>
  <c r="C861" i="4"/>
  <c r="C860" i="4"/>
  <c r="C859" i="4"/>
  <c r="C858" i="4"/>
  <c r="C857" i="4"/>
  <c r="C856" i="4"/>
  <c r="C855" i="4"/>
  <c r="C854" i="4"/>
  <c r="C853" i="4"/>
  <c r="C852" i="4"/>
  <c r="C851" i="4"/>
  <c r="C850" i="4"/>
  <c r="C849" i="4"/>
  <c r="C848" i="4"/>
  <c r="C847" i="4"/>
  <c r="C846" i="4"/>
  <c r="C845" i="4"/>
  <c r="C844" i="4"/>
  <c r="C843" i="4"/>
  <c r="C842" i="4"/>
  <c r="C841" i="4"/>
  <c r="C840" i="4"/>
  <c r="C839" i="4"/>
  <c r="C838" i="4"/>
  <c r="C837" i="4"/>
  <c r="C836" i="4"/>
  <c r="C835" i="4"/>
  <c r="C834" i="4"/>
  <c r="C833" i="4"/>
  <c r="C832" i="4"/>
  <c r="C831" i="4"/>
  <c r="C830" i="4"/>
  <c r="C829" i="4"/>
  <c r="C828" i="4"/>
  <c r="C827" i="4"/>
  <c r="C826" i="4"/>
  <c r="C825" i="4"/>
  <c r="C824" i="4"/>
  <c r="C823" i="4"/>
  <c r="C822" i="4"/>
  <c r="C821" i="4"/>
  <c r="C820" i="4"/>
  <c r="C819" i="4"/>
  <c r="C818" i="4"/>
  <c r="C817" i="4"/>
  <c r="C816" i="4"/>
  <c r="C815" i="4"/>
  <c r="C814" i="4"/>
  <c r="C813" i="4"/>
  <c r="C812" i="4"/>
  <c r="C811" i="4"/>
  <c r="C810" i="4"/>
  <c r="C809" i="4"/>
  <c r="C808" i="4"/>
  <c r="C807" i="4"/>
  <c r="C806" i="4"/>
  <c r="C805" i="4"/>
  <c r="C804" i="4"/>
  <c r="C803" i="4"/>
  <c r="C802" i="4"/>
  <c r="C801" i="4"/>
  <c r="C800" i="4"/>
  <c r="C799" i="4"/>
  <c r="C798" i="4"/>
  <c r="C797" i="4"/>
  <c r="C796" i="4"/>
  <c r="C795" i="4"/>
  <c r="C794" i="4"/>
  <c r="C793" i="4"/>
  <c r="C792" i="4"/>
  <c r="C791" i="4"/>
  <c r="C790" i="4"/>
  <c r="C789" i="4"/>
  <c r="C788" i="4"/>
  <c r="C787" i="4"/>
  <c r="C786" i="4"/>
  <c r="C785" i="4"/>
  <c r="C784" i="4"/>
  <c r="C783" i="4"/>
  <c r="C782" i="4"/>
  <c r="C781" i="4"/>
  <c r="C780" i="4"/>
  <c r="C779" i="4"/>
  <c r="C778" i="4"/>
  <c r="C777" i="4"/>
  <c r="C776" i="4"/>
  <c r="C775" i="4"/>
  <c r="C774" i="4"/>
  <c r="C773" i="4"/>
  <c r="C772" i="4"/>
  <c r="C771" i="4"/>
  <c r="C770" i="4"/>
  <c r="C769" i="4"/>
  <c r="C768" i="4"/>
  <c r="C767" i="4"/>
  <c r="C766" i="4"/>
  <c r="C765" i="4"/>
  <c r="C764" i="4"/>
  <c r="C763" i="4"/>
  <c r="C762" i="4"/>
  <c r="C761" i="4"/>
  <c r="C760" i="4"/>
  <c r="C759" i="4"/>
  <c r="C758" i="4"/>
  <c r="C757" i="4"/>
  <c r="C756" i="4"/>
  <c r="C755" i="4"/>
  <c r="C754" i="4"/>
  <c r="C753" i="4"/>
  <c r="C752" i="4"/>
  <c r="C751" i="4"/>
  <c r="C750" i="4"/>
  <c r="C749" i="4"/>
  <c r="C748" i="4"/>
  <c r="C747" i="4"/>
  <c r="C746" i="4"/>
  <c r="C745" i="4"/>
  <c r="C744" i="4"/>
  <c r="C743" i="4"/>
  <c r="C742" i="4"/>
  <c r="C741" i="4"/>
  <c r="C740" i="4"/>
  <c r="C739" i="4"/>
  <c r="C738" i="4"/>
  <c r="C737" i="4"/>
  <c r="C736" i="4"/>
  <c r="C735" i="4"/>
  <c r="C734" i="4"/>
  <c r="C733" i="4"/>
  <c r="C732" i="4"/>
  <c r="C731" i="4"/>
  <c r="C730" i="4"/>
  <c r="C729" i="4"/>
  <c r="C728" i="4"/>
  <c r="C727" i="4"/>
  <c r="C726" i="4"/>
  <c r="C725" i="4"/>
  <c r="C724" i="4"/>
  <c r="C723" i="4"/>
  <c r="C722" i="4"/>
  <c r="C721" i="4"/>
  <c r="C720" i="4"/>
  <c r="C719" i="4"/>
  <c r="C718" i="4"/>
  <c r="C717" i="4"/>
  <c r="C716" i="4"/>
  <c r="C715" i="4"/>
  <c r="C714" i="4"/>
  <c r="C713" i="4"/>
  <c r="C712" i="4"/>
  <c r="C711" i="4"/>
  <c r="C710" i="4"/>
  <c r="C709" i="4"/>
  <c r="C708" i="4"/>
  <c r="C707" i="4"/>
  <c r="C706" i="4"/>
  <c r="C705" i="4"/>
  <c r="C704" i="4"/>
  <c r="C703" i="4"/>
  <c r="C702" i="4"/>
  <c r="C701" i="4"/>
  <c r="C700" i="4"/>
  <c r="C699" i="4"/>
  <c r="C698" i="4"/>
  <c r="C697" i="4"/>
  <c r="C696" i="4"/>
  <c r="C695" i="4"/>
  <c r="C694" i="4"/>
  <c r="C693" i="4"/>
  <c r="C692" i="4"/>
  <c r="C691" i="4"/>
  <c r="C690" i="4"/>
  <c r="C689" i="4"/>
  <c r="C688" i="4"/>
  <c r="C687" i="4"/>
  <c r="C686" i="4"/>
  <c r="C685" i="4"/>
  <c r="C684" i="4"/>
  <c r="C683" i="4"/>
  <c r="C682" i="4"/>
  <c r="C681" i="4"/>
  <c r="C680" i="4"/>
  <c r="C679" i="4"/>
  <c r="C678" i="4"/>
  <c r="C677" i="4"/>
  <c r="C676" i="4"/>
  <c r="C675" i="4"/>
  <c r="C674" i="4"/>
  <c r="C673" i="4"/>
  <c r="C672" i="4"/>
  <c r="C671" i="4"/>
  <c r="C670" i="4"/>
  <c r="C669" i="4"/>
  <c r="C668" i="4"/>
  <c r="C667" i="4"/>
  <c r="C666" i="4"/>
  <c r="C665" i="4"/>
  <c r="C664" i="4"/>
  <c r="C663" i="4"/>
  <c r="C662" i="4"/>
  <c r="C661" i="4"/>
  <c r="C660" i="4"/>
  <c r="C659" i="4"/>
  <c r="C658" i="4"/>
  <c r="C657" i="4"/>
  <c r="C656" i="4"/>
  <c r="C655" i="4"/>
  <c r="C654" i="4"/>
  <c r="C653" i="4"/>
  <c r="C652" i="4"/>
  <c r="C651" i="4"/>
  <c r="C650" i="4"/>
  <c r="C649" i="4"/>
  <c r="C648" i="4"/>
  <c r="C647" i="4"/>
  <c r="C646" i="4"/>
  <c r="C645" i="4"/>
  <c r="C644" i="4"/>
  <c r="C643" i="4"/>
  <c r="C642" i="4"/>
  <c r="C641" i="4"/>
  <c r="C640" i="4"/>
  <c r="C639" i="4"/>
  <c r="C638" i="4"/>
  <c r="C637" i="4"/>
  <c r="C636" i="4"/>
  <c r="C635" i="4"/>
  <c r="C634" i="4"/>
  <c r="C633" i="4"/>
  <c r="C632" i="4"/>
  <c r="C631" i="4"/>
  <c r="C630" i="4"/>
  <c r="C629" i="4"/>
  <c r="C628" i="4"/>
  <c r="C627" i="4"/>
  <c r="C626" i="4"/>
  <c r="C625" i="4"/>
  <c r="C624" i="4"/>
  <c r="C623" i="4"/>
  <c r="C622" i="4"/>
  <c r="C621" i="4"/>
  <c r="C620" i="4"/>
  <c r="C619" i="4"/>
  <c r="C618" i="4"/>
  <c r="C617" i="4"/>
  <c r="C616" i="4"/>
  <c r="C615" i="4"/>
  <c r="C614" i="4"/>
  <c r="C613" i="4"/>
  <c r="C612" i="4"/>
  <c r="C611" i="4"/>
  <c r="C610" i="4"/>
  <c r="C609" i="4"/>
  <c r="C608" i="4"/>
  <c r="C607" i="4"/>
  <c r="C606" i="4"/>
  <c r="C605" i="4"/>
  <c r="C604" i="4"/>
  <c r="C603" i="4"/>
  <c r="C602" i="4"/>
  <c r="C601" i="4"/>
  <c r="C600" i="4"/>
  <c r="C599" i="4"/>
  <c r="C598" i="4"/>
  <c r="C597" i="4"/>
  <c r="C596" i="4"/>
  <c r="C595" i="4"/>
  <c r="C594" i="4"/>
  <c r="C593" i="4"/>
  <c r="C592" i="4"/>
  <c r="C591" i="4"/>
  <c r="C590" i="4"/>
  <c r="C589" i="4"/>
  <c r="C588" i="4"/>
  <c r="C587" i="4"/>
  <c r="C586" i="4"/>
  <c r="C585" i="4"/>
  <c r="C584" i="4"/>
  <c r="C583" i="4"/>
  <c r="C582" i="4"/>
  <c r="C581" i="4"/>
  <c r="C580" i="4"/>
  <c r="C579" i="4"/>
  <c r="C578" i="4"/>
  <c r="C577" i="4"/>
  <c r="C576" i="4"/>
  <c r="C575" i="4"/>
  <c r="C574" i="4"/>
  <c r="C573" i="4"/>
  <c r="C572" i="4"/>
  <c r="C571" i="4"/>
  <c r="C570" i="4"/>
  <c r="C569" i="4"/>
  <c r="C568" i="4"/>
  <c r="C567" i="4"/>
  <c r="C566" i="4"/>
  <c r="C565" i="4"/>
  <c r="C564" i="4"/>
  <c r="C563" i="4"/>
  <c r="C562" i="4"/>
  <c r="C561" i="4"/>
  <c r="C560" i="4"/>
  <c r="C559" i="4"/>
  <c r="C558" i="4"/>
  <c r="C557" i="4"/>
  <c r="C556" i="4"/>
  <c r="C555" i="4"/>
  <c r="C554" i="4"/>
  <c r="C553" i="4"/>
  <c r="C552" i="4"/>
  <c r="C551" i="4"/>
  <c r="C550" i="4"/>
  <c r="C549" i="4"/>
  <c r="C548" i="4"/>
  <c r="C547" i="4"/>
  <c r="C546" i="4"/>
  <c r="C545" i="4"/>
  <c r="C544" i="4"/>
  <c r="C543" i="4"/>
  <c r="C542" i="4"/>
  <c r="C541" i="4"/>
  <c r="C540" i="4"/>
  <c r="C539" i="4"/>
  <c r="C538" i="4"/>
  <c r="C537" i="4"/>
  <c r="C536" i="4"/>
  <c r="C535" i="4"/>
  <c r="C534" i="4"/>
  <c r="C533" i="4"/>
  <c r="C532" i="4"/>
  <c r="C531" i="4"/>
  <c r="C530" i="4"/>
  <c r="C529" i="4"/>
  <c r="C528" i="4"/>
  <c r="C527" i="4"/>
  <c r="C526" i="4"/>
  <c r="C525" i="4"/>
  <c r="C524" i="4"/>
  <c r="C523" i="4"/>
  <c r="C522" i="4"/>
  <c r="C521" i="4"/>
  <c r="C520" i="4"/>
  <c r="C519" i="4"/>
  <c r="C518" i="4"/>
  <c r="C517" i="4"/>
  <c r="C516" i="4"/>
  <c r="C515" i="4"/>
  <c r="C514" i="4"/>
  <c r="C513" i="4"/>
  <c r="C512" i="4"/>
  <c r="C511" i="4"/>
  <c r="C510" i="4"/>
  <c r="C509" i="4"/>
  <c r="C508" i="4"/>
  <c r="C507" i="4"/>
  <c r="C506" i="4"/>
  <c r="C505" i="4"/>
  <c r="C504" i="4"/>
  <c r="C503" i="4"/>
  <c r="C502" i="4"/>
  <c r="C501" i="4"/>
  <c r="C500" i="4"/>
  <c r="C499" i="4"/>
  <c r="C498" i="4"/>
  <c r="C497" i="4"/>
  <c r="C496" i="4"/>
  <c r="C495" i="4"/>
  <c r="C494" i="4"/>
  <c r="C493" i="4"/>
  <c r="C492" i="4"/>
  <c r="C491" i="4"/>
  <c r="C490" i="4"/>
  <c r="C489" i="4"/>
  <c r="C488" i="4"/>
  <c r="C487" i="4"/>
  <c r="C486" i="4"/>
  <c r="C485" i="4"/>
  <c r="C484" i="4"/>
  <c r="C483" i="4"/>
  <c r="C482" i="4"/>
  <c r="C481" i="4"/>
  <c r="C480" i="4"/>
  <c r="C479" i="4"/>
  <c r="C478" i="4"/>
  <c r="C477" i="4"/>
  <c r="C476" i="4"/>
  <c r="C475" i="4"/>
  <c r="C474" i="4"/>
  <c r="C473" i="4"/>
  <c r="C472" i="4"/>
  <c r="C471" i="4"/>
  <c r="C470" i="4"/>
  <c r="C469" i="4"/>
  <c r="C468" i="4"/>
  <c r="C467" i="4"/>
  <c r="C466" i="4"/>
  <c r="C465" i="4"/>
  <c r="C464" i="4"/>
  <c r="C463" i="4"/>
  <c r="C462" i="4"/>
  <c r="C461" i="4"/>
  <c r="C460" i="4"/>
  <c r="C459" i="4"/>
  <c r="C458" i="4"/>
  <c r="C457" i="4"/>
  <c r="C456" i="4"/>
  <c r="C455" i="4"/>
  <c r="C454" i="4"/>
  <c r="C453" i="4"/>
  <c r="C452" i="4"/>
  <c r="C451" i="4"/>
  <c r="C450" i="4"/>
  <c r="C449" i="4"/>
  <c r="C448" i="4"/>
  <c r="C447" i="4"/>
  <c r="C446" i="4"/>
  <c r="C445" i="4"/>
  <c r="C444" i="4"/>
  <c r="C443" i="4"/>
  <c r="C442" i="4"/>
  <c r="C441" i="4"/>
  <c r="C440" i="4"/>
  <c r="C439" i="4"/>
  <c r="C438" i="4"/>
  <c r="C437" i="4"/>
  <c r="C436" i="4"/>
  <c r="C435" i="4"/>
  <c r="C434" i="4"/>
  <c r="C433" i="4"/>
  <c r="C432" i="4"/>
  <c r="C431" i="4"/>
  <c r="C430" i="4"/>
  <c r="C429" i="4"/>
  <c r="C428" i="4"/>
  <c r="C427" i="4"/>
  <c r="C426" i="4"/>
  <c r="C425" i="4"/>
  <c r="C424" i="4"/>
  <c r="C423" i="4"/>
  <c r="C422" i="4"/>
  <c r="C421" i="4"/>
  <c r="C420" i="4"/>
  <c r="C419" i="4"/>
  <c r="C418" i="4"/>
  <c r="C417" i="4"/>
  <c r="C416" i="4"/>
  <c r="C415" i="4"/>
  <c r="C414" i="4"/>
  <c r="C413" i="4"/>
  <c r="C412" i="4"/>
  <c r="C411" i="4"/>
  <c r="C410" i="4"/>
  <c r="C409" i="4"/>
  <c r="C408" i="4"/>
  <c r="C407" i="4"/>
  <c r="C406" i="4"/>
  <c r="C405" i="4"/>
  <c r="C404" i="4"/>
  <c r="C403" i="4"/>
  <c r="C402" i="4"/>
  <c r="C401" i="4"/>
  <c r="C400" i="4"/>
  <c r="C399" i="4"/>
  <c r="C398" i="4"/>
  <c r="C397" i="4"/>
  <c r="C396" i="4"/>
  <c r="C395" i="4"/>
  <c r="C394" i="4"/>
  <c r="C393" i="4"/>
  <c r="C392" i="4"/>
  <c r="C391" i="4"/>
  <c r="C390" i="4"/>
  <c r="C389" i="4"/>
  <c r="C388" i="4"/>
  <c r="C387" i="4"/>
  <c r="C386" i="4"/>
  <c r="C385" i="4"/>
  <c r="C384" i="4"/>
  <c r="C383" i="4"/>
  <c r="C382" i="4"/>
  <c r="C381" i="4"/>
  <c r="C380" i="4"/>
  <c r="C379" i="4"/>
  <c r="C378" i="4"/>
  <c r="C377" i="4"/>
  <c r="C376" i="4"/>
  <c r="C375" i="4"/>
  <c r="C374" i="4"/>
  <c r="C373" i="4"/>
  <c r="C372" i="4"/>
  <c r="C371" i="4"/>
  <c r="C370" i="4"/>
  <c r="C369" i="4"/>
  <c r="C368" i="4"/>
  <c r="C367" i="4"/>
  <c r="C366" i="4"/>
  <c r="C365" i="4"/>
  <c r="C364" i="4"/>
  <c r="C363" i="4"/>
  <c r="C362" i="4"/>
  <c r="C361" i="4"/>
  <c r="C360" i="4"/>
  <c r="C359" i="4"/>
  <c r="C358" i="4"/>
  <c r="C357" i="4"/>
  <c r="C356" i="4"/>
  <c r="C355" i="4"/>
  <c r="C354" i="4"/>
  <c r="C353" i="4"/>
  <c r="C352" i="4"/>
  <c r="C351" i="4"/>
  <c r="C350" i="4"/>
  <c r="C349" i="4"/>
  <c r="C348" i="4"/>
  <c r="C347" i="4"/>
  <c r="C346" i="4"/>
  <c r="C345" i="4"/>
  <c r="C344" i="4"/>
  <c r="C343" i="4"/>
  <c r="C342" i="4"/>
  <c r="C341" i="4"/>
  <c r="C340" i="4"/>
  <c r="C339" i="4"/>
  <c r="C338" i="4"/>
  <c r="C337" i="4"/>
  <c r="C336" i="4"/>
  <c r="C335" i="4"/>
  <c r="C334" i="4"/>
  <c r="C333" i="4"/>
  <c r="C332" i="4"/>
  <c r="C331" i="4"/>
  <c r="C330" i="4"/>
  <c r="C329" i="4"/>
  <c r="C328" i="4"/>
  <c r="C327" i="4"/>
  <c r="C326" i="4"/>
  <c r="C325" i="4"/>
  <c r="C324" i="4"/>
  <c r="C323" i="4"/>
  <c r="C322" i="4"/>
  <c r="C321" i="4"/>
  <c r="C320" i="4"/>
  <c r="C319" i="4"/>
  <c r="C318" i="4"/>
  <c r="C317" i="4"/>
  <c r="C316" i="4"/>
  <c r="C315" i="4"/>
  <c r="C314" i="4"/>
  <c r="C313" i="4"/>
  <c r="C312" i="4"/>
  <c r="C311" i="4"/>
  <c r="C310" i="4"/>
  <c r="C309" i="4"/>
  <c r="C308" i="4"/>
  <c r="C307" i="4"/>
  <c r="C306" i="4"/>
  <c r="C305" i="4"/>
  <c r="C304" i="4"/>
  <c r="C303" i="4"/>
  <c r="C302" i="4"/>
  <c r="C301" i="4"/>
  <c r="C300" i="4"/>
  <c r="C299" i="4"/>
  <c r="C298" i="4"/>
  <c r="C297" i="4"/>
  <c r="C296" i="4"/>
  <c r="C295" i="4"/>
  <c r="C294" i="4"/>
  <c r="C293" i="4"/>
  <c r="C292" i="4"/>
  <c r="C291" i="4"/>
  <c r="C290" i="4"/>
  <c r="C289" i="4"/>
  <c r="C288" i="4"/>
  <c r="C287" i="4"/>
  <c r="C286" i="4"/>
  <c r="C285" i="4"/>
  <c r="C284" i="4"/>
  <c r="C283" i="4"/>
  <c r="C282" i="4"/>
  <c r="C281" i="4"/>
  <c r="C280" i="4"/>
  <c r="C279" i="4"/>
  <c r="C278" i="4"/>
  <c r="C277" i="4"/>
  <c r="C276" i="4"/>
  <c r="C275" i="4"/>
  <c r="C274" i="4"/>
  <c r="C273" i="4"/>
  <c r="C272" i="4"/>
  <c r="C271" i="4"/>
  <c r="C270" i="4"/>
  <c r="C269" i="4"/>
  <c r="C268" i="4"/>
  <c r="C267" i="4"/>
  <c r="C266" i="4"/>
  <c r="C265" i="4"/>
  <c r="C264" i="4"/>
  <c r="C263" i="4"/>
  <c r="C262" i="4"/>
  <c r="C261" i="4"/>
  <c r="C260" i="4"/>
  <c r="C259" i="4"/>
  <c r="C258" i="4"/>
  <c r="C257" i="4"/>
  <c r="C256" i="4"/>
  <c r="C255" i="4"/>
  <c r="C254" i="4"/>
  <c r="C253" i="4"/>
  <c r="C252" i="4"/>
  <c r="C251" i="4"/>
  <c r="C250" i="4"/>
  <c r="C249" i="4"/>
  <c r="C248" i="4"/>
  <c r="C247" i="4"/>
  <c r="C246" i="4"/>
  <c r="C245" i="4"/>
  <c r="C244" i="4"/>
  <c r="C243" i="4"/>
  <c r="C242" i="4"/>
  <c r="C241" i="4"/>
  <c r="C240" i="4"/>
  <c r="C239" i="4"/>
  <c r="C238" i="4"/>
  <c r="C237" i="4"/>
  <c r="C236" i="4"/>
  <c r="C235" i="4"/>
  <c r="C234" i="4"/>
  <c r="C233" i="4"/>
  <c r="C232" i="4"/>
  <c r="C231" i="4"/>
  <c r="C230" i="4"/>
  <c r="C229" i="4"/>
  <c r="C228" i="4"/>
  <c r="C227" i="4"/>
  <c r="C226" i="4"/>
  <c r="C225" i="4"/>
  <c r="C224" i="4"/>
  <c r="C223" i="4"/>
  <c r="C222" i="4"/>
  <c r="C221" i="4"/>
  <c r="C220" i="4"/>
  <c r="C219" i="4"/>
  <c r="C218" i="4"/>
  <c r="C217" i="4"/>
  <c r="C216" i="4"/>
  <c r="C215" i="4"/>
  <c r="C214" i="4"/>
  <c r="C213" i="4"/>
  <c r="C212" i="4"/>
  <c r="C211" i="4"/>
  <c r="C210" i="4"/>
  <c r="C209" i="4"/>
  <c r="C208" i="4"/>
  <c r="C207" i="4"/>
  <c r="C206" i="4"/>
  <c r="C20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14" i="4"/>
  <c r="C13" i="4"/>
  <c r="C12" i="4"/>
  <c r="C11" i="4"/>
  <c r="C10" i="4"/>
  <c r="C9" i="4"/>
  <c r="C8" i="4"/>
  <c r="C7" i="4"/>
  <c r="C6" i="4"/>
  <c r="C5" i="4"/>
  <c r="C4" i="4"/>
  <c r="Q203" i="3"/>
  <c r="P203" i="3"/>
  <c r="O203" i="3" a="1"/>
  <c r="O203" i="3" s="1"/>
  <c r="M203" i="3"/>
  <c r="N203" i="3" s="1"/>
  <c r="L203" i="3" a="1"/>
  <c r="L203" i="3" s="1"/>
  <c r="Q202" i="3"/>
  <c r="P202" i="3"/>
  <c r="O202" i="3" a="1"/>
  <c r="O202" i="3" s="1"/>
  <c r="M202" i="3"/>
  <c r="N202" i="3" s="1"/>
  <c r="L202" i="3" a="1"/>
  <c r="L202" i="3" s="1"/>
  <c r="Q201" i="3"/>
  <c r="P201" i="3"/>
  <c r="O201" i="3" a="1"/>
  <c r="O201" i="3" s="1"/>
  <c r="M201" i="3"/>
  <c r="N201" i="3" s="1"/>
  <c r="L201" i="3" a="1"/>
  <c r="L201" i="3" s="1"/>
  <c r="Q200" i="3"/>
  <c r="P200" i="3"/>
  <c r="O200" i="3" a="1"/>
  <c r="O200" i="3" s="1"/>
  <c r="M200" i="3"/>
  <c r="N200" i="3" s="1"/>
  <c r="L200" i="3" a="1"/>
  <c r="L200" i="3" s="1"/>
  <c r="Q199" i="3"/>
  <c r="P199" i="3"/>
  <c r="O199" i="3" a="1"/>
  <c r="O199" i="3" s="1"/>
  <c r="M199" i="3"/>
  <c r="N199" i="3" s="1"/>
  <c r="L199" i="3" a="1"/>
  <c r="L199" i="3" s="1"/>
  <c r="Q198" i="3"/>
  <c r="P198" i="3"/>
  <c r="O198" i="3" a="1"/>
  <c r="O198" i="3"/>
  <c r="M198" i="3"/>
  <c r="N198" i="3" s="1"/>
  <c r="L198" i="3" a="1"/>
  <c r="L198" i="3"/>
  <c r="Q197" i="3"/>
  <c r="P197" i="3"/>
  <c r="O197" i="3" a="1"/>
  <c r="O197" i="3" s="1"/>
  <c r="M197" i="3"/>
  <c r="N197" i="3" s="1"/>
  <c r="L197" i="3" a="1"/>
  <c r="L197" i="3" s="1"/>
  <c r="Q196" i="3"/>
  <c r="P196" i="3"/>
  <c r="O196" i="3" a="1"/>
  <c r="O196" i="3" s="1"/>
  <c r="M196" i="3"/>
  <c r="N196" i="3" s="1"/>
  <c r="L196" i="3" a="1"/>
  <c r="L196" i="3" s="1"/>
  <c r="Q195" i="3"/>
  <c r="P195" i="3"/>
  <c r="O195" i="3" a="1"/>
  <c r="O195" i="3" s="1"/>
  <c r="M195" i="3"/>
  <c r="N195" i="3" s="1"/>
  <c r="L195" i="3" a="1"/>
  <c r="L195" i="3" s="1"/>
  <c r="Q194" i="3"/>
  <c r="P194" i="3"/>
  <c r="O194" i="3" a="1"/>
  <c r="O194" i="3" s="1"/>
  <c r="M194" i="3"/>
  <c r="N194" i="3" s="1"/>
  <c r="L194" i="3" a="1"/>
  <c r="L194" i="3" s="1"/>
  <c r="Q193" i="3"/>
  <c r="P193" i="3"/>
  <c r="O193" i="3" a="1"/>
  <c r="O193" i="3" s="1"/>
  <c r="N193" i="3"/>
  <c r="M193" i="3"/>
  <c r="L193" i="3" a="1"/>
  <c r="L193" i="3" s="1"/>
  <c r="Q192" i="3"/>
  <c r="P192" i="3"/>
  <c r="O192" i="3" a="1"/>
  <c r="O192" i="3" s="1"/>
  <c r="M192" i="3"/>
  <c r="N192" i="3" s="1"/>
  <c r="L192" i="3" a="1"/>
  <c r="L192" i="3" s="1"/>
  <c r="Q191" i="3"/>
  <c r="P191" i="3"/>
  <c r="O191" i="3" a="1"/>
  <c r="O191" i="3" s="1"/>
  <c r="M191" i="3"/>
  <c r="N191" i="3" s="1"/>
  <c r="L191" i="3" a="1"/>
  <c r="L191" i="3" s="1"/>
  <c r="Q190" i="3"/>
  <c r="P190" i="3"/>
  <c r="O190" i="3" a="1"/>
  <c r="O190" i="3" s="1"/>
  <c r="M190" i="3"/>
  <c r="N190" i="3" s="1"/>
  <c r="L190" i="3" a="1"/>
  <c r="L190" i="3" s="1"/>
  <c r="Q189" i="3"/>
  <c r="P189" i="3"/>
  <c r="O189" i="3" a="1"/>
  <c r="O189" i="3" s="1"/>
  <c r="M189" i="3"/>
  <c r="N189" i="3" s="1"/>
  <c r="L189" i="3" a="1"/>
  <c r="L189" i="3"/>
  <c r="Q188" i="3"/>
  <c r="P188" i="3"/>
  <c r="O188" i="3" a="1"/>
  <c r="O188" i="3" s="1"/>
  <c r="M188" i="3"/>
  <c r="N188" i="3" s="1"/>
  <c r="L188" i="3" a="1"/>
  <c r="L188" i="3" s="1"/>
  <c r="Q187" i="3"/>
  <c r="P187" i="3"/>
  <c r="O187" i="3" a="1"/>
  <c r="O187" i="3" s="1"/>
  <c r="M187" i="3"/>
  <c r="N187" i="3" s="1"/>
  <c r="L187" i="3" a="1"/>
  <c r="L187" i="3" s="1"/>
  <c r="Q186" i="3"/>
  <c r="P186" i="3"/>
  <c r="O186" i="3" a="1"/>
  <c r="O186" i="3" s="1"/>
  <c r="M186" i="3"/>
  <c r="N186" i="3" s="1"/>
  <c r="L186" i="3" a="1"/>
  <c r="L186" i="3" s="1"/>
  <c r="Q185" i="3"/>
  <c r="P185" i="3"/>
  <c r="O185" i="3" a="1"/>
  <c r="O185" i="3" s="1"/>
  <c r="M185" i="3"/>
  <c r="N185" i="3" s="1"/>
  <c r="L185" i="3" a="1"/>
  <c r="L185" i="3" s="1"/>
  <c r="Q184" i="3"/>
  <c r="P184" i="3"/>
  <c r="O184" i="3" a="1"/>
  <c r="O184" i="3" s="1"/>
  <c r="M184" i="3"/>
  <c r="N184" i="3" s="1"/>
  <c r="L184" i="3" a="1"/>
  <c r="L184" i="3" s="1"/>
  <c r="Q183" i="3"/>
  <c r="P183" i="3"/>
  <c r="O183" i="3" a="1"/>
  <c r="O183" i="3"/>
  <c r="M183" i="3"/>
  <c r="N183" i="3" s="1"/>
  <c r="L183" i="3" a="1"/>
  <c r="L183" i="3" s="1"/>
  <c r="Q182" i="3"/>
  <c r="P182" i="3"/>
  <c r="O182" i="3" a="1"/>
  <c r="O182" i="3" s="1"/>
  <c r="M182" i="3"/>
  <c r="N182" i="3" s="1"/>
  <c r="L182" i="3" a="1"/>
  <c r="L182" i="3" s="1"/>
  <c r="Q181" i="3"/>
  <c r="P181" i="3"/>
  <c r="O181" i="3" a="1"/>
  <c r="O181" i="3" s="1"/>
  <c r="M181" i="3"/>
  <c r="N181" i="3" s="1"/>
  <c r="L181" i="3" a="1"/>
  <c r="L181" i="3" s="1"/>
  <c r="Q180" i="3"/>
  <c r="P180" i="3"/>
  <c r="O180" i="3" a="1"/>
  <c r="O180" i="3" s="1"/>
  <c r="M180" i="3"/>
  <c r="N180" i="3" s="1"/>
  <c r="L180" i="3" a="1"/>
  <c r="L180" i="3" s="1"/>
  <c r="Q179" i="3"/>
  <c r="P179" i="3"/>
  <c r="O179" i="3" a="1"/>
  <c r="O179" i="3" s="1"/>
  <c r="M179" i="3"/>
  <c r="N179" i="3" s="1"/>
  <c r="L179" i="3" a="1"/>
  <c r="L179" i="3" s="1"/>
  <c r="Q178" i="3"/>
  <c r="P178" i="3"/>
  <c r="O178" i="3" a="1"/>
  <c r="O178" i="3" s="1"/>
  <c r="M178" i="3"/>
  <c r="N178" i="3" s="1"/>
  <c r="L178" i="3" a="1"/>
  <c r="L178" i="3" s="1"/>
  <c r="Q177" i="3"/>
  <c r="P177" i="3"/>
  <c r="O177" i="3" a="1"/>
  <c r="O177" i="3" s="1"/>
  <c r="M177" i="3"/>
  <c r="N177" i="3" s="1"/>
  <c r="L177" i="3" a="1"/>
  <c r="L177" i="3" s="1"/>
  <c r="Q176" i="3"/>
  <c r="P176" i="3"/>
  <c r="O176" i="3" a="1"/>
  <c r="O176" i="3"/>
  <c r="M176" i="3"/>
  <c r="N176" i="3" s="1"/>
  <c r="L176" i="3" a="1"/>
  <c r="L176" i="3" s="1"/>
  <c r="Q175" i="3"/>
  <c r="P175" i="3"/>
  <c r="O175" i="3" a="1"/>
  <c r="O175" i="3" s="1"/>
  <c r="N175" i="3"/>
  <c r="M175" i="3"/>
  <c r="L175" i="3" a="1"/>
  <c r="L175" i="3" s="1"/>
  <c r="Q174" i="3"/>
  <c r="P174" i="3"/>
  <c r="O174" i="3" a="1"/>
  <c r="O174" i="3" s="1"/>
  <c r="M174" i="3"/>
  <c r="N174" i="3" s="1"/>
  <c r="L174" i="3" a="1"/>
  <c r="L174" i="3" s="1"/>
  <c r="Q173" i="3"/>
  <c r="P173" i="3"/>
  <c r="O173" i="3" a="1"/>
  <c r="O173" i="3" s="1"/>
  <c r="M173" i="3"/>
  <c r="N173" i="3" s="1"/>
  <c r="L173" i="3" a="1"/>
  <c r="L173" i="3" s="1"/>
  <c r="Q172" i="3"/>
  <c r="P172" i="3"/>
  <c r="O172" i="3" a="1"/>
  <c r="O172" i="3" s="1"/>
  <c r="M172" i="3"/>
  <c r="N172" i="3" s="1"/>
  <c r="L172" i="3" a="1"/>
  <c r="L172" i="3" s="1"/>
  <c r="Q171" i="3"/>
  <c r="P171" i="3"/>
  <c r="O171" i="3" a="1"/>
  <c r="O171" i="3" s="1"/>
  <c r="M171" i="3"/>
  <c r="N171" i="3" s="1"/>
  <c r="L171" i="3" a="1"/>
  <c r="L171" i="3"/>
  <c r="Q170" i="3"/>
  <c r="P170" i="3"/>
  <c r="O170" i="3" a="1"/>
  <c r="O170" i="3" s="1"/>
  <c r="M170" i="3"/>
  <c r="N170" i="3" s="1"/>
  <c r="L170" i="3" a="1"/>
  <c r="L170" i="3" s="1"/>
  <c r="Q169" i="3"/>
  <c r="P169" i="3"/>
  <c r="O169" i="3" a="1"/>
  <c r="O169" i="3" s="1"/>
  <c r="M169" i="3"/>
  <c r="N169" i="3" s="1"/>
  <c r="L169" i="3" a="1"/>
  <c r="L169" i="3" s="1"/>
  <c r="Q168" i="3"/>
  <c r="P168" i="3"/>
  <c r="O168" i="3" a="1"/>
  <c r="O168" i="3" s="1"/>
  <c r="N168" i="3"/>
  <c r="M168" i="3"/>
  <c r="L168" i="3" a="1"/>
  <c r="L168" i="3" s="1"/>
  <c r="Q167" i="3"/>
  <c r="P167" i="3"/>
  <c r="O167" i="3" a="1"/>
  <c r="O167" i="3" s="1"/>
  <c r="M167" i="3"/>
  <c r="N167" i="3" s="1"/>
  <c r="L167" i="3" a="1"/>
  <c r="L167" i="3" s="1"/>
  <c r="Q166" i="3"/>
  <c r="P166" i="3"/>
  <c r="O166" i="3" a="1"/>
  <c r="O166" i="3" s="1"/>
  <c r="M166" i="3"/>
  <c r="N166" i="3" s="1"/>
  <c r="L166" i="3" a="1"/>
  <c r="L166" i="3"/>
  <c r="Q165" i="3"/>
  <c r="P165" i="3"/>
  <c r="O165" i="3" a="1"/>
  <c r="O165" i="3" s="1"/>
  <c r="M165" i="3"/>
  <c r="N165" i="3" s="1"/>
  <c r="L165" i="3" a="1"/>
  <c r="L165" i="3" s="1"/>
  <c r="Q164" i="3"/>
  <c r="P164" i="3"/>
  <c r="O164" i="3" a="1"/>
  <c r="O164" i="3" s="1"/>
  <c r="N164" i="3"/>
  <c r="M164" i="3"/>
  <c r="L164" i="3" a="1"/>
  <c r="L164" i="3" s="1"/>
  <c r="Q163" i="3"/>
  <c r="P163" i="3"/>
  <c r="O163" i="3" a="1"/>
  <c r="O163" i="3" s="1"/>
  <c r="M163" i="3"/>
  <c r="N163" i="3" s="1"/>
  <c r="L163" i="3" a="1"/>
  <c r="L163" i="3" s="1"/>
  <c r="Q162" i="3"/>
  <c r="P162" i="3"/>
  <c r="O162" i="3" a="1"/>
  <c r="O162" i="3" s="1"/>
  <c r="M162" i="3"/>
  <c r="N162" i="3" s="1"/>
  <c r="L162" i="3" a="1"/>
  <c r="L162" i="3" s="1"/>
  <c r="Q161" i="3"/>
  <c r="P161" i="3"/>
  <c r="O161" i="3" a="1"/>
  <c r="O161" i="3" s="1"/>
  <c r="M161" i="3"/>
  <c r="N161" i="3" s="1"/>
  <c r="L161" i="3" a="1"/>
  <c r="L161" i="3"/>
  <c r="Q160" i="3"/>
  <c r="P160" i="3"/>
  <c r="O160" i="3" a="1"/>
  <c r="O160" i="3" s="1"/>
  <c r="M160" i="3"/>
  <c r="N160" i="3" s="1"/>
  <c r="L160" i="3" a="1"/>
  <c r="L160" i="3" s="1"/>
  <c r="Q159" i="3"/>
  <c r="P159" i="3"/>
  <c r="O159" i="3" a="1"/>
  <c r="O159" i="3" s="1"/>
  <c r="M159" i="3"/>
  <c r="N159" i="3" s="1"/>
  <c r="L159" i="3" a="1"/>
  <c r="L159" i="3" s="1"/>
  <c r="Q158" i="3"/>
  <c r="P158" i="3"/>
  <c r="O158" i="3" a="1"/>
  <c r="O158" i="3" s="1"/>
  <c r="M158" i="3"/>
  <c r="N158" i="3" s="1"/>
  <c r="L158" i="3" a="1"/>
  <c r="L158" i="3"/>
  <c r="Q157" i="3"/>
  <c r="P157" i="3"/>
  <c r="O157" i="3" a="1"/>
  <c r="O157" i="3" s="1"/>
  <c r="M157" i="3"/>
  <c r="N157" i="3" s="1"/>
  <c r="L157" i="3" a="1"/>
  <c r="L157" i="3" s="1"/>
  <c r="Q156" i="3"/>
  <c r="P156" i="3"/>
  <c r="O156" i="3" a="1"/>
  <c r="O156" i="3" s="1"/>
  <c r="M156" i="3"/>
  <c r="N156" i="3" s="1"/>
  <c r="L156" i="3" a="1"/>
  <c r="L156" i="3" s="1"/>
  <c r="Q155" i="3"/>
  <c r="P155" i="3"/>
  <c r="O155" i="3" a="1"/>
  <c r="O155" i="3" s="1"/>
  <c r="M155" i="3"/>
  <c r="N155" i="3" s="1"/>
  <c r="L155" i="3" a="1"/>
  <c r="L155" i="3" s="1"/>
  <c r="Q154" i="3"/>
  <c r="P154" i="3"/>
  <c r="O154" i="3" a="1"/>
  <c r="O154" i="3" s="1"/>
  <c r="M154" i="3"/>
  <c r="N154" i="3" s="1"/>
  <c r="L154" i="3" a="1"/>
  <c r="L154" i="3" s="1"/>
  <c r="Q153" i="3"/>
  <c r="P153" i="3"/>
  <c r="O153" i="3" a="1"/>
  <c r="O153" i="3" s="1"/>
  <c r="M153" i="3"/>
  <c r="N153" i="3" s="1"/>
  <c r="L153" i="3" a="1"/>
  <c r="L153" i="3" s="1"/>
  <c r="Q152" i="3"/>
  <c r="P152" i="3"/>
  <c r="O152" i="3" a="1"/>
  <c r="O152" i="3" s="1"/>
  <c r="M152" i="3"/>
  <c r="N152" i="3" s="1"/>
  <c r="L152" i="3" a="1"/>
  <c r="L152" i="3" s="1"/>
  <c r="Q151" i="3"/>
  <c r="P151" i="3"/>
  <c r="O151" i="3" a="1"/>
  <c r="O151" i="3" s="1"/>
  <c r="M151" i="3"/>
  <c r="N151" i="3" s="1"/>
  <c r="L151" i="3" a="1"/>
  <c r="L151" i="3"/>
  <c r="Q150" i="3"/>
  <c r="P150" i="3"/>
  <c r="O150" i="3" a="1"/>
  <c r="O150" i="3" s="1"/>
  <c r="M150" i="3"/>
  <c r="N150" i="3" s="1"/>
  <c r="L150" i="3" a="1"/>
  <c r="L150" i="3" s="1"/>
  <c r="Q149" i="3"/>
  <c r="P149" i="3"/>
  <c r="O149" i="3" a="1"/>
  <c r="O149" i="3" s="1"/>
  <c r="M149" i="3"/>
  <c r="N149" i="3" s="1"/>
  <c r="L149" i="3" a="1"/>
  <c r="L149" i="3" s="1"/>
  <c r="Q148" i="3"/>
  <c r="P148" i="3"/>
  <c r="O148" i="3" a="1"/>
  <c r="O148" i="3" s="1"/>
  <c r="N148" i="3"/>
  <c r="M148" i="3"/>
  <c r="L148" i="3" a="1"/>
  <c r="L148" i="3"/>
  <c r="Q147" i="3"/>
  <c r="P147" i="3"/>
  <c r="O147" i="3" a="1"/>
  <c r="O147" i="3" s="1"/>
  <c r="M147" i="3"/>
  <c r="N147" i="3" s="1"/>
  <c r="L147" i="3" a="1"/>
  <c r="L147" i="3" s="1"/>
  <c r="Q146" i="3"/>
  <c r="P146" i="3"/>
  <c r="O146" i="3" a="1"/>
  <c r="O146" i="3"/>
  <c r="M146" i="3"/>
  <c r="N146" i="3" s="1"/>
  <c r="L146" i="3" a="1"/>
  <c r="L146" i="3" s="1"/>
  <c r="Q145" i="3"/>
  <c r="P145" i="3"/>
  <c r="O145" i="3" a="1"/>
  <c r="O145" i="3" s="1"/>
  <c r="M145" i="3"/>
  <c r="N145" i="3" s="1"/>
  <c r="L145" i="3" a="1"/>
  <c r="L145" i="3" s="1"/>
  <c r="Q144" i="3"/>
  <c r="P144" i="3"/>
  <c r="O144" i="3" a="1"/>
  <c r="O144" i="3" s="1"/>
  <c r="M144" i="3"/>
  <c r="N144" i="3" s="1"/>
  <c r="L144" i="3" a="1"/>
  <c r="L144" i="3" s="1"/>
  <c r="Q143" i="3"/>
  <c r="P143" i="3"/>
  <c r="O143" i="3" a="1"/>
  <c r="O143" i="3" s="1"/>
  <c r="N143" i="3"/>
  <c r="M143" i="3"/>
  <c r="L143" i="3" a="1"/>
  <c r="L143" i="3"/>
  <c r="Q142" i="3"/>
  <c r="P142" i="3"/>
  <c r="O142" i="3" a="1"/>
  <c r="O142" i="3" s="1"/>
  <c r="M142" i="3"/>
  <c r="N142" i="3" s="1"/>
  <c r="L142" i="3" a="1"/>
  <c r="L142" i="3" s="1"/>
  <c r="Q141" i="3"/>
  <c r="P141" i="3"/>
  <c r="O141" i="3" a="1"/>
  <c r="O141" i="3" s="1"/>
  <c r="M141" i="3"/>
  <c r="N141" i="3" s="1"/>
  <c r="L141" i="3" a="1"/>
  <c r="L141" i="3"/>
  <c r="Q140" i="3"/>
  <c r="P140" i="3"/>
  <c r="O140" i="3" a="1"/>
  <c r="O140" i="3" s="1"/>
  <c r="M140" i="3"/>
  <c r="N140" i="3" s="1"/>
  <c r="L140" i="3" a="1"/>
  <c r="L140" i="3" s="1"/>
  <c r="Q139" i="3"/>
  <c r="P139" i="3"/>
  <c r="O139" i="3" a="1"/>
  <c r="O139" i="3" s="1"/>
  <c r="M139" i="3"/>
  <c r="N139" i="3" s="1"/>
  <c r="L139" i="3" a="1"/>
  <c r="L139" i="3" s="1"/>
  <c r="Q138" i="3"/>
  <c r="P138" i="3"/>
  <c r="O138" i="3" a="1"/>
  <c r="O138" i="3" s="1"/>
  <c r="N138" i="3"/>
  <c r="M138" i="3"/>
  <c r="L138" i="3" a="1"/>
  <c r="L138" i="3" s="1"/>
  <c r="Q137" i="3"/>
  <c r="P137" i="3"/>
  <c r="O137" i="3" a="1"/>
  <c r="O137" i="3" s="1"/>
  <c r="M137" i="3"/>
  <c r="N137" i="3" s="1"/>
  <c r="L137" i="3" a="1"/>
  <c r="L137" i="3" s="1"/>
  <c r="Q136" i="3"/>
  <c r="P136" i="3"/>
  <c r="O136" i="3" a="1"/>
  <c r="O136" i="3" s="1"/>
  <c r="M136" i="3"/>
  <c r="N136" i="3" s="1"/>
  <c r="L136" i="3" a="1"/>
  <c r="L136" i="3" s="1"/>
  <c r="Q135" i="3"/>
  <c r="P135" i="3"/>
  <c r="O135" i="3" a="1"/>
  <c r="O135" i="3" s="1"/>
  <c r="M135" i="3"/>
  <c r="N135" i="3" s="1"/>
  <c r="L135" i="3" a="1"/>
  <c r="L135" i="3" s="1"/>
  <c r="Q134" i="3"/>
  <c r="P134" i="3"/>
  <c r="O134" i="3" a="1"/>
  <c r="O134" i="3" s="1"/>
  <c r="M134" i="3"/>
  <c r="N134" i="3" s="1"/>
  <c r="L134" i="3" a="1"/>
  <c r="L134" i="3" s="1"/>
  <c r="Q133" i="3"/>
  <c r="P133" i="3"/>
  <c r="O133" i="3" a="1"/>
  <c r="O133" i="3" s="1"/>
  <c r="M133" i="3"/>
  <c r="N133" i="3" s="1"/>
  <c r="L133" i="3" a="1"/>
  <c r="L133" i="3" s="1"/>
  <c r="Q132" i="3"/>
  <c r="P132" i="3"/>
  <c r="O132" i="3" a="1"/>
  <c r="O132" i="3" s="1"/>
  <c r="M132" i="3"/>
  <c r="N132" i="3" s="1"/>
  <c r="L132" i="3" a="1"/>
  <c r="L132" i="3" s="1"/>
  <c r="Q131" i="3"/>
  <c r="P131" i="3"/>
  <c r="O131" i="3" a="1"/>
  <c r="O131" i="3" s="1"/>
  <c r="M131" i="3"/>
  <c r="N131" i="3" s="1"/>
  <c r="L131" i="3" a="1"/>
  <c r="L131" i="3" s="1"/>
  <c r="Q130" i="3"/>
  <c r="P130" i="3"/>
  <c r="O130" i="3" a="1"/>
  <c r="O130" i="3" s="1"/>
  <c r="M130" i="3"/>
  <c r="N130" i="3" s="1"/>
  <c r="L130" i="3" a="1"/>
  <c r="L130" i="3" s="1"/>
  <c r="Q129" i="3"/>
  <c r="P129" i="3"/>
  <c r="O129" i="3" a="1"/>
  <c r="O129" i="3" s="1"/>
  <c r="M129" i="3"/>
  <c r="N129" i="3" s="1"/>
  <c r="L129" i="3" a="1"/>
  <c r="L129" i="3" s="1"/>
  <c r="Q128" i="3"/>
  <c r="P128" i="3"/>
  <c r="O128" i="3" a="1"/>
  <c r="O128" i="3" s="1"/>
  <c r="M128" i="3"/>
  <c r="N128" i="3" s="1"/>
  <c r="L128" i="3" a="1"/>
  <c r="L128" i="3" s="1"/>
  <c r="Q127" i="3"/>
  <c r="P127" i="3"/>
  <c r="O127" i="3" a="1"/>
  <c r="O127" i="3" s="1"/>
  <c r="M127" i="3"/>
  <c r="N127" i="3" s="1"/>
  <c r="L127" i="3" a="1"/>
  <c r="L127" i="3" s="1"/>
  <c r="Q126" i="3"/>
  <c r="P126" i="3"/>
  <c r="O126" i="3" a="1"/>
  <c r="O126" i="3" s="1"/>
  <c r="M126" i="3"/>
  <c r="N126" i="3" s="1"/>
  <c r="L126" i="3" a="1"/>
  <c r="L126" i="3" s="1"/>
  <c r="Q125" i="3"/>
  <c r="P125" i="3"/>
  <c r="O125" i="3" a="1"/>
  <c r="O125" i="3" s="1"/>
  <c r="M125" i="3"/>
  <c r="N125" i="3" s="1"/>
  <c r="L125" i="3" a="1"/>
  <c r="L125" i="3" s="1"/>
  <c r="Q124" i="3"/>
  <c r="P124" i="3"/>
  <c r="O124" i="3" a="1"/>
  <c r="O124" i="3" s="1"/>
  <c r="M124" i="3"/>
  <c r="N124" i="3" s="1"/>
  <c r="L124" i="3" a="1"/>
  <c r="L124" i="3" s="1"/>
  <c r="Q123" i="3"/>
  <c r="P123" i="3"/>
  <c r="O123" i="3" a="1"/>
  <c r="O123" i="3" s="1"/>
  <c r="M123" i="3"/>
  <c r="N123" i="3" s="1"/>
  <c r="L123" i="3" a="1"/>
  <c r="L123" i="3" s="1"/>
  <c r="Q122" i="3"/>
  <c r="P122" i="3"/>
  <c r="O122" i="3" a="1"/>
  <c r="O122" i="3" s="1"/>
  <c r="M122" i="3"/>
  <c r="N122" i="3" s="1"/>
  <c r="L122" i="3" a="1"/>
  <c r="L122" i="3" s="1"/>
  <c r="Q121" i="3"/>
  <c r="P121" i="3"/>
  <c r="O121" i="3" a="1"/>
  <c r="O121" i="3"/>
  <c r="M121" i="3"/>
  <c r="N121" i="3" s="1"/>
  <c r="L121" i="3" a="1"/>
  <c r="L121" i="3" s="1"/>
  <c r="Q120" i="3"/>
  <c r="P120" i="3"/>
  <c r="O120" i="3" a="1"/>
  <c r="O120" i="3" s="1"/>
  <c r="M120" i="3"/>
  <c r="N120" i="3" s="1"/>
  <c r="L120" i="3" a="1"/>
  <c r="L120" i="3" s="1"/>
  <c r="Q119" i="3"/>
  <c r="P119" i="3"/>
  <c r="O119" i="3" a="1"/>
  <c r="O119" i="3"/>
  <c r="M119" i="3"/>
  <c r="N119" i="3" s="1"/>
  <c r="L119" i="3" a="1"/>
  <c r="L119" i="3" s="1"/>
  <c r="Q118" i="3"/>
  <c r="P118" i="3"/>
  <c r="O118" i="3" a="1"/>
  <c r="O118" i="3" s="1"/>
  <c r="M118" i="3"/>
  <c r="N118" i="3" s="1"/>
  <c r="L118" i="3" a="1"/>
  <c r="L118" i="3"/>
  <c r="Q117" i="3"/>
  <c r="P117" i="3"/>
  <c r="O117" i="3" a="1"/>
  <c r="O117" i="3" s="1"/>
  <c r="M117" i="3"/>
  <c r="N117" i="3" s="1"/>
  <c r="L117" i="3" a="1"/>
  <c r="L117" i="3" s="1"/>
  <c r="Q116" i="3"/>
  <c r="P116" i="3"/>
  <c r="O116" i="3" a="1"/>
  <c r="O116" i="3" s="1"/>
  <c r="M116" i="3"/>
  <c r="N116" i="3" s="1"/>
  <c r="L116" i="3" a="1"/>
  <c r="L116" i="3" s="1"/>
  <c r="Q115" i="3"/>
  <c r="P115" i="3"/>
  <c r="O115" i="3" a="1"/>
  <c r="O115" i="3" s="1"/>
  <c r="N115" i="3"/>
  <c r="M115" i="3"/>
  <c r="L115" i="3" a="1"/>
  <c r="L115" i="3" s="1"/>
  <c r="Q114" i="3"/>
  <c r="P114" i="3"/>
  <c r="O114" i="3" a="1"/>
  <c r="O114" i="3" s="1"/>
  <c r="N114" i="3"/>
  <c r="M114" i="3"/>
  <c r="L114" i="3" a="1"/>
  <c r="L114" i="3" s="1"/>
  <c r="Q113" i="3"/>
  <c r="P113" i="3"/>
  <c r="O113" i="3" a="1"/>
  <c r="O113" i="3" s="1"/>
  <c r="M113" i="3"/>
  <c r="N113" i="3" s="1"/>
  <c r="L113" i="3" a="1"/>
  <c r="L113" i="3" s="1"/>
  <c r="Q112" i="3"/>
  <c r="P112" i="3"/>
  <c r="O112" i="3" a="1"/>
  <c r="O112" i="3" s="1"/>
  <c r="M112" i="3"/>
  <c r="N112" i="3" s="1"/>
  <c r="L112" i="3" a="1"/>
  <c r="L112" i="3" s="1"/>
  <c r="Q111" i="3"/>
  <c r="P111" i="3"/>
  <c r="O111" i="3" a="1"/>
  <c r="O111" i="3" s="1"/>
  <c r="M111" i="3"/>
  <c r="N111" i="3" s="1"/>
  <c r="L111" i="3" a="1"/>
  <c r="L111" i="3" s="1"/>
  <c r="Q110" i="3"/>
  <c r="P110" i="3"/>
  <c r="O110" i="3" a="1"/>
  <c r="O110" i="3"/>
  <c r="M110" i="3"/>
  <c r="N110" i="3" s="1"/>
  <c r="L110" i="3" a="1"/>
  <c r="L110" i="3" s="1"/>
  <c r="Q109" i="3"/>
  <c r="P109" i="3"/>
  <c r="O109" i="3" a="1"/>
  <c r="O109" i="3" s="1"/>
  <c r="M109" i="3"/>
  <c r="N109" i="3" s="1"/>
  <c r="L109" i="3" a="1"/>
  <c r="L109" i="3" s="1"/>
  <c r="Q108" i="3"/>
  <c r="P108" i="3"/>
  <c r="O108" i="3" a="1"/>
  <c r="O108" i="3" s="1"/>
  <c r="M108" i="3"/>
  <c r="N108" i="3" s="1"/>
  <c r="L108" i="3" a="1"/>
  <c r="L108" i="3" s="1"/>
  <c r="Q107" i="3"/>
  <c r="P107" i="3"/>
  <c r="O107" i="3" a="1"/>
  <c r="O107" i="3" s="1"/>
  <c r="M107" i="3"/>
  <c r="N107" i="3" s="1"/>
  <c r="L107" i="3" a="1"/>
  <c r="L107" i="3" s="1"/>
  <c r="Q106" i="3"/>
  <c r="P106" i="3"/>
  <c r="O106" i="3" a="1"/>
  <c r="O106" i="3" s="1"/>
  <c r="M106" i="3"/>
  <c r="N106" i="3" s="1"/>
  <c r="L106" i="3" a="1"/>
  <c r="L106" i="3" s="1"/>
  <c r="Q105" i="3"/>
  <c r="P105" i="3"/>
  <c r="O105" i="3" a="1"/>
  <c r="O105" i="3" s="1"/>
  <c r="M105" i="3"/>
  <c r="N105" i="3" s="1"/>
  <c r="L105" i="3" a="1"/>
  <c r="L105" i="3" s="1"/>
  <c r="Q104" i="3"/>
  <c r="P104" i="3"/>
  <c r="O104" i="3" a="1"/>
  <c r="O104" i="3" s="1"/>
  <c r="M104" i="3"/>
  <c r="N104" i="3" s="1"/>
  <c r="L104" i="3" a="1"/>
  <c r="L104" i="3" s="1"/>
  <c r="Q103" i="3"/>
  <c r="P103" i="3"/>
  <c r="O103" i="3" a="1"/>
  <c r="O103" i="3"/>
  <c r="M103" i="3"/>
  <c r="N103" i="3" s="1"/>
  <c r="L103" i="3" a="1"/>
  <c r="L103" i="3" s="1"/>
  <c r="Q102" i="3"/>
  <c r="P102" i="3"/>
  <c r="O102" i="3" a="1"/>
  <c r="O102" i="3" s="1"/>
  <c r="M102" i="3"/>
  <c r="N102" i="3" s="1"/>
  <c r="L102" i="3" a="1"/>
  <c r="L102" i="3" s="1"/>
  <c r="Q101" i="3"/>
  <c r="P101" i="3"/>
  <c r="O101" i="3" a="1"/>
  <c r="O101" i="3" s="1"/>
  <c r="N101" i="3"/>
  <c r="M101" i="3"/>
  <c r="L101" i="3" a="1"/>
  <c r="L101" i="3" s="1"/>
  <c r="Q100" i="3"/>
  <c r="P100" i="3"/>
  <c r="O100" i="3" a="1"/>
  <c r="O100" i="3" s="1"/>
  <c r="M100" i="3"/>
  <c r="N100" i="3" s="1"/>
  <c r="L100" i="3" a="1"/>
  <c r="L100" i="3" s="1"/>
  <c r="Q99" i="3"/>
  <c r="P99" i="3"/>
  <c r="O99" i="3" a="1"/>
  <c r="O99" i="3" s="1"/>
  <c r="M99" i="3"/>
  <c r="N99" i="3" s="1"/>
  <c r="L99" i="3" a="1"/>
  <c r="L99" i="3" s="1"/>
  <c r="Q98" i="3"/>
  <c r="P98" i="3"/>
  <c r="O98" i="3" a="1"/>
  <c r="O98" i="3"/>
  <c r="M98" i="3"/>
  <c r="N98" i="3" s="1"/>
  <c r="L98" i="3" a="1"/>
  <c r="L98" i="3" s="1"/>
  <c r="Q97" i="3"/>
  <c r="P97" i="3"/>
  <c r="O97" i="3" a="1"/>
  <c r="O97" i="3" s="1"/>
  <c r="M97" i="3"/>
  <c r="N97" i="3" s="1"/>
  <c r="L97" i="3" a="1"/>
  <c r="L97" i="3" s="1"/>
  <c r="Q96" i="3"/>
  <c r="P96" i="3"/>
  <c r="O96" i="3" a="1"/>
  <c r="O96" i="3" s="1"/>
  <c r="M96" i="3"/>
  <c r="N96" i="3" s="1"/>
  <c r="L96" i="3" a="1"/>
  <c r="L96" i="3" s="1"/>
  <c r="Q95" i="3"/>
  <c r="P95" i="3"/>
  <c r="O95" i="3" a="1"/>
  <c r="O95" i="3" s="1"/>
  <c r="M95" i="3"/>
  <c r="N95" i="3" s="1"/>
  <c r="L95" i="3" a="1"/>
  <c r="L95" i="3" s="1"/>
  <c r="Q94" i="3"/>
  <c r="P94" i="3"/>
  <c r="O94" i="3" a="1"/>
  <c r="O94" i="3" s="1"/>
  <c r="M94" i="3"/>
  <c r="N94" i="3" s="1"/>
  <c r="L94" i="3" a="1"/>
  <c r="L94" i="3" s="1"/>
  <c r="Q93" i="3"/>
  <c r="P93" i="3"/>
  <c r="O93" i="3" a="1"/>
  <c r="O93" i="3" s="1"/>
  <c r="M93" i="3"/>
  <c r="N93" i="3" s="1"/>
  <c r="L93" i="3" a="1"/>
  <c r="L93" i="3" s="1"/>
  <c r="Q92" i="3"/>
  <c r="P92" i="3"/>
  <c r="O92" i="3" a="1"/>
  <c r="O92" i="3" s="1"/>
  <c r="M92" i="3"/>
  <c r="N92" i="3" s="1"/>
  <c r="L92" i="3" a="1"/>
  <c r="L92" i="3" s="1"/>
  <c r="Q91" i="3"/>
  <c r="P91" i="3"/>
  <c r="O91" i="3" a="1"/>
  <c r="O91" i="3" s="1"/>
  <c r="M91" i="3"/>
  <c r="N91" i="3" s="1"/>
  <c r="L91" i="3" a="1"/>
  <c r="L91" i="3" s="1"/>
  <c r="Q90" i="3"/>
  <c r="P90" i="3"/>
  <c r="O90" i="3" a="1"/>
  <c r="O90" i="3" s="1"/>
  <c r="N90" i="3"/>
  <c r="M90" i="3"/>
  <c r="L90" i="3" a="1"/>
  <c r="L90" i="3" s="1"/>
  <c r="Q89" i="3"/>
  <c r="P89" i="3"/>
  <c r="O89" i="3" a="1"/>
  <c r="O89" i="3" s="1"/>
  <c r="M89" i="3"/>
  <c r="N89" i="3" s="1"/>
  <c r="L89" i="3" a="1"/>
  <c r="L89" i="3"/>
  <c r="Q88" i="3"/>
  <c r="P88" i="3"/>
  <c r="O88" i="3" a="1"/>
  <c r="O88" i="3" s="1"/>
  <c r="M88" i="3"/>
  <c r="N88" i="3" s="1"/>
  <c r="L88" i="3" a="1"/>
  <c r="L88" i="3"/>
  <c r="Q87" i="3"/>
  <c r="P87" i="3"/>
  <c r="O87" i="3" a="1"/>
  <c r="O87" i="3" s="1"/>
  <c r="M87" i="3"/>
  <c r="N87" i="3" s="1"/>
  <c r="L87" i="3" a="1"/>
  <c r="L87" i="3" s="1"/>
  <c r="Q86" i="3"/>
  <c r="P86" i="3"/>
  <c r="O86" i="3" a="1"/>
  <c r="O86" i="3" s="1"/>
  <c r="M86" i="3"/>
  <c r="N86" i="3" s="1"/>
  <c r="L86" i="3" a="1"/>
  <c r="L86" i="3" s="1"/>
  <c r="Q85" i="3"/>
  <c r="P85" i="3"/>
  <c r="O85" i="3" a="1"/>
  <c r="O85" i="3" s="1"/>
  <c r="M85" i="3"/>
  <c r="N85" i="3" s="1"/>
  <c r="L85" i="3" a="1"/>
  <c r="L85" i="3" s="1"/>
  <c r="Q84" i="3"/>
  <c r="P84" i="3"/>
  <c r="O84" i="3" a="1"/>
  <c r="O84" i="3"/>
  <c r="M84" i="3"/>
  <c r="N84" i="3" s="1"/>
  <c r="L84" i="3" a="1"/>
  <c r="L84" i="3" s="1"/>
  <c r="Q83" i="3"/>
  <c r="P83" i="3"/>
  <c r="O83" i="3" a="1"/>
  <c r="O83" i="3" s="1"/>
  <c r="M83" i="3"/>
  <c r="N83" i="3" s="1"/>
  <c r="L83" i="3" a="1"/>
  <c r="L83" i="3" s="1"/>
  <c r="Q82" i="3"/>
  <c r="P82" i="3"/>
  <c r="O82" i="3" a="1"/>
  <c r="O82" i="3" s="1"/>
  <c r="M82" i="3"/>
  <c r="N82" i="3" s="1"/>
  <c r="L82" i="3" a="1"/>
  <c r="L82" i="3" s="1"/>
  <c r="Q81" i="3"/>
  <c r="P81" i="3"/>
  <c r="O81" i="3" a="1"/>
  <c r="O81" i="3" s="1"/>
  <c r="M81" i="3"/>
  <c r="N81" i="3" s="1"/>
  <c r="L81" i="3" a="1"/>
  <c r="L81" i="3" s="1"/>
  <c r="Q80" i="3"/>
  <c r="P80" i="3"/>
  <c r="O80" i="3" a="1"/>
  <c r="O80" i="3" s="1"/>
  <c r="M80" i="3"/>
  <c r="N80" i="3" s="1"/>
  <c r="L80" i="3" a="1"/>
  <c r="L80" i="3" s="1"/>
  <c r="Q79" i="3"/>
  <c r="P79" i="3"/>
  <c r="O79" i="3" a="1"/>
  <c r="O79" i="3" s="1"/>
  <c r="M79" i="3"/>
  <c r="N79" i="3" s="1"/>
  <c r="L79" i="3" a="1"/>
  <c r="L79" i="3" s="1"/>
  <c r="Q78" i="3"/>
  <c r="P78" i="3"/>
  <c r="O78" i="3" a="1"/>
  <c r="O78" i="3" s="1"/>
  <c r="M78" i="3"/>
  <c r="N78" i="3" s="1"/>
  <c r="L78" i="3" a="1"/>
  <c r="L78" i="3" s="1"/>
  <c r="Q77" i="3"/>
  <c r="P77" i="3"/>
  <c r="O77" i="3" a="1"/>
  <c r="O77" i="3" s="1"/>
  <c r="M77" i="3"/>
  <c r="N77" i="3" s="1"/>
  <c r="L77" i="3" a="1"/>
  <c r="L77" i="3" s="1"/>
  <c r="Q76" i="3"/>
  <c r="P76" i="3"/>
  <c r="O76" i="3" a="1"/>
  <c r="O76" i="3"/>
  <c r="M76" i="3"/>
  <c r="N76" i="3" s="1"/>
  <c r="L76" i="3" a="1"/>
  <c r="L76" i="3" s="1"/>
  <c r="Q75" i="3"/>
  <c r="P75" i="3"/>
  <c r="O75" i="3" a="1"/>
  <c r="O75" i="3"/>
  <c r="M75" i="3"/>
  <c r="N75" i="3" s="1"/>
  <c r="L75" i="3" a="1"/>
  <c r="L75" i="3" s="1"/>
  <c r="Q74" i="3"/>
  <c r="P74" i="3"/>
  <c r="O74" i="3" a="1"/>
  <c r="O74" i="3" s="1"/>
  <c r="M74" i="3"/>
  <c r="N74" i="3" s="1"/>
  <c r="L74" i="3" a="1"/>
  <c r="L74" i="3" s="1"/>
  <c r="Q73" i="3"/>
  <c r="P73" i="3"/>
  <c r="O73" i="3" a="1"/>
  <c r="O73" i="3" s="1"/>
  <c r="M73" i="3"/>
  <c r="N73" i="3" s="1"/>
  <c r="L73" i="3" a="1"/>
  <c r="L73" i="3" s="1"/>
  <c r="Q72" i="3"/>
  <c r="P72" i="3"/>
  <c r="O72" i="3" a="1"/>
  <c r="O72" i="3" s="1"/>
  <c r="M72" i="3"/>
  <c r="N72" i="3" s="1"/>
  <c r="L72" i="3" a="1"/>
  <c r="L72" i="3" s="1"/>
  <c r="Q71" i="3"/>
  <c r="P71" i="3"/>
  <c r="O71" i="3" a="1"/>
  <c r="O71" i="3"/>
  <c r="M71" i="3"/>
  <c r="N71" i="3" s="1"/>
  <c r="L71" i="3" a="1"/>
  <c r="L71" i="3" s="1"/>
  <c r="Q70" i="3"/>
  <c r="P70" i="3"/>
  <c r="O70" i="3" a="1"/>
  <c r="O70" i="3" s="1"/>
  <c r="M70" i="3"/>
  <c r="N70" i="3" s="1"/>
  <c r="L70" i="3" a="1"/>
  <c r="L70" i="3" s="1"/>
  <c r="Q69" i="3"/>
  <c r="P69" i="3"/>
  <c r="O69" i="3" a="1"/>
  <c r="O69" i="3" s="1"/>
  <c r="M69" i="3"/>
  <c r="N69" i="3" s="1"/>
  <c r="L69" i="3" a="1"/>
  <c r="L69" i="3" s="1"/>
  <c r="Q68" i="3"/>
  <c r="P68" i="3"/>
  <c r="O68" i="3" a="1"/>
  <c r="O68" i="3" s="1"/>
  <c r="M68" i="3"/>
  <c r="N68" i="3" s="1"/>
  <c r="L68" i="3" a="1"/>
  <c r="L68" i="3" s="1"/>
  <c r="Q67" i="3"/>
  <c r="P67" i="3"/>
  <c r="O67" i="3" a="1"/>
  <c r="O67" i="3" s="1"/>
  <c r="M67" i="3"/>
  <c r="N67" i="3" s="1"/>
  <c r="L67" i="3" a="1"/>
  <c r="L67" i="3" s="1"/>
  <c r="Q66" i="3"/>
  <c r="P66" i="3"/>
  <c r="O66" i="3" a="1"/>
  <c r="O66" i="3" s="1"/>
  <c r="M66" i="3"/>
  <c r="N66" i="3" s="1"/>
  <c r="L66" i="3" a="1"/>
  <c r="L66" i="3"/>
  <c r="Q65" i="3"/>
  <c r="P65" i="3"/>
  <c r="O65" i="3" a="1"/>
  <c r="O65" i="3" s="1"/>
  <c r="M65" i="3"/>
  <c r="N65" i="3" s="1"/>
  <c r="L65" i="3" a="1"/>
  <c r="L65" i="3" s="1"/>
  <c r="Q64" i="3"/>
  <c r="P64" i="3"/>
  <c r="O64" i="3" a="1"/>
  <c r="O64" i="3" s="1"/>
  <c r="M64" i="3"/>
  <c r="N64" i="3" s="1"/>
  <c r="L64" i="3" a="1"/>
  <c r="L64" i="3"/>
  <c r="Q63" i="3"/>
  <c r="P63" i="3"/>
  <c r="O63" i="3" a="1"/>
  <c r="O63" i="3"/>
  <c r="M63" i="3"/>
  <c r="N63" i="3" s="1"/>
  <c r="L63" i="3" a="1"/>
  <c r="L63" i="3" s="1"/>
  <c r="Q62" i="3"/>
  <c r="P62" i="3"/>
  <c r="O62" i="3" a="1"/>
  <c r="O62" i="3" s="1"/>
  <c r="M62" i="3"/>
  <c r="N62" i="3" s="1"/>
  <c r="L62" i="3" a="1"/>
  <c r="L62" i="3" s="1"/>
  <c r="Q61" i="3"/>
  <c r="P61" i="3"/>
  <c r="O61" i="3" a="1"/>
  <c r="O61" i="3" s="1"/>
  <c r="M61" i="3"/>
  <c r="N61" i="3" s="1"/>
  <c r="L61" i="3" a="1"/>
  <c r="L61" i="3" s="1"/>
  <c r="Q60" i="3"/>
  <c r="P60" i="3"/>
  <c r="O60" i="3" a="1"/>
  <c r="O60" i="3" s="1"/>
  <c r="M60" i="3"/>
  <c r="N60" i="3" s="1"/>
  <c r="L60" i="3" a="1"/>
  <c r="L60" i="3" s="1"/>
  <c r="Q59" i="3"/>
  <c r="P59" i="3"/>
  <c r="O59" i="3" a="1"/>
  <c r="O59" i="3" s="1"/>
  <c r="M59" i="3"/>
  <c r="N59" i="3" s="1"/>
  <c r="L59" i="3" a="1"/>
  <c r="L59" i="3"/>
  <c r="Q58" i="3"/>
  <c r="P58" i="3"/>
  <c r="O58" i="3" a="1"/>
  <c r="O58" i="3" s="1"/>
  <c r="M58" i="3"/>
  <c r="N58" i="3" s="1"/>
  <c r="L58" i="3" a="1"/>
  <c r="L58" i="3" s="1"/>
  <c r="Q57" i="3"/>
  <c r="P57" i="3"/>
  <c r="O57" i="3" a="1"/>
  <c r="O57" i="3" s="1"/>
  <c r="M57" i="3"/>
  <c r="N57" i="3" s="1"/>
  <c r="L57" i="3" a="1"/>
  <c r="L57" i="3" s="1"/>
  <c r="Q56" i="3"/>
  <c r="P56" i="3"/>
  <c r="O56" i="3" a="1"/>
  <c r="O56" i="3" s="1"/>
  <c r="M56" i="3"/>
  <c r="N56" i="3" s="1"/>
  <c r="L56" i="3" a="1"/>
  <c r="L56" i="3" s="1"/>
  <c r="Q55" i="3"/>
  <c r="P55" i="3"/>
  <c r="O55" i="3" a="1"/>
  <c r="O55" i="3" s="1"/>
  <c r="M55" i="3"/>
  <c r="N55" i="3" s="1"/>
  <c r="L55" i="3" a="1"/>
  <c r="L55" i="3" s="1"/>
  <c r="Q54" i="3"/>
  <c r="P54" i="3"/>
  <c r="O54" i="3" a="1"/>
  <c r="O54" i="3" s="1"/>
  <c r="M54" i="3"/>
  <c r="N54" i="3" s="1"/>
  <c r="L54" i="3" a="1"/>
  <c r="L54" i="3" s="1"/>
  <c r="Q53" i="3"/>
  <c r="P53" i="3"/>
  <c r="O53" i="3" a="1"/>
  <c r="O53" i="3" s="1"/>
  <c r="M53" i="3"/>
  <c r="N53" i="3" s="1"/>
  <c r="L53" i="3" a="1"/>
  <c r="L53" i="3"/>
  <c r="Q52" i="3"/>
  <c r="P52" i="3"/>
  <c r="O52" i="3" a="1"/>
  <c r="O52" i="3" s="1"/>
  <c r="M52" i="3"/>
  <c r="N52" i="3" s="1"/>
  <c r="L52" i="3" a="1"/>
  <c r="L52" i="3" s="1"/>
  <c r="Q51" i="3"/>
  <c r="P51" i="3"/>
  <c r="O51" i="3" a="1"/>
  <c r="O51" i="3" s="1"/>
  <c r="M51" i="3"/>
  <c r="N51" i="3" s="1"/>
  <c r="L51" i="3" a="1"/>
  <c r="L51" i="3" s="1"/>
  <c r="Q50" i="3"/>
  <c r="P50" i="3"/>
  <c r="O50" i="3" a="1"/>
  <c r="O50" i="3" s="1"/>
  <c r="M50" i="3"/>
  <c r="N50" i="3" s="1"/>
  <c r="L50" i="3" a="1"/>
  <c r="L50" i="3" s="1"/>
  <c r="Q49" i="3"/>
  <c r="P49" i="3"/>
  <c r="O49" i="3" a="1"/>
  <c r="O49" i="3" s="1"/>
  <c r="M49" i="3"/>
  <c r="N49" i="3" s="1"/>
  <c r="L49" i="3" a="1"/>
  <c r="L49" i="3" s="1"/>
  <c r="Q48" i="3"/>
  <c r="P48" i="3"/>
  <c r="O48" i="3" a="1"/>
  <c r="O48" i="3" s="1"/>
  <c r="M48" i="3"/>
  <c r="N48" i="3" s="1"/>
  <c r="L48" i="3" a="1"/>
  <c r="L48" i="3" s="1"/>
  <c r="Q47" i="3"/>
  <c r="P47" i="3"/>
  <c r="O47" i="3" a="1"/>
  <c r="O47" i="3" s="1"/>
  <c r="M47" i="3"/>
  <c r="N47" i="3" s="1"/>
  <c r="L47" i="3" a="1"/>
  <c r="L47" i="3" s="1"/>
  <c r="Q46" i="3"/>
  <c r="P46" i="3"/>
  <c r="O46" i="3" a="1"/>
  <c r="O46" i="3" s="1"/>
  <c r="M46" i="3"/>
  <c r="N46" i="3" s="1"/>
  <c r="L46" i="3" a="1"/>
  <c r="L46" i="3" s="1"/>
  <c r="Q45" i="3"/>
  <c r="P45" i="3"/>
  <c r="O45" i="3" a="1"/>
  <c r="O45" i="3"/>
  <c r="M45" i="3"/>
  <c r="N45" i="3" s="1"/>
  <c r="L45" i="3" a="1"/>
  <c r="L45" i="3" s="1"/>
  <c r="Q44" i="3"/>
  <c r="P44" i="3"/>
  <c r="O44" i="3" a="1"/>
  <c r="O44" i="3" s="1"/>
  <c r="M44" i="3"/>
  <c r="N44" i="3" s="1"/>
  <c r="L44" i="3" a="1"/>
  <c r="L44" i="3" s="1"/>
  <c r="Q43" i="3"/>
  <c r="P43" i="3"/>
  <c r="O43" i="3" a="1"/>
  <c r="O43" i="3" s="1"/>
  <c r="M43" i="3"/>
  <c r="N43" i="3" s="1"/>
  <c r="L43" i="3" a="1"/>
  <c r="L43" i="3" s="1"/>
  <c r="Q42" i="3"/>
  <c r="P42" i="3"/>
  <c r="O42" i="3" a="1"/>
  <c r="O42" i="3" s="1"/>
  <c r="M42" i="3"/>
  <c r="N42" i="3" s="1"/>
  <c r="L42" i="3" a="1"/>
  <c r="L42" i="3" s="1"/>
  <c r="Q41" i="3"/>
  <c r="P41" i="3"/>
  <c r="O41" i="3" a="1"/>
  <c r="O41" i="3" s="1"/>
  <c r="M41" i="3"/>
  <c r="N41" i="3" s="1"/>
  <c r="L41" i="3" a="1"/>
  <c r="L41" i="3" s="1"/>
  <c r="Q40" i="3"/>
  <c r="P40" i="3"/>
  <c r="O40" i="3" a="1"/>
  <c r="O40" i="3" s="1"/>
  <c r="M40" i="3"/>
  <c r="N40" i="3" s="1"/>
  <c r="L40" i="3" a="1"/>
  <c r="L40" i="3" s="1"/>
  <c r="Q39" i="3"/>
  <c r="P39" i="3"/>
  <c r="O39" i="3" a="1"/>
  <c r="O39" i="3" s="1"/>
  <c r="M39" i="3"/>
  <c r="N39" i="3" s="1"/>
  <c r="L39" i="3" a="1"/>
  <c r="L39" i="3" s="1"/>
  <c r="Q38" i="3"/>
  <c r="P38" i="3"/>
  <c r="O38" i="3" a="1"/>
  <c r="O38" i="3" s="1"/>
  <c r="M38" i="3"/>
  <c r="N38" i="3" s="1"/>
  <c r="L38" i="3" a="1"/>
  <c r="L38" i="3"/>
  <c r="Q37" i="3"/>
  <c r="P37" i="3"/>
  <c r="O37" i="3" a="1"/>
  <c r="O37" i="3" s="1"/>
  <c r="M37" i="3"/>
  <c r="N37" i="3" s="1"/>
  <c r="L37" i="3" a="1"/>
  <c r="L37" i="3" s="1"/>
  <c r="Q36" i="3"/>
  <c r="P36" i="3"/>
  <c r="O36" i="3" a="1"/>
  <c r="O36" i="3" s="1"/>
  <c r="N36" i="3"/>
  <c r="M36" i="3"/>
  <c r="L36" i="3" a="1"/>
  <c r="L36" i="3" s="1"/>
  <c r="Q35" i="3"/>
  <c r="P35" i="3"/>
  <c r="O35" i="3" a="1"/>
  <c r="O35" i="3" s="1"/>
  <c r="M35" i="3"/>
  <c r="N35" i="3" s="1"/>
  <c r="L35" i="3" a="1"/>
  <c r="L35" i="3" s="1"/>
  <c r="Q34" i="3"/>
  <c r="P34" i="3"/>
  <c r="O34" i="3" a="1"/>
  <c r="O34" i="3" s="1"/>
  <c r="M34" i="3"/>
  <c r="N34" i="3" s="1"/>
  <c r="L34" i="3" a="1"/>
  <c r="L34" i="3" s="1"/>
  <c r="Q33" i="3"/>
  <c r="P33" i="3"/>
  <c r="O33" i="3" a="1"/>
  <c r="O33" i="3" s="1"/>
  <c r="N33" i="3"/>
  <c r="M33" i="3"/>
  <c r="L33" i="3" a="1"/>
  <c r="L33" i="3" s="1"/>
  <c r="Q32" i="3"/>
  <c r="P32" i="3"/>
  <c r="O32" i="3" a="1"/>
  <c r="O32" i="3" s="1"/>
  <c r="M32" i="3"/>
  <c r="N32" i="3" s="1"/>
  <c r="L32" i="3" a="1"/>
  <c r="L32" i="3" s="1"/>
  <c r="Q31" i="3"/>
  <c r="P31" i="3"/>
  <c r="O31" i="3" a="1"/>
  <c r="O31" i="3" s="1"/>
  <c r="M31" i="3"/>
  <c r="N31" i="3" s="1"/>
  <c r="L31" i="3" a="1"/>
  <c r="L31" i="3" s="1"/>
  <c r="Q30" i="3"/>
  <c r="P30" i="3"/>
  <c r="O30" i="3" a="1"/>
  <c r="O30" i="3" s="1"/>
  <c r="N30" i="3"/>
  <c r="M30" i="3"/>
  <c r="L30" i="3" a="1"/>
  <c r="L30" i="3" s="1"/>
  <c r="Q29" i="3"/>
  <c r="P29" i="3"/>
  <c r="O29" i="3" a="1"/>
  <c r="O29" i="3" s="1"/>
  <c r="M29" i="3"/>
  <c r="N29" i="3" s="1"/>
  <c r="L29" i="3" a="1"/>
  <c r="L29" i="3" s="1"/>
  <c r="Q28" i="3"/>
  <c r="P28" i="3"/>
  <c r="O28" i="3" a="1"/>
  <c r="O28" i="3"/>
  <c r="M28" i="3"/>
  <c r="N28" i="3" s="1"/>
  <c r="L28" i="3" a="1"/>
  <c r="L28" i="3" s="1"/>
  <c r="Q27" i="3"/>
  <c r="P27" i="3"/>
  <c r="O27" i="3" a="1"/>
  <c r="O27" i="3" s="1"/>
  <c r="N27" i="3"/>
  <c r="M27" i="3"/>
  <c r="L27" i="3" a="1"/>
  <c r="L27" i="3" s="1"/>
  <c r="Q26" i="3"/>
  <c r="P26" i="3"/>
  <c r="O26" i="3" a="1"/>
  <c r="O26" i="3"/>
  <c r="M26" i="3"/>
  <c r="N26" i="3" s="1"/>
  <c r="L26" i="3" a="1"/>
  <c r="L26" i="3" s="1"/>
  <c r="Q25" i="3"/>
  <c r="P25" i="3"/>
  <c r="O25" i="3" a="1"/>
  <c r="O25" i="3" s="1"/>
  <c r="M25" i="3"/>
  <c r="N25" i="3" s="1"/>
  <c r="L25" i="3" a="1"/>
  <c r="L25" i="3" s="1"/>
  <c r="Q24" i="3"/>
  <c r="P24" i="3"/>
  <c r="O24" i="3" a="1"/>
  <c r="O24" i="3" s="1"/>
  <c r="M24" i="3"/>
  <c r="N24" i="3" s="1"/>
  <c r="L24" i="3" a="1"/>
  <c r="L24" i="3" s="1"/>
  <c r="Q23" i="3"/>
  <c r="P23" i="3"/>
  <c r="O23" i="3" a="1"/>
  <c r="O23" i="3" s="1"/>
  <c r="M23" i="3"/>
  <c r="N23" i="3" s="1"/>
  <c r="L23" i="3" a="1"/>
  <c r="L23" i="3" s="1"/>
  <c r="Q22" i="3"/>
  <c r="P22" i="3"/>
  <c r="O22" i="3" a="1"/>
  <c r="O22" i="3" s="1"/>
  <c r="M22" i="3"/>
  <c r="N22" i="3" s="1"/>
  <c r="L22" i="3" a="1"/>
  <c r="L22" i="3" s="1"/>
  <c r="Q21" i="3"/>
  <c r="P21" i="3"/>
  <c r="O21" i="3" a="1"/>
  <c r="O21" i="3"/>
  <c r="M21" i="3"/>
  <c r="N21" i="3" s="1"/>
  <c r="L21" i="3" a="1"/>
  <c r="L21" i="3" s="1"/>
  <c r="Q20" i="3"/>
  <c r="P20" i="3"/>
  <c r="O20" i="3" a="1"/>
  <c r="O20" i="3" s="1"/>
  <c r="M20" i="3"/>
  <c r="N20" i="3" s="1"/>
  <c r="L20" i="3" a="1"/>
  <c r="L20" i="3" s="1"/>
  <c r="Q19" i="3"/>
  <c r="P19" i="3"/>
  <c r="O19" i="3" a="1"/>
  <c r="O19" i="3" s="1"/>
  <c r="M19" i="3"/>
  <c r="N19" i="3" s="1"/>
  <c r="L19" i="3" a="1"/>
  <c r="L19" i="3" s="1"/>
  <c r="Q18" i="3"/>
  <c r="P18" i="3"/>
  <c r="O18" i="3" a="1"/>
  <c r="O18" i="3" s="1"/>
  <c r="M18" i="3"/>
  <c r="N18" i="3" s="1"/>
  <c r="L18" i="3" a="1"/>
  <c r="L18" i="3" s="1"/>
  <c r="Q17" i="3"/>
  <c r="P17" i="3"/>
  <c r="O17" i="3" a="1"/>
  <c r="O17" i="3" s="1"/>
  <c r="M17" i="3"/>
  <c r="N17" i="3" s="1"/>
  <c r="L17" i="3" a="1"/>
  <c r="L17" i="3" s="1"/>
  <c r="Q16" i="3"/>
  <c r="P16" i="3"/>
  <c r="O16" i="3" a="1"/>
  <c r="O16" i="3" s="1"/>
  <c r="M16" i="3"/>
  <c r="N16" i="3" s="1"/>
  <c r="L16" i="3" a="1"/>
  <c r="L16" i="3" s="1"/>
  <c r="Q15" i="3"/>
  <c r="P15" i="3"/>
  <c r="O15" i="3" a="1"/>
  <c r="O15" i="3" s="1"/>
  <c r="N15" i="3"/>
  <c r="M15" i="3"/>
  <c r="L15" i="3" a="1"/>
  <c r="L15" i="3" s="1"/>
  <c r="Q14" i="3"/>
  <c r="P14" i="3"/>
  <c r="O14" i="3" a="1"/>
  <c r="O14" i="3" s="1"/>
  <c r="M14" i="3"/>
  <c r="N14" i="3" s="1"/>
  <c r="L14" i="3" a="1"/>
  <c r="L14" i="3" s="1"/>
  <c r="Q13" i="3"/>
  <c r="P13" i="3"/>
  <c r="O13" i="3" a="1"/>
  <c r="O13" i="3"/>
  <c r="M13" i="3"/>
  <c r="N13" i="3" s="1"/>
  <c r="L13" i="3" a="1"/>
  <c r="L13" i="3" s="1"/>
  <c r="Q12" i="3"/>
  <c r="P12" i="3"/>
  <c r="O12" i="3" a="1"/>
  <c r="O12" i="3" s="1"/>
  <c r="M12" i="3"/>
  <c r="N12" i="3" s="1"/>
  <c r="L12" i="3" a="1"/>
  <c r="L12" i="3" s="1"/>
  <c r="P11" i="3"/>
  <c r="O11" i="3" a="1"/>
  <c r="O11" i="3" s="1"/>
  <c r="M11" i="3"/>
  <c r="N11" i="3" s="1"/>
  <c r="Q11" i="3" s="1"/>
  <c r="L11" i="3" a="1"/>
  <c r="L11" i="3" s="1"/>
  <c r="P10" i="3"/>
  <c r="O10" i="3" a="1"/>
  <c r="O10" i="3" s="1"/>
  <c r="M10" i="3"/>
  <c r="L10" i="3" a="1"/>
  <c r="L10" i="3" s="1"/>
  <c r="P9" i="3"/>
  <c r="O9" i="3" a="1"/>
  <c r="O9" i="3" s="1"/>
  <c r="L9" i="3" a="1"/>
  <c r="L9" i="3" s="1"/>
  <c r="M9" i="3" s="1"/>
  <c r="P8" i="3"/>
  <c r="O8" i="3" a="1"/>
  <c r="O8" i="3" s="1"/>
  <c r="L8" i="3" a="1"/>
  <c r="L8" i="3" s="1"/>
  <c r="M8" i="3" s="1"/>
  <c r="P7" i="3"/>
  <c r="O7" i="3" a="1"/>
  <c r="O7" i="3" s="1"/>
  <c r="L7" i="3" a="1"/>
  <c r="L7" i="3" s="1"/>
  <c r="M7" i="3" s="1"/>
  <c r="P6" i="3"/>
  <c r="O6" i="3" a="1"/>
  <c r="O6" i="3" s="1"/>
  <c r="L6" i="3" a="1"/>
  <c r="L6" i="3" s="1"/>
  <c r="M6" i="3" s="1"/>
  <c r="P5" i="3"/>
  <c r="O5" i="3" a="1"/>
  <c r="O5" i="3" s="1"/>
  <c r="L5" i="3" a="1"/>
  <c r="L5" i="3" s="1"/>
  <c r="M5" i="3" s="1"/>
  <c r="P4" i="3"/>
  <c r="O4" i="3" a="1"/>
  <c r="O4" i="3" s="1"/>
  <c r="L4" i="3" a="1"/>
  <c r="L4" i="3" s="1"/>
  <c r="M4" i="3" s="1"/>
  <c r="B4" i="2"/>
  <c r="N8" i="3" l="1"/>
  <c r="Q8" i="3" s="1"/>
  <c r="N9" i="3"/>
  <c r="Q9" i="3"/>
  <c r="N4" i="3"/>
  <c r="Q4" i="3" s="1"/>
  <c r="N5" i="3"/>
  <c r="Q5" i="3" s="1"/>
  <c r="N7" i="3"/>
  <c r="Q7" i="3" s="1"/>
  <c r="N6" i="3"/>
  <c r="Q6" i="3"/>
  <c r="N10" i="3"/>
  <c r="Q10" i="3" s="1"/>
  <c r="B14" i="5"/>
  <c r="C13" i="5"/>
  <c r="B13" i="5"/>
  <c r="A2" i="5"/>
  <c r="B9" i="5" l="1"/>
  <c r="B8" i="5"/>
  <c r="B7" i="5"/>
  <c r="B6" i="5"/>
  <c r="B5" i="5"/>
</calcChain>
</file>

<file path=xl/sharedStrings.xml><?xml version="1.0" encoding="utf-8"?>
<sst xmlns="http://schemas.openxmlformats.org/spreadsheetml/2006/main" count="171" uniqueCount="141">
  <si>
    <t>Medical Equipment Maintenance &amp; Calibration Log (Excel)</t>
  </si>
  <si>
    <t>Toolkit by GroupChatOn · free template · https://toolkit.groupchaton.com</t>
  </si>
  <si>
    <t>Keep every machine's service history in one place: the autoclave, BP apparatus, weighing scale, ECG machine, analyser, refrigerator or generator. Record each preventive service, breakdown and calibration; the register works out when the next calibration is due, warns you before the AMC or warranty runs out and totals what each machine has cost to maintain.</t>
  </si>
  <si>
    <t>Colours</t>
  </si>
  <si>
    <t>Yellow cells: type or pick here.</t>
  </si>
  <si>
    <t>Grey and white cells: calculate by themselves. Don't type over them.</t>
  </si>
  <si>
    <t>Steps</t>
  </si>
  <si>
    <t>On the Settings sheet leave the as-on date as =TODAY() and set how many days of warning you want before a due date (30 to start with).</t>
  </si>
  <si>
    <t>List every machine on the Equipment sheet with an asset ID (stick the same ID on the machine), its details, warranty or AMC end date and how often it must be calibrated (12 months, 6 months, or empty if never).</t>
  </si>
  <si>
    <t>Every time a machine is serviced, repaired or calibrated, add a row on the Service log sheet. Keep the calibration certificate number in the Certificate / job no. column.</t>
  </si>
  <si>
    <t>Open the Equipment sheet to see next calibration due and status. Sort by Days left to see what is coming up.</t>
  </si>
  <si>
    <t>Call the vendor before the AMC ends to renew it, and book calibrations before they fall due.</t>
  </si>
  <si>
    <t>Tips</t>
  </si>
  <si>
    <t>•</t>
  </si>
  <si>
    <t>File the paper calibration certificates in asset ID order so an inspector can match them to the log.</t>
  </si>
  <si>
    <t>Record downtime days for breakdowns: a machine that is often down may cost more than a replacement.</t>
  </si>
  <si>
    <t>Calibration intervals come from the maker's manual or your accreditation body; this sheet only reminds you.</t>
  </si>
  <si>
    <t>This is an admin and record-keeping template. It holds no medical advice and does not replace your clinic's medical records or software.</t>
  </si>
  <si>
    <t>Full guide, questions and answers, and more free templates:</t>
  </si>
  <si>
    <t>https://toolkit.groupchaton.com/clinic/equipment-maintenance-log-excel/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</si>
  <si>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</si>
  <si>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</si>
  <si>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</si>
  <si>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Fill once. Other sheets read these values.</t>
  </si>
  <si>
    <t>Clinic / lab name</t>
  </si>
  <si>
    <t>Sehat Nursing Home</t>
  </si>
  <si>
    <t>Calibration intervals come from the maker's manual or your accreditation body. This register only reminds you; keep the calibration certificates on file.</t>
  </si>
  <si>
    <t>Position as on</t>
  </si>
  <si>
    <t>Warn this many days before</t>
  </si>
  <si>
    <t>Equipment register</t>
  </si>
  <si>
    <t>One row per machine. Grey columns calculate from the Service log.</t>
  </si>
  <si>
    <t>Asset ID</t>
  </si>
  <si>
    <t>Equipment</t>
  </si>
  <si>
    <t>Make / model</t>
  </si>
  <si>
    <t>Serial no.</t>
  </si>
  <si>
    <t>Location</t>
  </si>
  <si>
    <t>Vendor / service engineer</t>
  </si>
  <si>
    <t>Vendor phone</t>
  </si>
  <si>
    <t>Purchased on</t>
  </si>
  <si>
    <t>Warranty ends</t>
  </si>
  <si>
    <t>AMC ends</t>
  </si>
  <si>
    <t>Calibrate every (months)</t>
  </si>
  <si>
    <t>Last calibration</t>
  </si>
  <si>
    <t>Next calibration</t>
  </si>
  <si>
    <t>Days left</t>
  </si>
  <si>
    <t>Last service</t>
  </si>
  <si>
    <t>Cost to date</t>
  </si>
  <si>
    <t>Status</t>
  </si>
  <si>
    <t>EQ-01</t>
  </si>
  <si>
    <t>Autoclave (vertical, 40 L)</t>
  </si>
  <si>
    <t>SteriPro VA-40</t>
  </si>
  <si>
    <t>SP40-22187</t>
  </si>
  <si>
    <t>CSSD room</t>
  </si>
  <si>
    <t>MedServe Engineers</t>
  </si>
  <si>
    <t>98140 70001</t>
  </si>
  <si>
    <t>EQ-02</t>
  </si>
  <si>
    <t>Digital BP monitor</t>
  </si>
  <si>
    <t>CareTrack BP-200</t>
  </si>
  <si>
    <t>BP2-55102</t>
  </si>
  <si>
    <t>OPD room 1</t>
  </si>
  <si>
    <t>City Medical Equipment</t>
  </si>
  <si>
    <t>98140 70002</t>
  </si>
  <si>
    <t>EQ-03</t>
  </si>
  <si>
    <t>Weighing scale (adult)</t>
  </si>
  <si>
    <t>WeighRight AW-150</t>
  </si>
  <si>
    <t>WR-88231</t>
  </si>
  <si>
    <t>Reception</t>
  </si>
  <si>
    <t>EQ-04</t>
  </si>
  <si>
    <t>ECG machine, 12 channel</t>
  </si>
  <si>
    <t>CardioLine C12</t>
  </si>
  <si>
    <t>CL12-4410</t>
  </si>
  <si>
    <t>Procedure room</t>
  </si>
  <si>
    <t>EQ-05</t>
  </si>
  <si>
    <t>Semi-auto biochemistry analyser</t>
  </si>
  <si>
    <t>LabChem SA-5</t>
  </si>
  <si>
    <t>LC5-1092</t>
  </si>
  <si>
    <t>Laboratory</t>
  </si>
  <si>
    <t>LabChem Service Centre</t>
  </si>
  <si>
    <t>98140 70003</t>
  </si>
  <si>
    <t>EQ-06</t>
  </si>
  <si>
    <t>Vaccine refrigerator (ILR)</t>
  </si>
  <si>
    <t>ColdSafe ILR-90</t>
  </si>
  <si>
    <t>CS90-7731</t>
  </si>
  <si>
    <t>Pharmacy</t>
  </si>
  <si>
    <t>CoolTech Services</t>
  </si>
  <si>
    <t>98140 70004</t>
  </si>
  <si>
    <t>EQ-07</t>
  </si>
  <si>
    <t>Pulse oximeter</t>
  </si>
  <si>
    <t>OxyCheck P10</t>
  </si>
  <si>
    <t>OC10-2209</t>
  </si>
  <si>
    <t>Ward</t>
  </si>
  <si>
    <t>EQ-08</t>
  </si>
  <si>
    <t>Diesel generator 15 kVA</t>
  </si>
  <si>
    <t>PowerGen 15</t>
  </si>
  <si>
    <t>PG15-3306</t>
  </si>
  <si>
    <t>Back yard</t>
  </si>
  <si>
    <t>Ludhiana Power Services</t>
  </si>
  <si>
    <t>98140 70005</t>
  </si>
  <si>
    <t>Service log</t>
  </si>
  <si>
    <t>One row per service, repair, calibration or inspection.</t>
  </si>
  <si>
    <t>Date</t>
  </si>
  <si>
    <t>Type</t>
  </si>
  <si>
    <t>Done by</t>
  </si>
  <si>
    <t>Certificate / job no.</t>
  </si>
  <si>
    <t>Cost</t>
  </si>
  <si>
    <t>Downtime (days)</t>
  </si>
  <si>
    <t>Remarks</t>
  </si>
  <si>
    <t>Calibration</t>
  </si>
  <si>
    <t>CAL/23/0911</t>
  </si>
  <si>
    <t>Temperature and pressure gauges checked</t>
  </si>
  <si>
    <t>Preventive maintenance</t>
  </si>
  <si>
    <t>PM-4471</t>
  </si>
  <si>
    <t>Under AMC: gasket replaced</t>
  </si>
  <si>
    <t>CAL/BP/220</t>
  </si>
  <si>
    <t>Legal metrology / vendor</t>
  </si>
  <si>
    <t>WM-7781</t>
  </si>
  <si>
    <t>Stamped</t>
  </si>
  <si>
    <t>Breakdown repair</t>
  </si>
  <si>
    <t>BR-1209</t>
  </si>
  <si>
    <t>Patient cable replaced</t>
  </si>
  <si>
    <t>LC/CAL/556</t>
  </si>
  <si>
    <t>Wavelength and temperature checks</t>
  </si>
  <si>
    <t>Inspection</t>
  </si>
  <si>
    <t>In-house</t>
  </si>
  <si>
    <t>Temperature log reviewed</t>
  </si>
  <si>
    <t>PM-889</t>
  </si>
  <si>
    <t>Oil and filter change</t>
  </si>
  <si>
    <t>Due list</t>
  </si>
  <si>
    <t>Machines</t>
  </si>
  <si>
    <t>Calibration overdue</t>
  </si>
  <si>
    <t>Calibration due soon</t>
  </si>
  <si>
    <t>Add a calibration</t>
  </si>
  <si>
    <t>AMC / warranty ending</t>
  </si>
  <si>
    <t>OK</t>
  </si>
  <si>
    <t>Service log totals</t>
  </si>
  <si>
    <t>Entries</t>
  </si>
  <si>
    <t>Amount</t>
  </si>
  <si>
    <t>Maintenance cost, all time</t>
  </si>
  <si>
    <t>Maintenance cost, last 12 months</t>
  </si>
  <si>
    <t>Breakdown downtime, last 12 months (days)</t>
  </si>
  <si>
    <t>Open the Equipment sheet and use the filter on the Status column to list the machines behind each count. Sort by Days left to see the next calibrations first.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</si>
</sst>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gt;=10000000]\₹\ ##\,##\,##\,##0;[&gt;=100000]\₹\ ##\,##\,##0;\₹\ ##,##0"/>
  </numFmts>
  <fonts count="11"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s>
  <fills count="5">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164" fontId="0" fillId="2" borderId="1" xfId="0" applyNumberFormat="1" applyFill="1" applyBorder="1" applyAlignment="1" applyProtection="1">
      <alignment horizontal="left" vertical="center"/>
      <protection locked="0"/>
    </xf>
    <xf numFmtId="0" fontId="10" fillId="4" borderId="1" xfId="0" applyFont="1" applyFill="1" applyBorder="1" applyAlignment="1">
      <alignment horizontal="center" vertical="center" wrapText="1"/>
    </xf>
    <xf numFmtId="0" fontId="0" fillId="2" borderId="1" xfId="0" applyFill="1" applyBorder="1" applyProtection="1">
      <protection locked="0"/>
    </xf>
    <xf numFmtId="164" fontId="0" fillId="2" borderId="1" xfId="0" applyNumberFormat="1" applyFill="1" applyBorder="1" applyProtection="1">
      <protection locked="0"/>
    </xf>
    <xf numFmtId="164" fontId="0" fillId="3" borderId="1" xfId="0" applyNumberFormat="1" applyFill="1" applyBorder="1"/>
    <xf numFmtId="0" fontId="0" fillId="3" borderId="1" xfId="0" applyFill="1" applyBorder="1"/>
    <xf numFmtId="165" fontId="0" fillId="3" borderId="1" xfId="0" applyNumberFormat="1" applyFill="1" applyBorder="1"/>
    <xf numFmtId="165" fontId="0" fillId="2" borderId="1" xfId="0" applyNumberFormat="1" applyFill="1" applyBorder="1" applyProtection="1">
      <protection locked="0"/>
    </xf>
    <xf numFmtId="0" fontId="0" fillId="0" borderId="1" xfId="0" applyBorder="1"/>
    <xf numFmtId="0" fontId="0" fillId="3" borderId="1" xfId="0" applyFill="1" applyBorder="1" applyAlignment="1">
      <alignment horizontal="center" vertical="center"/>
    </xf>
    <xf numFmtId="0" fontId="9" fillId="0" borderId="0" xfId="0" applyFont="1" applyAlignment="1">
      <alignment vertical="center" wrapText="1"/>
    </xf>
    <xf numFmtId="0" fontId="0" fillId="0" borderId="0" xfId="0"/>
  </cellXfs>
  <cellStyles count="1">
    <cellStyle name="Normal" xfId="0" builtinId="0"/>
  </cellStyles>
  <dxfs count="5">
    <dxf>
      <fill>
        <patternFill patternType="solid">
          <fgColor rgb="FFFDE68A"/>
        </patternFill>
      </fill>
    </dxf>
    <dxf>
      <font>
        <b/>
        <color rgb="FFB91C1C"/>
      </font>
      <fill>
        <patternFill patternType="solid">
          <fgColor rgb="FFFECACA"/>
        </patternFill>
      </fill>
    </dxf>
    <dxf>
      <fill>
        <patternFill patternType="solid">
          <fgColor rgb="FFDCFCE7"/>
        </patternFill>
      </fill>
    </dxf>
    <dxf>
      <fill>
        <patternFill patternType="solid">
          <fgColor rgb="FFFDE68A"/>
        </patternFill>
      </fill>
    </dxf>
    <dxf>
      <font>
        <b/>
        <color rgb="FFB91C1C"/>
      </font>
      <fill>
        <patternFill patternType="solid">
          <fgColor rgb="FFFECAC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clinic/equipment-maintenance-log-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7"/>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60"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45" customHeight="1" x14ac:dyDescent="0.3">
      <c r="A12" s="7">
        <v>2</v>
      </c>
      <c r="B12" s="3" t="s">
        <v>8</v>
      </c>
    </row>
    <row r="13" spans="1:2" ht="30" customHeight="1" x14ac:dyDescent="0.3">
      <c r="A13" s="7">
        <v>3</v>
      </c>
      <c r="B13" s="3" t="s">
        <v>9</v>
      </c>
    </row>
    <row r="14" spans="1:2" ht="30" customHeight="1" x14ac:dyDescent="0.3">
      <c r="A14" s="7">
        <v>4</v>
      </c>
      <c r="B14" s="3" t="s">
        <v>10</v>
      </c>
    </row>
    <row r="15" spans="1:2" ht="18" customHeight="1" x14ac:dyDescent="0.3">
      <c r="A15" s="7">
        <v>5</v>
      </c>
      <c r="B15" s="3" t="s">
        <v>11</v>
      </c>
    </row>
    <row r="17" spans="1:2" ht="18" customHeight="1" x14ac:dyDescent="0.3">
      <c r="B17" s="4" t="s">
        <v>12</v>
      </c>
    </row>
    <row r="18" spans="1:2" ht="30" customHeight="1" x14ac:dyDescent="0.3">
      <c r="A18" t="s">
        <v>13</v>
      </c>
      <c r="B18" s="3" t="s">
        <v>14</v>
      </c>
    </row>
    <row r="19" spans="1:2" ht="30" customHeight="1" x14ac:dyDescent="0.3">
      <c r="A19" t="s">
        <v>13</v>
      </c>
      <c r="B19" s="3" t="s">
        <v>15</v>
      </c>
    </row>
    <row r="20" spans="1:2" ht="30" customHeight="1" x14ac:dyDescent="0.3">
      <c r="A20" t="s">
        <v>13</v>
      </c>
      <c r="B20" s="3" t="s">
        <v>16</v>
      </c>
    </row>
    <row r="21" spans="1:2" ht="30" customHeight="1" x14ac:dyDescent="0.3">
      <c r="A21" t="s">
        <v>13</v>
      </c>
      <c r="B21" s="3" t="s">
        <v>17</v>
      </c>
    </row>
    <row r="23" spans="1:2" ht="18" customHeight="1" x14ac:dyDescent="0.3">
      <c r="B23" s="8" t="s">
        <v>18</v>
      </c>
    </row>
    <row r="24" spans="1:2" x14ac:dyDescent="0.3">
      <c r="B24" s="9" t="s">
        <v>19</v>
      </c>
    </row>
    <row r="26" spans="1:2" x14ac:dyDescent="0.3">
      <c r="B26" s="10" t="s">
        <v>20</v>
      </c>
    </row>
    <row r="27" spans="1:2" ht="45" customHeight="1" x14ac:dyDescent="0.3">
      <c r="B27" s="11" t="s">
        <v>21</v>
      </c>
    </row>
  </sheetData>
  <hyperlinks>
    <hyperlink ref="B24" r:id="rId1" xr:uid="{00000000-0004-0000-0000-000000000000}"/>
    <hyperlink ref="B26"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7"/>
  <sheetViews>
    <sheetView showGridLines="0" workbookViewId="0"/>
  </sheetViews>
  <sheetFormatPr defaultRowHeight="14.4" x14ac:dyDescent="0.3"/>
  <cols>
    <col min="1" max="1" width="30" customWidth="1"/>
    <col min="2" max="2" width="22" customWidth="1"/>
    <col min="3" max="3" width="3" customWidth="1"/>
    <col min="4" max="4" width="60" customWidth="1"/>
  </cols>
  <sheetData>
    <row r="1" spans="1:4" ht="25.95" customHeight="1" x14ac:dyDescent="0.4">
      <c r="A1" s="1" t="s">
        <v>22</v>
      </c>
    </row>
    <row r="2" spans="1:4" x14ac:dyDescent="0.3">
      <c r="A2" s="2" t="s">
        <v>23</v>
      </c>
    </row>
    <row r="3" spans="1:4" x14ac:dyDescent="0.3">
      <c r="A3" s="12" t="s">
        <v>24</v>
      </c>
      <c r="B3" s="13" t="s">
        <v>25</v>
      </c>
      <c r="D3" s="24" t="s">
        <v>26</v>
      </c>
    </row>
    <row r="4" spans="1:4" x14ac:dyDescent="0.3">
      <c r="A4" s="12" t="s">
        <v>27</v>
      </c>
      <c r="B4" s="14">
        <f ca="1">TODAY()</f>
        <v>46328</v>
      </c>
      <c r="D4" s="25"/>
    </row>
    <row r="5" spans="1:4" x14ac:dyDescent="0.3">
      <c r="A5" s="12" t="s">
        <v>28</v>
      </c>
      <c r="B5" s="13">
        <v>30</v>
      </c>
      <c r="D5" s="25"/>
    </row>
    <row r="6" spans="1:4" x14ac:dyDescent="0.3">
      <c r="D6" s="25"/>
    </row>
    <row r="7" spans="1:4" x14ac:dyDescent="0.3">
      <c r="D7" s="25"/>
    </row>
  </sheetData>
  <mergeCells count="1">
    <mergeCell ref="D3:D7"/>
  </mergeCells>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563EB"/>
    <pageSetUpPr fitToPage="1"/>
  </sheetPr>
  <dimension ref="A1:Q203"/>
  <sheetViews>
    <sheetView showGridLines="0" workbookViewId="0">
      <pane xSplit="2" ySplit="3" topLeftCell="C4" activePane="bottomRight" state="frozen"/>
      <selection pane="topRight"/>
      <selection pane="bottomLeft"/>
      <selection pane="bottomRight"/>
    </sheetView>
  </sheetViews>
  <sheetFormatPr defaultRowHeight="14.4" x14ac:dyDescent="0.3"/>
  <cols>
    <col min="1" max="1" width="9" customWidth="1"/>
    <col min="2" max="2" width="26" customWidth="1"/>
    <col min="3" max="3" width="22" customWidth="1"/>
    <col min="4" max="5" width="14" customWidth="1"/>
    <col min="6" max="6" width="20" customWidth="1"/>
    <col min="7" max="7" width="13" customWidth="1"/>
    <col min="8" max="11" width="11" customWidth="1"/>
    <col min="12" max="13" width="12" customWidth="1"/>
    <col min="14" max="14" width="9" customWidth="1"/>
    <col min="15" max="16" width="11" customWidth="1"/>
    <col min="17" max="17" width="22" customWidth="1"/>
  </cols>
  <sheetData>
    <row r="1" spans="1:17" ht="25.95" customHeight="1" x14ac:dyDescent="0.4">
      <c r="A1" s="1" t="s">
        <v>29</v>
      </c>
    </row>
    <row r="2" spans="1:17" x14ac:dyDescent="0.3">
      <c r="A2" s="2" t="s">
        <v>30</v>
      </c>
    </row>
    <row r="3" spans="1:17" ht="31.95" customHeight="1" x14ac:dyDescent="0.3">
      <c r="A3" s="15" t="s">
        <v>31</v>
      </c>
      <c r="B3" s="15" t="s">
        <v>32</v>
      </c>
      <c r="C3" s="15" t="s">
        <v>33</v>
      </c>
      <c r="D3" s="15" t="s">
        <v>34</v>
      </c>
      <c r="E3" s="15" t="s">
        <v>35</v>
      </c>
      <c r="F3" s="15" t="s">
        <v>36</v>
      </c>
      <c r="G3" s="15" t="s">
        <v>37</v>
      </c>
      <c r="H3" s="15" t="s">
        <v>38</v>
      </c>
      <c r="I3" s="15" t="s">
        <v>39</v>
      </c>
      <c r="J3" s="15" t="s">
        <v>40</v>
      </c>
      <c r="K3" s="15" t="s">
        <v>41</v>
      </c>
      <c r="L3" s="15" t="s">
        <v>42</v>
      </c>
      <c r="M3" s="15" t="s">
        <v>43</v>
      </c>
      <c r="N3" s="15" t="s">
        <v>44</v>
      </c>
      <c r="O3" s="15" t="s">
        <v>45</v>
      </c>
      <c r="P3" s="15" t="s">
        <v>46</v>
      </c>
      <c r="Q3" s="15" t="s">
        <v>47</v>
      </c>
    </row>
    <row r="4" spans="1:17" x14ac:dyDescent="0.3">
      <c r="A4" s="16" t="s">
        <v>48</v>
      </c>
      <c r="B4" s="16" t="s">
        <v>49</v>
      </c>
      <c r="C4" s="16" t="s">
        <v>50</v>
      </c>
      <c r="D4" s="16" t="s">
        <v>51</v>
      </c>
      <c r="E4" s="16" t="s">
        <v>52</v>
      </c>
      <c r="F4" s="16" t="s">
        <v>53</v>
      </c>
      <c r="G4" s="16" t="s">
        <v>54</v>
      </c>
      <c r="H4" s="17">
        <v>45428</v>
      </c>
      <c r="I4" s="17">
        <v>46158</v>
      </c>
      <c r="J4" s="17">
        <v>46348</v>
      </c>
      <c r="K4" s="16">
        <v>12</v>
      </c>
      <c r="L4" s="18">
        <f t="array" ref="L4">IF($A4="","",IFERROR(1/(1/MAX(IF(('Service log'!$B$4:$B$2003=$A4)*('Service log'!$D$4:$D$2003="Calibration"),'Service log'!$A$4:$A$2003))),""))</f>
        <v>45978</v>
      </c>
      <c r="M4" s="18">
        <f t="shared" ref="M4:M35" si="0">IF(OR($A4="",N($K4)=0),"",IF($L4&lt;&gt;"",EDATE($L4,$K4),IF($H4&lt;&gt;"",EDATE($H4,$K4),"")))</f>
        <v>46343</v>
      </c>
      <c r="N4" s="19">
        <f ca="1">IF($M4="","",$M4-Settings!$B$4)</f>
        <v>15</v>
      </c>
      <c r="O4" s="18">
        <f t="array" ref="O4">IF($A4="","",IFERROR(1/(1/MAX(IF('Service log'!$B$4:$B$2003=$A4,'Service log'!$A$4:$A$2003))),""))</f>
        <v>46208</v>
      </c>
      <c r="P4" s="20">
        <f>IF($A4="","",SUMIFS('Service log'!$G:$G,'Service log'!$B:$B,$A4))</f>
        <v>2500</v>
      </c>
      <c r="Q4" s="19" t="str">
        <f ca="1">IF($A4="","",IF(AND(N($K4)&gt;0,$M4=""),"Add a calibration",IF(AND($M4&lt;&gt;"",N($N4)&lt;0),"Calibration overdue",IF(AND($M4&lt;&gt;"",N($N4)&lt;=Settings!$B$5),"Calibration due soon",IF(IF($J4&lt;&gt;"",$J4,IF($I4&lt;&gt;"",$I4,Settings!$B$4+99999))-Settings!$B$4&lt;=Settings!$B$5,"AMC / warranty ending","OK")))))</f>
        <v>Calibration due soon</v>
      </c>
    </row>
    <row r="5" spans="1:17" x14ac:dyDescent="0.3">
      <c r="A5" s="16" t="s">
        <v>55</v>
      </c>
      <c r="B5" s="16" t="s">
        <v>56</v>
      </c>
      <c r="C5" s="16" t="s">
        <v>57</v>
      </c>
      <c r="D5" s="16" t="s">
        <v>58</v>
      </c>
      <c r="E5" s="16" t="s">
        <v>59</v>
      </c>
      <c r="F5" s="16" t="s">
        <v>60</v>
      </c>
      <c r="G5" s="16" t="s">
        <v>61</v>
      </c>
      <c r="H5" s="17">
        <v>45828</v>
      </c>
      <c r="I5" s="17">
        <v>46558</v>
      </c>
      <c r="J5" s="17"/>
      <c r="K5" s="16">
        <v>12</v>
      </c>
      <c r="L5" s="18">
        <f t="array" ref="L5">IF($A5="","",IFERROR(1/(1/MAX(IF(('Service log'!$B$4:$B$2003=$A5)*('Service log'!$D$4:$D$2003="Calibration"),'Service log'!$A$4:$A$2003))),""))</f>
        <v>46128</v>
      </c>
      <c r="M5" s="18">
        <f t="shared" si="0"/>
        <v>46493</v>
      </c>
      <c r="N5" s="19">
        <f ca="1">IF($M5="","",$M5-Settings!$B$4)</f>
        <v>165</v>
      </c>
      <c r="O5" s="18">
        <f t="array" ref="O5">IF($A5="","",IFERROR(1/(1/MAX(IF('Service log'!$B$4:$B$2003=$A5,'Service log'!$A$4:$A$2003))),""))</f>
        <v>46128</v>
      </c>
      <c r="P5" s="20">
        <f>IF($A5="","",SUMIFS('Service log'!$G:$G,'Service log'!$B:$B,$A5))</f>
        <v>600</v>
      </c>
      <c r="Q5" s="19" t="str">
        <f ca="1">IF($A5="","",IF(AND(N($K5)&gt;0,$M5=""),"Add a calibration",IF(AND($M5&lt;&gt;"",N($N5)&lt;0),"Calibration overdue",IF(AND($M5&lt;&gt;"",N($N5)&lt;=Settings!$B$5),"Calibration due soon",IF(IF($J5&lt;&gt;"",$J5,IF($I5&lt;&gt;"",$I5,Settings!$B$4+99999))-Settings!$B$4&lt;=Settings!$B$5,"AMC / warranty ending","OK")))))</f>
        <v>OK</v>
      </c>
    </row>
    <row r="6" spans="1:17" x14ac:dyDescent="0.3">
      <c r="A6" s="16" t="s">
        <v>62</v>
      </c>
      <c r="B6" s="16" t="s">
        <v>63</v>
      </c>
      <c r="C6" s="16" t="s">
        <v>64</v>
      </c>
      <c r="D6" s="16" t="s">
        <v>65</v>
      </c>
      <c r="E6" s="16" t="s">
        <v>66</v>
      </c>
      <c r="F6" s="16" t="s">
        <v>60</v>
      </c>
      <c r="G6" s="16" t="s">
        <v>61</v>
      </c>
      <c r="H6" s="17">
        <v>45628</v>
      </c>
      <c r="I6" s="17"/>
      <c r="J6" s="17"/>
      <c r="K6" s="16">
        <v>12</v>
      </c>
      <c r="L6" s="18">
        <f t="array" ref="L6">IF($A6="","",IFERROR(1/(1/MAX(IF(('Service log'!$B$4:$B$2003=$A6)*('Service log'!$D$4:$D$2003="Calibration"),'Service log'!$A$4:$A$2003))),""))</f>
        <v>45948</v>
      </c>
      <c r="M6" s="18">
        <f t="shared" si="0"/>
        <v>46313</v>
      </c>
      <c r="N6" s="19">
        <f ca="1">IF($M6="","",$M6-Settings!$B$4)</f>
        <v>-15</v>
      </c>
      <c r="O6" s="18">
        <f t="array" ref="O6">IF($A6="","",IFERROR(1/(1/MAX(IF('Service log'!$B$4:$B$2003=$A6,'Service log'!$A$4:$A$2003))),""))</f>
        <v>45948</v>
      </c>
      <c r="P6" s="20">
        <f>IF($A6="","",SUMIFS('Service log'!$G:$G,'Service log'!$B:$B,$A6))</f>
        <v>400</v>
      </c>
      <c r="Q6" s="19" t="str">
        <f ca="1">IF($A6="","",IF(AND(N($K6)&gt;0,$M6=""),"Add a calibration",IF(AND($M6&lt;&gt;"",N($N6)&lt;0),"Calibration overdue",IF(AND($M6&lt;&gt;"",N($N6)&lt;=Settings!$B$5),"Calibration due soon",IF(IF($J6&lt;&gt;"",$J6,IF($I6&lt;&gt;"",$I6,Settings!$B$4+99999))-Settings!$B$4&lt;=Settings!$B$5,"AMC / warranty ending","OK")))))</f>
        <v>Calibration overdue</v>
      </c>
    </row>
    <row r="7" spans="1:17" x14ac:dyDescent="0.3">
      <c r="A7" s="16" t="s">
        <v>67</v>
      </c>
      <c r="B7" s="16" t="s">
        <v>68</v>
      </c>
      <c r="C7" s="16" t="s">
        <v>69</v>
      </c>
      <c r="D7" s="16" t="s">
        <v>70</v>
      </c>
      <c r="E7" s="16" t="s">
        <v>71</v>
      </c>
      <c r="F7" s="16" t="s">
        <v>53</v>
      </c>
      <c r="G7" s="16" t="s">
        <v>54</v>
      </c>
      <c r="H7" s="17">
        <v>45928</v>
      </c>
      <c r="I7" s="17">
        <v>46658</v>
      </c>
      <c r="J7" s="17"/>
      <c r="K7" s="16">
        <v>12</v>
      </c>
      <c r="L7" s="18" t="str">
        <f t="array" ref="L7">IF($A7="","",IFERROR(1/(1/MAX(IF(('Service log'!$B$4:$B$2003=$A7)*('Service log'!$D$4:$D$2003="Calibration"),'Service log'!$A$4:$A$2003))),""))</f>
        <v/>
      </c>
      <c r="M7" s="18">
        <f t="shared" si="0"/>
        <v>46293</v>
      </c>
      <c r="N7" s="19">
        <f ca="1">IF($M7="","",$M7-Settings!$B$4)</f>
        <v>-35</v>
      </c>
      <c r="O7" s="18">
        <f t="array" ref="O7">IF($A7="","",IFERROR(1/(1/MAX(IF('Service log'!$B$4:$B$2003=$A7,'Service log'!$A$4:$A$2003))),""))</f>
        <v>46288</v>
      </c>
      <c r="P7" s="20">
        <f>IF($A7="","",SUMIFS('Service log'!$G:$G,'Service log'!$B:$B,$A7))</f>
        <v>3200</v>
      </c>
      <c r="Q7" s="19" t="str">
        <f ca="1">IF($A7="","",IF(AND(N($K7)&gt;0,$M7=""),"Add a calibration",IF(AND($M7&lt;&gt;"",N($N7)&lt;0),"Calibration overdue",IF(AND($M7&lt;&gt;"",N($N7)&lt;=Settings!$B$5),"Calibration due soon",IF(IF($J7&lt;&gt;"",$J7,IF($I7&lt;&gt;"",$I7,Settings!$B$4+99999))-Settings!$B$4&lt;=Settings!$B$5,"AMC / warranty ending","OK")))))</f>
        <v>Calibration overdue</v>
      </c>
    </row>
    <row r="8" spans="1:17" x14ac:dyDescent="0.3">
      <c r="A8" s="16" t="s">
        <v>72</v>
      </c>
      <c r="B8" s="16" t="s">
        <v>73</v>
      </c>
      <c r="C8" s="16" t="s">
        <v>74</v>
      </c>
      <c r="D8" s="16" t="s">
        <v>75</v>
      </c>
      <c r="E8" s="16" t="s">
        <v>76</v>
      </c>
      <c r="F8" s="16" t="s">
        <v>77</v>
      </c>
      <c r="G8" s="16" t="s">
        <v>78</v>
      </c>
      <c r="H8" s="17">
        <v>45128</v>
      </c>
      <c r="I8" s="17"/>
      <c r="J8" s="17">
        <v>46488</v>
      </c>
      <c r="K8" s="16">
        <v>6</v>
      </c>
      <c r="L8" s="18">
        <f t="array" ref="L8">IF($A8="","",IFERROR(1/(1/MAX(IF(('Service log'!$B$4:$B$2003=$A8)*('Service log'!$D$4:$D$2003="Calibration"),'Service log'!$A$4:$A$2003))),""))</f>
        <v>46158</v>
      </c>
      <c r="M8" s="18">
        <f t="shared" si="0"/>
        <v>46342</v>
      </c>
      <c r="N8" s="19">
        <f ca="1">IF($M8="","",$M8-Settings!$B$4)</f>
        <v>14</v>
      </c>
      <c r="O8" s="18">
        <f t="array" ref="O8">IF($A8="","",IFERROR(1/(1/MAX(IF('Service log'!$B$4:$B$2003=$A8,'Service log'!$A$4:$A$2003))),""))</f>
        <v>46158</v>
      </c>
      <c r="P8" s="20">
        <f>IF($A8="","",SUMIFS('Service log'!$G:$G,'Service log'!$B:$B,$A8))</f>
        <v>4500</v>
      </c>
      <c r="Q8" s="19" t="str">
        <f ca="1">IF($A8="","",IF(AND(N($K8)&gt;0,$M8=""),"Add a calibration",IF(AND($M8&lt;&gt;"",N($N8)&lt;0),"Calibration overdue",IF(AND($M8&lt;&gt;"",N($N8)&lt;=Settings!$B$5),"Calibration due soon",IF(IF($J8&lt;&gt;"",$J8,IF($I8&lt;&gt;"",$I8,Settings!$B$4+99999))-Settings!$B$4&lt;=Settings!$B$5,"AMC / warranty ending","OK")))))</f>
        <v>Calibration due soon</v>
      </c>
    </row>
    <row r="9" spans="1:17" x14ac:dyDescent="0.3">
      <c r="A9" s="16" t="s">
        <v>79</v>
      </c>
      <c r="B9" s="16" t="s">
        <v>80</v>
      </c>
      <c r="C9" s="16" t="s">
        <v>81</v>
      </c>
      <c r="D9" s="16" t="s">
        <v>82</v>
      </c>
      <c r="E9" s="16" t="s">
        <v>83</v>
      </c>
      <c r="F9" s="16" t="s">
        <v>84</v>
      </c>
      <c r="G9" s="16" t="s">
        <v>85</v>
      </c>
      <c r="H9" s="17">
        <v>45678</v>
      </c>
      <c r="I9" s="17">
        <v>46043</v>
      </c>
      <c r="J9" s="17"/>
      <c r="K9" s="16">
        <v>12</v>
      </c>
      <c r="L9" s="18" t="str">
        <f t="array" ref="L9">IF($A9="","",IFERROR(1/(1/MAX(IF(('Service log'!$B$4:$B$2003=$A9)*('Service log'!$D$4:$D$2003="Calibration"),'Service log'!$A$4:$A$2003))),""))</f>
        <v/>
      </c>
      <c r="M9" s="18">
        <f t="shared" si="0"/>
        <v>46043</v>
      </c>
      <c r="N9" s="19">
        <f ca="1">IF($M9="","",$M9-Settings!$B$4)</f>
        <v>-285</v>
      </c>
      <c r="O9" s="18">
        <f t="array" ref="O9">IF($A9="","",IFERROR(1/(1/MAX(IF('Service log'!$B$4:$B$2003=$A9,'Service log'!$A$4:$A$2003))),""))</f>
        <v>46268</v>
      </c>
      <c r="P9" s="20">
        <f>IF($A9="","",SUMIFS('Service log'!$G:$G,'Service log'!$B:$B,$A9))</f>
        <v>0</v>
      </c>
      <c r="Q9" s="19" t="str">
        <f ca="1">IF($A9="","",IF(AND(N($K9)&gt;0,$M9=""),"Add a calibration",IF(AND($M9&lt;&gt;"",N($N9)&lt;0),"Calibration overdue",IF(AND($M9&lt;&gt;"",N($N9)&lt;=Settings!$B$5),"Calibration due soon",IF(IF($J9&lt;&gt;"",$J9,IF($I9&lt;&gt;"",$I9,Settings!$B$4+99999))-Settings!$B$4&lt;=Settings!$B$5,"AMC / warranty ending","OK")))))</f>
        <v>Calibration overdue</v>
      </c>
    </row>
    <row r="10" spans="1:17" x14ac:dyDescent="0.3">
      <c r="A10" s="16" t="s">
        <v>86</v>
      </c>
      <c r="B10" s="16" t="s">
        <v>87</v>
      </c>
      <c r="C10" s="16" t="s">
        <v>88</v>
      </c>
      <c r="D10" s="16" t="s">
        <v>89</v>
      </c>
      <c r="E10" s="16" t="s">
        <v>90</v>
      </c>
      <c r="F10" s="16" t="s">
        <v>60</v>
      </c>
      <c r="G10" s="16" t="s">
        <v>61</v>
      </c>
      <c r="H10" s="17">
        <v>46178</v>
      </c>
      <c r="I10" s="17">
        <v>46543</v>
      </c>
      <c r="J10" s="17"/>
      <c r="K10" s="16"/>
      <c r="L10" s="18" t="str">
        <f t="array" ref="L10">IF($A10="","",IFERROR(1/(1/MAX(IF(('Service log'!$B$4:$B$2003=$A10)*('Service log'!$D$4:$D$2003="Calibration"),'Service log'!$A$4:$A$2003))),""))</f>
        <v/>
      </c>
      <c r="M10" s="18" t="str">
        <f t="shared" si="0"/>
        <v/>
      </c>
      <c r="N10" s="19" t="str">
        <f>IF($M10="","",$M10-Settings!$B$4)</f>
        <v/>
      </c>
      <c r="O10" s="18" t="str">
        <f t="array" ref="O10">IF($A10="","",IFERROR(1/(1/MAX(IF('Service log'!$B$4:$B$2003=$A10,'Service log'!$A$4:$A$2003))),""))</f>
        <v/>
      </c>
      <c r="P10" s="20">
        <f>IF($A10="","",SUMIFS('Service log'!$G:$G,'Service log'!$B:$B,$A10))</f>
        <v>0</v>
      </c>
      <c r="Q10" s="19" t="str">
        <f ca="1">IF($A10="","",IF(AND(N($K10)&gt;0,$M10=""),"Add a calibration",IF(AND($M10&lt;&gt;"",N($N10)&lt;0),"Calibration overdue",IF(AND($M10&lt;&gt;"",N($N10)&lt;=Settings!$B$5),"Calibration due soon",IF(IF($J10&lt;&gt;"",$J10,IF($I10&lt;&gt;"",$I10,Settings!$B$4+99999))-Settings!$B$4&lt;=Settings!$B$5,"AMC / warranty ending","OK")))))</f>
        <v>OK</v>
      </c>
    </row>
    <row r="11" spans="1:17" x14ac:dyDescent="0.3">
      <c r="A11" s="16" t="s">
        <v>91</v>
      </c>
      <c r="B11" s="16" t="s">
        <v>92</v>
      </c>
      <c r="C11" s="16" t="s">
        <v>93</v>
      </c>
      <c r="D11" s="16" t="s">
        <v>94</v>
      </c>
      <c r="E11" s="16" t="s">
        <v>95</v>
      </c>
      <c r="F11" s="16" t="s">
        <v>96</v>
      </c>
      <c r="G11" s="16" t="s">
        <v>97</v>
      </c>
      <c r="H11" s="17">
        <v>44828</v>
      </c>
      <c r="I11" s="17"/>
      <c r="J11" s="17">
        <v>46423</v>
      </c>
      <c r="K11" s="16"/>
      <c r="L11" s="18" t="str">
        <f t="array" ref="L11">IF($A11="","",IFERROR(1/(1/MAX(IF(('Service log'!$B$4:$B$2003=$A11)*('Service log'!$D$4:$D$2003="Calibration"),'Service log'!$A$4:$A$2003))),""))</f>
        <v/>
      </c>
      <c r="M11" s="18" t="str">
        <f t="shared" si="0"/>
        <v/>
      </c>
      <c r="N11" s="19" t="str">
        <f>IF($M11="","",$M11-Settings!$B$4)</f>
        <v/>
      </c>
      <c r="O11" s="18">
        <f t="array" ref="O11">IF($A11="","",IFERROR(1/(1/MAX(IF('Service log'!$B$4:$B$2003=$A11,'Service log'!$A$4:$A$2003))),""))</f>
        <v>46298</v>
      </c>
      <c r="P11" s="20">
        <f>IF($A11="","",SUMIFS('Service log'!$G:$G,'Service log'!$B:$B,$A11))</f>
        <v>1800</v>
      </c>
      <c r="Q11" s="19" t="str">
        <f ca="1">IF($A11="","",IF(AND(N($K11)&gt;0,$M11=""),"Add a calibration",IF(AND($M11&lt;&gt;"",N($N11)&lt;0),"Calibration overdue",IF(AND($M11&lt;&gt;"",N($N11)&lt;=Settings!$B$5),"Calibration due soon",IF(IF($J11&lt;&gt;"",$J11,IF($I11&lt;&gt;"",$I11,Settings!$B$4+99999))-Settings!$B$4&lt;=Settings!$B$5,"AMC / warranty ending","OK")))))</f>
        <v>OK</v>
      </c>
    </row>
    <row r="12" spans="1:17" x14ac:dyDescent="0.3">
      <c r="A12" s="16"/>
      <c r="B12" s="16"/>
      <c r="C12" s="16"/>
      <c r="D12" s="16"/>
      <c r="E12" s="16"/>
      <c r="F12" s="16"/>
      <c r="G12" s="16"/>
      <c r="H12" s="17"/>
      <c r="I12" s="17"/>
      <c r="J12" s="17"/>
      <c r="K12" s="16"/>
      <c r="L12" s="18" t="str">
        <f t="array" ref="L12">IF($A12="","",IFERROR(1/(1/MAX(IF(('Service log'!$B$4:$B$2003=$A12)*('Service log'!$D$4:$D$2003="Calibration"),'Service log'!$A$4:$A$2003))),""))</f>
        <v/>
      </c>
      <c r="M12" s="18" t="str">
        <f t="shared" si="0"/>
        <v/>
      </c>
      <c r="N12" s="19" t="str">
        <f>IF($M12="","",$M12-Settings!$B$4)</f>
        <v/>
      </c>
      <c r="O12" s="18" t="str">
        <f t="array" ref="O12">IF($A12="","",IFERROR(1/(1/MAX(IF('Service log'!$B$4:$B$2003=$A12,'Service log'!$A$4:$A$2003))),""))</f>
        <v/>
      </c>
      <c r="P12" s="20" t="str">
        <f>IF($A12="","",SUMIFS('Service log'!$G:$G,'Service log'!$B:$B,$A12))</f>
        <v/>
      </c>
      <c r="Q12" s="19" t="str">
        <f>IF($A12="","",IF(AND(N($K12)&gt;0,$M12=""),"Add a calibration",IF(AND($M12&lt;&gt;"",N($N12)&lt;0),"Calibration overdue",IF(AND($M12&lt;&gt;"",N($N12)&lt;=Settings!$B$5),"Calibration due soon",IF(IF($J12&lt;&gt;"",$J12,IF($I12&lt;&gt;"",$I12,Settings!$B$4+99999))-Settings!$B$4&lt;=Settings!$B$5,"AMC / warranty ending","OK")))))</f>
        <v/>
      </c>
    </row>
    <row r="13" spans="1:17" x14ac:dyDescent="0.3">
      <c r="A13" s="16"/>
      <c r="B13" s="16"/>
      <c r="C13" s="16"/>
      <c r="D13" s="16"/>
      <c r="E13" s="16"/>
      <c r="F13" s="16"/>
      <c r="G13" s="16"/>
      <c r="H13" s="17"/>
      <c r="I13" s="17"/>
      <c r="J13" s="17"/>
      <c r="K13" s="16"/>
      <c r="L13" s="18" t="str">
        <f t="array" ref="L13">IF($A13="","",IFERROR(1/(1/MAX(IF(('Service log'!$B$4:$B$2003=$A13)*('Service log'!$D$4:$D$2003="Calibration"),'Service log'!$A$4:$A$2003))),""))</f>
        <v/>
      </c>
      <c r="M13" s="18" t="str">
        <f t="shared" si="0"/>
        <v/>
      </c>
      <c r="N13" s="19" t="str">
        <f>IF($M13="","",$M13-Settings!$B$4)</f>
        <v/>
      </c>
      <c r="O13" s="18" t="str">
        <f t="array" ref="O13">IF($A13="","",IFERROR(1/(1/MAX(IF('Service log'!$B$4:$B$2003=$A13,'Service log'!$A$4:$A$2003))),""))</f>
        <v/>
      </c>
      <c r="P13" s="20" t="str">
        <f>IF($A13="","",SUMIFS('Service log'!$G:$G,'Service log'!$B:$B,$A13))</f>
        <v/>
      </c>
      <c r="Q13" s="19" t="str">
        <f>IF($A13="","",IF(AND(N($K13)&gt;0,$M13=""),"Add a calibration",IF(AND($M13&lt;&gt;"",N($N13)&lt;0),"Calibration overdue",IF(AND($M13&lt;&gt;"",N($N13)&lt;=Settings!$B$5),"Calibration due soon",IF(IF($J13&lt;&gt;"",$J13,IF($I13&lt;&gt;"",$I13,Settings!$B$4+99999))-Settings!$B$4&lt;=Settings!$B$5,"AMC / warranty ending","OK")))))</f>
        <v/>
      </c>
    </row>
    <row r="14" spans="1:17" x14ac:dyDescent="0.3">
      <c r="A14" s="16"/>
      <c r="B14" s="16"/>
      <c r="C14" s="16"/>
      <c r="D14" s="16"/>
      <c r="E14" s="16"/>
      <c r="F14" s="16"/>
      <c r="G14" s="16"/>
      <c r="H14" s="17"/>
      <c r="I14" s="17"/>
      <c r="J14" s="17"/>
      <c r="K14" s="16"/>
      <c r="L14" s="18" t="str">
        <f t="array" ref="L14">IF($A14="","",IFERROR(1/(1/MAX(IF(('Service log'!$B$4:$B$2003=$A14)*('Service log'!$D$4:$D$2003="Calibration"),'Service log'!$A$4:$A$2003))),""))</f>
        <v/>
      </c>
      <c r="M14" s="18" t="str">
        <f t="shared" si="0"/>
        <v/>
      </c>
      <c r="N14" s="19" t="str">
        <f>IF($M14="","",$M14-Settings!$B$4)</f>
        <v/>
      </c>
      <c r="O14" s="18" t="str">
        <f t="array" ref="O14">IF($A14="","",IFERROR(1/(1/MAX(IF('Service log'!$B$4:$B$2003=$A14,'Service log'!$A$4:$A$2003))),""))</f>
        <v/>
      </c>
      <c r="P14" s="20" t="str">
        <f>IF($A14="","",SUMIFS('Service log'!$G:$G,'Service log'!$B:$B,$A14))</f>
        <v/>
      </c>
      <c r="Q14" s="19" t="str">
        <f>IF($A14="","",IF(AND(N($K14)&gt;0,$M14=""),"Add a calibration",IF(AND($M14&lt;&gt;"",N($N14)&lt;0),"Calibration overdue",IF(AND($M14&lt;&gt;"",N($N14)&lt;=Settings!$B$5),"Calibration due soon",IF(IF($J14&lt;&gt;"",$J14,IF($I14&lt;&gt;"",$I14,Settings!$B$4+99999))-Settings!$B$4&lt;=Settings!$B$5,"AMC / warranty ending","OK")))))</f>
        <v/>
      </c>
    </row>
    <row r="15" spans="1:17" x14ac:dyDescent="0.3">
      <c r="A15" s="16"/>
      <c r="B15" s="16"/>
      <c r="C15" s="16"/>
      <c r="D15" s="16"/>
      <c r="E15" s="16"/>
      <c r="F15" s="16"/>
      <c r="G15" s="16"/>
      <c r="H15" s="17"/>
      <c r="I15" s="17"/>
      <c r="J15" s="17"/>
      <c r="K15" s="16"/>
      <c r="L15" s="18" t="str">
        <f t="array" ref="L15">IF($A15="","",IFERROR(1/(1/MAX(IF(('Service log'!$B$4:$B$2003=$A15)*('Service log'!$D$4:$D$2003="Calibration"),'Service log'!$A$4:$A$2003))),""))</f>
        <v/>
      </c>
      <c r="M15" s="18" t="str">
        <f t="shared" si="0"/>
        <v/>
      </c>
      <c r="N15" s="19" t="str">
        <f>IF($M15="","",$M15-Settings!$B$4)</f>
        <v/>
      </c>
      <c r="O15" s="18" t="str">
        <f t="array" ref="O15">IF($A15="","",IFERROR(1/(1/MAX(IF('Service log'!$B$4:$B$2003=$A15,'Service log'!$A$4:$A$2003))),""))</f>
        <v/>
      </c>
      <c r="P15" s="20" t="str">
        <f>IF($A15="","",SUMIFS('Service log'!$G:$G,'Service log'!$B:$B,$A15))</f>
        <v/>
      </c>
      <c r="Q15" s="19" t="str">
        <f>IF($A15="","",IF(AND(N($K15)&gt;0,$M15=""),"Add a calibration",IF(AND($M15&lt;&gt;"",N($N15)&lt;0),"Calibration overdue",IF(AND($M15&lt;&gt;"",N($N15)&lt;=Settings!$B$5),"Calibration due soon",IF(IF($J15&lt;&gt;"",$J15,IF($I15&lt;&gt;"",$I15,Settings!$B$4+99999))-Settings!$B$4&lt;=Settings!$B$5,"AMC / warranty ending","OK")))))</f>
        <v/>
      </c>
    </row>
    <row r="16" spans="1:17" x14ac:dyDescent="0.3">
      <c r="A16" s="16"/>
      <c r="B16" s="16"/>
      <c r="C16" s="16"/>
      <c r="D16" s="16"/>
      <c r="E16" s="16"/>
      <c r="F16" s="16"/>
      <c r="G16" s="16"/>
      <c r="H16" s="17"/>
      <c r="I16" s="17"/>
      <c r="J16" s="17"/>
      <c r="K16" s="16"/>
      <c r="L16" s="18" t="str">
        <f t="array" ref="L16">IF($A16="","",IFERROR(1/(1/MAX(IF(('Service log'!$B$4:$B$2003=$A16)*('Service log'!$D$4:$D$2003="Calibration"),'Service log'!$A$4:$A$2003))),""))</f>
        <v/>
      </c>
      <c r="M16" s="18" t="str">
        <f t="shared" si="0"/>
        <v/>
      </c>
      <c r="N16" s="19" t="str">
        <f>IF($M16="","",$M16-Settings!$B$4)</f>
        <v/>
      </c>
      <c r="O16" s="18" t="str">
        <f t="array" ref="O16">IF($A16="","",IFERROR(1/(1/MAX(IF('Service log'!$B$4:$B$2003=$A16,'Service log'!$A$4:$A$2003))),""))</f>
        <v/>
      </c>
      <c r="P16" s="20" t="str">
        <f>IF($A16="","",SUMIFS('Service log'!$G:$G,'Service log'!$B:$B,$A16))</f>
        <v/>
      </c>
      <c r="Q16" s="19" t="str">
        <f>IF($A16="","",IF(AND(N($K16)&gt;0,$M16=""),"Add a calibration",IF(AND($M16&lt;&gt;"",N($N16)&lt;0),"Calibration overdue",IF(AND($M16&lt;&gt;"",N($N16)&lt;=Settings!$B$5),"Calibration due soon",IF(IF($J16&lt;&gt;"",$J16,IF($I16&lt;&gt;"",$I16,Settings!$B$4+99999))-Settings!$B$4&lt;=Settings!$B$5,"AMC / warranty ending","OK")))))</f>
        <v/>
      </c>
    </row>
    <row r="17" spans="1:17" x14ac:dyDescent="0.3">
      <c r="A17" s="16"/>
      <c r="B17" s="16"/>
      <c r="C17" s="16"/>
      <c r="D17" s="16"/>
      <c r="E17" s="16"/>
      <c r="F17" s="16"/>
      <c r="G17" s="16"/>
      <c r="H17" s="17"/>
      <c r="I17" s="17"/>
      <c r="J17" s="17"/>
      <c r="K17" s="16"/>
      <c r="L17" s="18" t="str">
        <f t="array" ref="L17">IF($A17="","",IFERROR(1/(1/MAX(IF(('Service log'!$B$4:$B$2003=$A17)*('Service log'!$D$4:$D$2003="Calibration"),'Service log'!$A$4:$A$2003))),""))</f>
        <v/>
      </c>
      <c r="M17" s="18" t="str">
        <f t="shared" si="0"/>
        <v/>
      </c>
      <c r="N17" s="19" t="str">
        <f>IF($M17="","",$M17-Settings!$B$4)</f>
        <v/>
      </c>
      <c r="O17" s="18" t="str">
        <f t="array" ref="O17">IF($A17="","",IFERROR(1/(1/MAX(IF('Service log'!$B$4:$B$2003=$A17,'Service log'!$A$4:$A$2003))),""))</f>
        <v/>
      </c>
      <c r="P17" s="20" t="str">
        <f>IF($A17="","",SUMIFS('Service log'!$G:$G,'Service log'!$B:$B,$A17))</f>
        <v/>
      </c>
      <c r="Q17" s="19" t="str">
        <f>IF($A17="","",IF(AND(N($K17)&gt;0,$M17=""),"Add a calibration",IF(AND($M17&lt;&gt;"",N($N17)&lt;0),"Calibration overdue",IF(AND($M17&lt;&gt;"",N($N17)&lt;=Settings!$B$5),"Calibration due soon",IF(IF($J17&lt;&gt;"",$J17,IF($I17&lt;&gt;"",$I17,Settings!$B$4+99999))-Settings!$B$4&lt;=Settings!$B$5,"AMC / warranty ending","OK")))))</f>
        <v/>
      </c>
    </row>
    <row r="18" spans="1:17" x14ac:dyDescent="0.3">
      <c r="A18" s="16"/>
      <c r="B18" s="16"/>
      <c r="C18" s="16"/>
      <c r="D18" s="16"/>
      <c r="E18" s="16"/>
      <c r="F18" s="16"/>
      <c r="G18" s="16"/>
      <c r="H18" s="17"/>
      <c r="I18" s="17"/>
      <c r="J18" s="17"/>
      <c r="K18" s="16"/>
      <c r="L18" s="18" t="str">
        <f t="array" ref="L18">IF($A18="","",IFERROR(1/(1/MAX(IF(('Service log'!$B$4:$B$2003=$A18)*('Service log'!$D$4:$D$2003="Calibration"),'Service log'!$A$4:$A$2003))),""))</f>
        <v/>
      </c>
      <c r="M18" s="18" t="str">
        <f t="shared" si="0"/>
        <v/>
      </c>
      <c r="N18" s="19" t="str">
        <f>IF($M18="","",$M18-Settings!$B$4)</f>
        <v/>
      </c>
      <c r="O18" s="18" t="str">
        <f t="array" ref="O18">IF($A18="","",IFERROR(1/(1/MAX(IF('Service log'!$B$4:$B$2003=$A18,'Service log'!$A$4:$A$2003))),""))</f>
        <v/>
      </c>
      <c r="P18" s="20" t="str">
        <f>IF($A18="","",SUMIFS('Service log'!$G:$G,'Service log'!$B:$B,$A18))</f>
        <v/>
      </c>
      <c r="Q18" s="19" t="str">
        <f>IF($A18="","",IF(AND(N($K18)&gt;0,$M18=""),"Add a calibration",IF(AND($M18&lt;&gt;"",N($N18)&lt;0),"Calibration overdue",IF(AND($M18&lt;&gt;"",N($N18)&lt;=Settings!$B$5),"Calibration due soon",IF(IF($J18&lt;&gt;"",$J18,IF($I18&lt;&gt;"",$I18,Settings!$B$4+99999))-Settings!$B$4&lt;=Settings!$B$5,"AMC / warranty ending","OK")))))</f>
        <v/>
      </c>
    </row>
    <row r="19" spans="1:17" x14ac:dyDescent="0.3">
      <c r="A19" s="16"/>
      <c r="B19" s="16"/>
      <c r="C19" s="16"/>
      <c r="D19" s="16"/>
      <c r="E19" s="16"/>
      <c r="F19" s="16"/>
      <c r="G19" s="16"/>
      <c r="H19" s="17"/>
      <c r="I19" s="17"/>
      <c r="J19" s="17"/>
      <c r="K19" s="16"/>
      <c r="L19" s="18" t="str">
        <f t="array" ref="L19">IF($A19="","",IFERROR(1/(1/MAX(IF(('Service log'!$B$4:$B$2003=$A19)*('Service log'!$D$4:$D$2003="Calibration"),'Service log'!$A$4:$A$2003))),""))</f>
        <v/>
      </c>
      <c r="M19" s="18" t="str">
        <f t="shared" si="0"/>
        <v/>
      </c>
      <c r="N19" s="19" t="str">
        <f>IF($M19="","",$M19-Settings!$B$4)</f>
        <v/>
      </c>
      <c r="O19" s="18" t="str">
        <f t="array" ref="O19">IF($A19="","",IFERROR(1/(1/MAX(IF('Service log'!$B$4:$B$2003=$A19,'Service log'!$A$4:$A$2003))),""))</f>
        <v/>
      </c>
      <c r="P19" s="20" t="str">
        <f>IF($A19="","",SUMIFS('Service log'!$G:$G,'Service log'!$B:$B,$A19))</f>
        <v/>
      </c>
      <c r="Q19" s="19" t="str">
        <f>IF($A19="","",IF(AND(N($K19)&gt;0,$M19=""),"Add a calibration",IF(AND($M19&lt;&gt;"",N($N19)&lt;0),"Calibration overdue",IF(AND($M19&lt;&gt;"",N($N19)&lt;=Settings!$B$5),"Calibration due soon",IF(IF($J19&lt;&gt;"",$J19,IF($I19&lt;&gt;"",$I19,Settings!$B$4+99999))-Settings!$B$4&lt;=Settings!$B$5,"AMC / warranty ending","OK")))))</f>
        <v/>
      </c>
    </row>
    <row r="20" spans="1:17" x14ac:dyDescent="0.3">
      <c r="A20" s="16"/>
      <c r="B20" s="16"/>
      <c r="C20" s="16"/>
      <c r="D20" s="16"/>
      <c r="E20" s="16"/>
      <c r="F20" s="16"/>
      <c r="G20" s="16"/>
      <c r="H20" s="17"/>
      <c r="I20" s="17"/>
      <c r="J20" s="17"/>
      <c r="K20" s="16"/>
      <c r="L20" s="18" t="str">
        <f t="array" ref="L20">IF($A20="","",IFERROR(1/(1/MAX(IF(('Service log'!$B$4:$B$2003=$A20)*('Service log'!$D$4:$D$2003="Calibration"),'Service log'!$A$4:$A$2003))),""))</f>
        <v/>
      </c>
      <c r="M20" s="18" t="str">
        <f t="shared" si="0"/>
        <v/>
      </c>
      <c r="N20" s="19" t="str">
        <f>IF($M20="","",$M20-Settings!$B$4)</f>
        <v/>
      </c>
      <c r="O20" s="18" t="str">
        <f t="array" ref="O20">IF($A20="","",IFERROR(1/(1/MAX(IF('Service log'!$B$4:$B$2003=$A20,'Service log'!$A$4:$A$2003))),""))</f>
        <v/>
      </c>
      <c r="P20" s="20" t="str">
        <f>IF($A20="","",SUMIFS('Service log'!$G:$G,'Service log'!$B:$B,$A20))</f>
        <v/>
      </c>
      <c r="Q20" s="19" t="str">
        <f>IF($A20="","",IF(AND(N($K20)&gt;0,$M20=""),"Add a calibration",IF(AND($M20&lt;&gt;"",N($N20)&lt;0),"Calibration overdue",IF(AND($M20&lt;&gt;"",N($N20)&lt;=Settings!$B$5),"Calibration due soon",IF(IF($J20&lt;&gt;"",$J20,IF($I20&lt;&gt;"",$I20,Settings!$B$4+99999))-Settings!$B$4&lt;=Settings!$B$5,"AMC / warranty ending","OK")))))</f>
        <v/>
      </c>
    </row>
    <row r="21" spans="1:17" x14ac:dyDescent="0.3">
      <c r="A21" s="16"/>
      <c r="B21" s="16"/>
      <c r="C21" s="16"/>
      <c r="D21" s="16"/>
      <c r="E21" s="16"/>
      <c r="F21" s="16"/>
      <c r="G21" s="16"/>
      <c r="H21" s="17"/>
      <c r="I21" s="17"/>
      <c r="J21" s="17"/>
      <c r="K21" s="16"/>
      <c r="L21" s="18" t="str">
        <f t="array" ref="L21">IF($A21="","",IFERROR(1/(1/MAX(IF(('Service log'!$B$4:$B$2003=$A21)*('Service log'!$D$4:$D$2003="Calibration"),'Service log'!$A$4:$A$2003))),""))</f>
        <v/>
      </c>
      <c r="M21" s="18" t="str">
        <f t="shared" si="0"/>
        <v/>
      </c>
      <c r="N21" s="19" t="str">
        <f>IF($M21="","",$M21-Settings!$B$4)</f>
        <v/>
      </c>
      <c r="O21" s="18" t="str">
        <f t="array" ref="O21">IF($A21="","",IFERROR(1/(1/MAX(IF('Service log'!$B$4:$B$2003=$A21,'Service log'!$A$4:$A$2003))),""))</f>
        <v/>
      </c>
      <c r="P21" s="20" t="str">
        <f>IF($A21="","",SUMIFS('Service log'!$G:$G,'Service log'!$B:$B,$A21))</f>
        <v/>
      </c>
      <c r="Q21" s="19" t="str">
        <f>IF($A21="","",IF(AND(N($K21)&gt;0,$M21=""),"Add a calibration",IF(AND($M21&lt;&gt;"",N($N21)&lt;0),"Calibration overdue",IF(AND($M21&lt;&gt;"",N($N21)&lt;=Settings!$B$5),"Calibration due soon",IF(IF($J21&lt;&gt;"",$J21,IF($I21&lt;&gt;"",$I21,Settings!$B$4+99999))-Settings!$B$4&lt;=Settings!$B$5,"AMC / warranty ending","OK")))))</f>
        <v/>
      </c>
    </row>
    <row r="22" spans="1:17" x14ac:dyDescent="0.3">
      <c r="A22" s="16"/>
      <c r="B22" s="16"/>
      <c r="C22" s="16"/>
      <c r="D22" s="16"/>
      <c r="E22" s="16"/>
      <c r="F22" s="16"/>
      <c r="G22" s="16"/>
      <c r="H22" s="17"/>
      <c r="I22" s="17"/>
      <c r="J22" s="17"/>
      <c r="K22" s="16"/>
      <c r="L22" s="18" t="str">
        <f t="array" ref="L22">IF($A22="","",IFERROR(1/(1/MAX(IF(('Service log'!$B$4:$B$2003=$A22)*('Service log'!$D$4:$D$2003="Calibration"),'Service log'!$A$4:$A$2003))),""))</f>
        <v/>
      </c>
      <c r="M22" s="18" t="str">
        <f t="shared" si="0"/>
        <v/>
      </c>
      <c r="N22" s="19" t="str">
        <f>IF($M22="","",$M22-Settings!$B$4)</f>
        <v/>
      </c>
      <c r="O22" s="18" t="str">
        <f t="array" ref="O22">IF($A22="","",IFERROR(1/(1/MAX(IF('Service log'!$B$4:$B$2003=$A22,'Service log'!$A$4:$A$2003))),""))</f>
        <v/>
      </c>
      <c r="P22" s="20" t="str">
        <f>IF($A22="","",SUMIFS('Service log'!$G:$G,'Service log'!$B:$B,$A22))</f>
        <v/>
      </c>
      <c r="Q22" s="19" t="str">
        <f>IF($A22="","",IF(AND(N($K22)&gt;0,$M22=""),"Add a calibration",IF(AND($M22&lt;&gt;"",N($N22)&lt;0),"Calibration overdue",IF(AND($M22&lt;&gt;"",N($N22)&lt;=Settings!$B$5),"Calibration due soon",IF(IF($J22&lt;&gt;"",$J22,IF($I22&lt;&gt;"",$I22,Settings!$B$4+99999))-Settings!$B$4&lt;=Settings!$B$5,"AMC / warranty ending","OK")))))</f>
        <v/>
      </c>
    </row>
    <row r="23" spans="1:17" x14ac:dyDescent="0.3">
      <c r="A23" s="16"/>
      <c r="B23" s="16"/>
      <c r="C23" s="16"/>
      <c r="D23" s="16"/>
      <c r="E23" s="16"/>
      <c r="F23" s="16"/>
      <c r="G23" s="16"/>
      <c r="H23" s="17"/>
      <c r="I23" s="17"/>
      <c r="J23" s="17"/>
      <c r="K23" s="16"/>
      <c r="L23" s="18" t="str">
        <f t="array" ref="L23">IF($A23="","",IFERROR(1/(1/MAX(IF(('Service log'!$B$4:$B$2003=$A23)*('Service log'!$D$4:$D$2003="Calibration"),'Service log'!$A$4:$A$2003))),""))</f>
        <v/>
      </c>
      <c r="M23" s="18" t="str">
        <f t="shared" si="0"/>
        <v/>
      </c>
      <c r="N23" s="19" t="str">
        <f>IF($M23="","",$M23-Settings!$B$4)</f>
        <v/>
      </c>
      <c r="O23" s="18" t="str">
        <f t="array" ref="O23">IF($A23="","",IFERROR(1/(1/MAX(IF('Service log'!$B$4:$B$2003=$A23,'Service log'!$A$4:$A$2003))),""))</f>
        <v/>
      </c>
      <c r="P23" s="20" t="str">
        <f>IF($A23="","",SUMIFS('Service log'!$G:$G,'Service log'!$B:$B,$A23))</f>
        <v/>
      </c>
      <c r="Q23" s="19" t="str">
        <f>IF($A23="","",IF(AND(N($K23)&gt;0,$M23=""),"Add a calibration",IF(AND($M23&lt;&gt;"",N($N23)&lt;0),"Calibration overdue",IF(AND($M23&lt;&gt;"",N($N23)&lt;=Settings!$B$5),"Calibration due soon",IF(IF($J23&lt;&gt;"",$J23,IF($I23&lt;&gt;"",$I23,Settings!$B$4+99999))-Settings!$B$4&lt;=Settings!$B$5,"AMC / warranty ending","OK")))))</f>
        <v/>
      </c>
    </row>
    <row r="24" spans="1:17" x14ac:dyDescent="0.3">
      <c r="A24" s="16"/>
      <c r="B24" s="16"/>
      <c r="C24" s="16"/>
      <c r="D24" s="16"/>
      <c r="E24" s="16"/>
      <c r="F24" s="16"/>
      <c r="G24" s="16"/>
      <c r="H24" s="17"/>
      <c r="I24" s="17"/>
      <c r="J24" s="17"/>
      <c r="K24" s="16"/>
      <c r="L24" s="18" t="str">
        <f t="array" ref="L24">IF($A24="","",IFERROR(1/(1/MAX(IF(('Service log'!$B$4:$B$2003=$A24)*('Service log'!$D$4:$D$2003="Calibration"),'Service log'!$A$4:$A$2003))),""))</f>
        <v/>
      </c>
      <c r="M24" s="18" t="str">
        <f t="shared" si="0"/>
        <v/>
      </c>
      <c r="N24" s="19" t="str">
        <f>IF($M24="","",$M24-Settings!$B$4)</f>
        <v/>
      </c>
      <c r="O24" s="18" t="str">
        <f t="array" ref="O24">IF($A24="","",IFERROR(1/(1/MAX(IF('Service log'!$B$4:$B$2003=$A24,'Service log'!$A$4:$A$2003))),""))</f>
        <v/>
      </c>
      <c r="P24" s="20" t="str">
        <f>IF($A24="","",SUMIFS('Service log'!$G:$G,'Service log'!$B:$B,$A24))</f>
        <v/>
      </c>
      <c r="Q24" s="19" t="str">
        <f>IF($A24="","",IF(AND(N($K24)&gt;0,$M24=""),"Add a calibration",IF(AND($M24&lt;&gt;"",N($N24)&lt;0),"Calibration overdue",IF(AND($M24&lt;&gt;"",N($N24)&lt;=Settings!$B$5),"Calibration due soon",IF(IF($J24&lt;&gt;"",$J24,IF($I24&lt;&gt;"",$I24,Settings!$B$4+99999))-Settings!$B$4&lt;=Settings!$B$5,"AMC / warranty ending","OK")))))</f>
        <v/>
      </c>
    </row>
    <row r="25" spans="1:17" x14ac:dyDescent="0.3">
      <c r="A25" s="16"/>
      <c r="B25" s="16"/>
      <c r="C25" s="16"/>
      <c r="D25" s="16"/>
      <c r="E25" s="16"/>
      <c r="F25" s="16"/>
      <c r="G25" s="16"/>
      <c r="H25" s="17"/>
      <c r="I25" s="17"/>
      <c r="J25" s="17"/>
      <c r="K25" s="16"/>
      <c r="L25" s="18" t="str">
        <f t="array" ref="L25">IF($A25="","",IFERROR(1/(1/MAX(IF(('Service log'!$B$4:$B$2003=$A25)*('Service log'!$D$4:$D$2003="Calibration"),'Service log'!$A$4:$A$2003))),""))</f>
        <v/>
      </c>
      <c r="M25" s="18" t="str">
        <f t="shared" si="0"/>
        <v/>
      </c>
      <c r="N25" s="19" t="str">
        <f>IF($M25="","",$M25-Settings!$B$4)</f>
        <v/>
      </c>
      <c r="O25" s="18" t="str">
        <f t="array" ref="O25">IF($A25="","",IFERROR(1/(1/MAX(IF('Service log'!$B$4:$B$2003=$A25,'Service log'!$A$4:$A$2003))),""))</f>
        <v/>
      </c>
      <c r="P25" s="20" t="str">
        <f>IF($A25="","",SUMIFS('Service log'!$G:$G,'Service log'!$B:$B,$A25))</f>
        <v/>
      </c>
      <c r="Q25" s="19" t="str">
        <f>IF($A25="","",IF(AND(N($K25)&gt;0,$M25=""),"Add a calibration",IF(AND($M25&lt;&gt;"",N($N25)&lt;0),"Calibration overdue",IF(AND($M25&lt;&gt;"",N($N25)&lt;=Settings!$B$5),"Calibration due soon",IF(IF($J25&lt;&gt;"",$J25,IF($I25&lt;&gt;"",$I25,Settings!$B$4+99999))-Settings!$B$4&lt;=Settings!$B$5,"AMC / warranty ending","OK")))))</f>
        <v/>
      </c>
    </row>
    <row r="26" spans="1:17" x14ac:dyDescent="0.3">
      <c r="A26" s="16"/>
      <c r="B26" s="16"/>
      <c r="C26" s="16"/>
      <c r="D26" s="16"/>
      <c r="E26" s="16"/>
      <c r="F26" s="16"/>
      <c r="G26" s="16"/>
      <c r="H26" s="17"/>
      <c r="I26" s="17"/>
      <c r="J26" s="17"/>
      <c r="K26" s="16"/>
      <c r="L26" s="18" t="str">
        <f t="array" ref="L26">IF($A26="","",IFERROR(1/(1/MAX(IF(('Service log'!$B$4:$B$2003=$A26)*('Service log'!$D$4:$D$2003="Calibration"),'Service log'!$A$4:$A$2003))),""))</f>
        <v/>
      </c>
      <c r="M26" s="18" t="str">
        <f t="shared" si="0"/>
        <v/>
      </c>
      <c r="N26" s="19" t="str">
        <f>IF($M26="","",$M26-Settings!$B$4)</f>
        <v/>
      </c>
      <c r="O26" s="18" t="str">
        <f t="array" ref="O26">IF($A26="","",IFERROR(1/(1/MAX(IF('Service log'!$B$4:$B$2003=$A26,'Service log'!$A$4:$A$2003))),""))</f>
        <v/>
      </c>
      <c r="P26" s="20" t="str">
        <f>IF($A26="","",SUMIFS('Service log'!$G:$G,'Service log'!$B:$B,$A26))</f>
        <v/>
      </c>
      <c r="Q26" s="19" t="str">
        <f>IF($A26="","",IF(AND(N($K26)&gt;0,$M26=""),"Add a calibration",IF(AND($M26&lt;&gt;"",N($N26)&lt;0),"Calibration overdue",IF(AND($M26&lt;&gt;"",N($N26)&lt;=Settings!$B$5),"Calibration due soon",IF(IF($J26&lt;&gt;"",$J26,IF($I26&lt;&gt;"",$I26,Settings!$B$4+99999))-Settings!$B$4&lt;=Settings!$B$5,"AMC / warranty ending","OK")))))</f>
        <v/>
      </c>
    </row>
    <row r="27" spans="1:17" x14ac:dyDescent="0.3">
      <c r="A27" s="16"/>
      <c r="B27" s="16"/>
      <c r="C27" s="16"/>
      <c r="D27" s="16"/>
      <c r="E27" s="16"/>
      <c r="F27" s="16"/>
      <c r="G27" s="16"/>
      <c r="H27" s="17"/>
      <c r="I27" s="17"/>
      <c r="J27" s="17"/>
      <c r="K27" s="16"/>
      <c r="L27" s="18" t="str">
        <f t="array" ref="L27">IF($A27="","",IFERROR(1/(1/MAX(IF(('Service log'!$B$4:$B$2003=$A27)*('Service log'!$D$4:$D$2003="Calibration"),'Service log'!$A$4:$A$2003))),""))</f>
        <v/>
      </c>
      <c r="M27" s="18" t="str">
        <f t="shared" si="0"/>
        <v/>
      </c>
      <c r="N27" s="19" t="str">
        <f>IF($M27="","",$M27-Settings!$B$4)</f>
        <v/>
      </c>
      <c r="O27" s="18" t="str">
        <f t="array" ref="O27">IF($A27="","",IFERROR(1/(1/MAX(IF('Service log'!$B$4:$B$2003=$A27,'Service log'!$A$4:$A$2003))),""))</f>
        <v/>
      </c>
      <c r="P27" s="20" t="str">
        <f>IF($A27="","",SUMIFS('Service log'!$G:$G,'Service log'!$B:$B,$A27))</f>
        <v/>
      </c>
      <c r="Q27" s="19" t="str">
        <f>IF($A27="","",IF(AND(N($K27)&gt;0,$M27=""),"Add a calibration",IF(AND($M27&lt;&gt;"",N($N27)&lt;0),"Calibration overdue",IF(AND($M27&lt;&gt;"",N($N27)&lt;=Settings!$B$5),"Calibration due soon",IF(IF($J27&lt;&gt;"",$J27,IF($I27&lt;&gt;"",$I27,Settings!$B$4+99999))-Settings!$B$4&lt;=Settings!$B$5,"AMC / warranty ending","OK")))))</f>
        <v/>
      </c>
    </row>
    <row r="28" spans="1:17" x14ac:dyDescent="0.3">
      <c r="A28" s="16"/>
      <c r="B28" s="16"/>
      <c r="C28" s="16"/>
      <c r="D28" s="16"/>
      <c r="E28" s="16"/>
      <c r="F28" s="16"/>
      <c r="G28" s="16"/>
      <c r="H28" s="17"/>
      <c r="I28" s="17"/>
      <c r="J28" s="17"/>
      <c r="K28" s="16"/>
      <c r="L28" s="18" t="str">
        <f t="array" ref="L28">IF($A28="","",IFERROR(1/(1/MAX(IF(('Service log'!$B$4:$B$2003=$A28)*('Service log'!$D$4:$D$2003="Calibration"),'Service log'!$A$4:$A$2003))),""))</f>
        <v/>
      </c>
      <c r="M28" s="18" t="str">
        <f t="shared" si="0"/>
        <v/>
      </c>
      <c r="N28" s="19" t="str">
        <f>IF($M28="","",$M28-Settings!$B$4)</f>
        <v/>
      </c>
      <c r="O28" s="18" t="str">
        <f t="array" ref="O28">IF($A28="","",IFERROR(1/(1/MAX(IF('Service log'!$B$4:$B$2003=$A28,'Service log'!$A$4:$A$2003))),""))</f>
        <v/>
      </c>
      <c r="P28" s="20" t="str">
        <f>IF($A28="","",SUMIFS('Service log'!$G:$G,'Service log'!$B:$B,$A28))</f>
        <v/>
      </c>
      <c r="Q28" s="19" t="str">
        <f>IF($A28="","",IF(AND(N($K28)&gt;0,$M28=""),"Add a calibration",IF(AND($M28&lt;&gt;"",N($N28)&lt;0),"Calibration overdue",IF(AND($M28&lt;&gt;"",N($N28)&lt;=Settings!$B$5),"Calibration due soon",IF(IF($J28&lt;&gt;"",$J28,IF($I28&lt;&gt;"",$I28,Settings!$B$4+99999))-Settings!$B$4&lt;=Settings!$B$5,"AMC / warranty ending","OK")))))</f>
        <v/>
      </c>
    </row>
    <row r="29" spans="1:17" x14ac:dyDescent="0.3">
      <c r="A29" s="16"/>
      <c r="B29" s="16"/>
      <c r="C29" s="16"/>
      <c r="D29" s="16"/>
      <c r="E29" s="16"/>
      <c r="F29" s="16"/>
      <c r="G29" s="16"/>
      <c r="H29" s="17"/>
      <c r="I29" s="17"/>
      <c r="J29" s="17"/>
      <c r="K29" s="16"/>
      <c r="L29" s="18" t="str">
        <f t="array" ref="L29">IF($A29="","",IFERROR(1/(1/MAX(IF(('Service log'!$B$4:$B$2003=$A29)*('Service log'!$D$4:$D$2003="Calibration"),'Service log'!$A$4:$A$2003))),""))</f>
        <v/>
      </c>
      <c r="M29" s="18" t="str">
        <f t="shared" si="0"/>
        <v/>
      </c>
      <c r="N29" s="19" t="str">
        <f>IF($M29="","",$M29-Settings!$B$4)</f>
        <v/>
      </c>
      <c r="O29" s="18" t="str">
        <f t="array" ref="O29">IF($A29="","",IFERROR(1/(1/MAX(IF('Service log'!$B$4:$B$2003=$A29,'Service log'!$A$4:$A$2003))),""))</f>
        <v/>
      </c>
      <c r="P29" s="20" t="str">
        <f>IF($A29="","",SUMIFS('Service log'!$G:$G,'Service log'!$B:$B,$A29))</f>
        <v/>
      </c>
      <c r="Q29" s="19" t="str">
        <f>IF($A29="","",IF(AND(N($K29)&gt;0,$M29=""),"Add a calibration",IF(AND($M29&lt;&gt;"",N($N29)&lt;0),"Calibration overdue",IF(AND($M29&lt;&gt;"",N($N29)&lt;=Settings!$B$5),"Calibration due soon",IF(IF($J29&lt;&gt;"",$J29,IF($I29&lt;&gt;"",$I29,Settings!$B$4+99999))-Settings!$B$4&lt;=Settings!$B$5,"AMC / warranty ending","OK")))))</f>
        <v/>
      </c>
    </row>
    <row r="30" spans="1:17" x14ac:dyDescent="0.3">
      <c r="A30" s="16"/>
      <c r="B30" s="16"/>
      <c r="C30" s="16"/>
      <c r="D30" s="16"/>
      <c r="E30" s="16"/>
      <c r="F30" s="16"/>
      <c r="G30" s="16"/>
      <c r="H30" s="17"/>
      <c r="I30" s="17"/>
      <c r="J30" s="17"/>
      <c r="K30" s="16"/>
      <c r="L30" s="18" t="str">
        <f t="array" ref="L30">IF($A30="","",IFERROR(1/(1/MAX(IF(('Service log'!$B$4:$B$2003=$A30)*('Service log'!$D$4:$D$2003="Calibration"),'Service log'!$A$4:$A$2003))),""))</f>
        <v/>
      </c>
      <c r="M30" s="18" t="str">
        <f t="shared" si="0"/>
        <v/>
      </c>
      <c r="N30" s="19" t="str">
        <f>IF($M30="","",$M30-Settings!$B$4)</f>
        <v/>
      </c>
      <c r="O30" s="18" t="str">
        <f t="array" ref="O30">IF($A30="","",IFERROR(1/(1/MAX(IF('Service log'!$B$4:$B$2003=$A30,'Service log'!$A$4:$A$2003))),""))</f>
        <v/>
      </c>
      <c r="P30" s="20" t="str">
        <f>IF($A30="","",SUMIFS('Service log'!$G:$G,'Service log'!$B:$B,$A30))</f>
        <v/>
      </c>
      <c r="Q30" s="19" t="str">
        <f>IF($A30="","",IF(AND(N($K30)&gt;0,$M30=""),"Add a calibration",IF(AND($M30&lt;&gt;"",N($N30)&lt;0),"Calibration overdue",IF(AND($M30&lt;&gt;"",N($N30)&lt;=Settings!$B$5),"Calibration due soon",IF(IF($J30&lt;&gt;"",$J30,IF($I30&lt;&gt;"",$I30,Settings!$B$4+99999))-Settings!$B$4&lt;=Settings!$B$5,"AMC / warranty ending","OK")))))</f>
        <v/>
      </c>
    </row>
    <row r="31" spans="1:17" x14ac:dyDescent="0.3">
      <c r="A31" s="16"/>
      <c r="B31" s="16"/>
      <c r="C31" s="16"/>
      <c r="D31" s="16"/>
      <c r="E31" s="16"/>
      <c r="F31" s="16"/>
      <c r="G31" s="16"/>
      <c r="H31" s="17"/>
      <c r="I31" s="17"/>
      <c r="J31" s="17"/>
      <c r="K31" s="16"/>
      <c r="L31" s="18" t="str">
        <f t="array" ref="L31">IF($A31="","",IFERROR(1/(1/MAX(IF(('Service log'!$B$4:$B$2003=$A31)*('Service log'!$D$4:$D$2003="Calibration"),'Service log'!$A$4:$A$2003))),""))</f>
        <v/>
      </c>
      <c r="M31" s="18" t="str">
        <f t="shared" si="0"/>
        <v/>
      </c>
      <c r="N31" s="19" t="str">
        <f>IF($M31="","",$M31-Settings!$B$4)</f>
        <v/>
      </c>
      <c r="O31" s="18" t="str">
        <f t="array" ref="O31">IF($A31="","",IFERROR(1/(1/MAX(IF('Service log'!$B$4:$B$2003=$A31,'Service log'!$A$4:$A$2003))),""))</f>
        <v/>
      </c>
      <c r="P31" s="20" t="str">
        <f>IF($A31="","",SUMIFS('Service log'!$G:$G,'Service log'!$B:$B,$A31))</f>
        <v/>
      </c>
      <c r="Q31" s="19" t="str">
        <f>IF($A31="","",IF(AND(N($K31)&gt;0,$M31=""),"Add a calibration",IF(AND($M31&lt;&gt;"",N($N31)&lt;0),"Calibration overdue",IF(AND($M31&lt;&gt;"",N($N31)&lt;=Settings!$B$5),"Calibration due soon",IF(IF($J31&lt;&gt;"",$J31,IF($I31&lt;&gt;"",$I31,Settings!$B$4+99999))-Settings!$B$4&lt;=Settings!$B$5,"AMC / warranty ending","OK")))))</f>
        <v/>
      </c>
    </row>
    <row r="32" spans="1:17" x14ac:dyDescent="0.3">
      <c r="A32" s="16"/>
      <c r="B32" s="16"/>
      <c r="C32" s="16"/>
      <c r="D32" s="16"/>
      <c r="E32" s="16"/>
      <c r="F32" s="16"/>
      <c r="G32" s="16"/>
      <c r="H32" s="17"/>
      <c r="I32" s="17"/>
      <c r="J32" s="17"/>
      <c r="K32" s="16"/>
      <c r="L32" s="18" t="str">
        <f t="array" ref="L32">IF($A32="","",IFERROR(1/(1/MAX(IF(('Service log'!$B$4:$B$2003=$A32)*('Service log'!$D$4:$D$2003="Calibration"),'Service log'!$A$4:$A$2003))),""))</f>
        <v/>
      </c>
      <c r="M32" s="18" t="str">
        <f t="shared" si="0"/>
        <v/>
      </c>
      <c r="N32" s="19" t="str">
        <f>IF($M32="","",$M32-Settings!$B$4)</f>
        <v/>
      </c>
      <c r="O32" s="18" t="str">
        <f t="array" ref="O32">IF($A32="","",IFERROR(1/(1/MAX(IF('Service log'!$B$4:$B$2003=$A32,'Service log'!$A$4:$A$2003))),""))</f>
        <v/>
      </c>
      <c r="P32" s="20" t="str">
        <f>IF($A32="","",SUMIFS('Service log'!$G:$G,'Service log'!$B:$B,$A32))</f>
        <v/>
      </c>
      <c r="Q32" s="19" t="str">
        <f>IF($A32="","",IF(AND(N($K32)&gt;0,$M32=""),"Add a calibration",IF(AND($M32&lt;&gt;"",N($N32)&lt;0),"Calibration overdue",IF(AND($M32&lt;&gt;"",N($N32)&lt;=Settings!$B$5),"Calibration due soon",IF(IF($J32&lt;&gt;"",$J32,IF($I32&lt;&gt;"",$I32,Settings!$B$4+99999))-Settings!$B$4&lt;=Settings!$B$5,"AMC / warranty ending","OK")))))</f>
        <v/>
      </c>
    </row>
    <row r="33" spans="1:17" x14ac:dyDescent="0.3">
      <c r="A33" s="16"/>
      <c r="B33" s="16"/>
      <c r="C33" s="16"/>
      <c r="D33" s="16"/>
      <c r="E33" s="16"/>
      <c r="F33" s="16"/>
      <c r="G33" s="16"/>
      <c r="H33" s="17"/>
      <c r="I33" s="17"/>
      <c r="J33" s="17"/>
      <c r="K33" s="16"/>
      <c r="L33" s="18" t="str">
        <f t="array" ref="L33">IF($A33="","",IFERROR(1/(1/MAX(IF(('Service log'!$B$4:$B$2003=$A33)*('Service log'!$D$4:$D$2003="Calibration"),'Service log'!$A$4:$A$2003))),""))</f>
        <v/>
      </c>
      <c r="M33" s="18" t="str">
        <f t="shared" si="0"/>
        <v/>
      </c>
      <c r="N33" s="19" t="str">
        <f>IF($M33="","",$M33-Settings!$B$4)</f>
        <v/>
      </c>
      <c r="O33" s="18" t="str">
        <f t="array" ref="O33">IF($A33="","",IFERROR(1/(1/MAX(IF('Service log'!$B$4:$B$2003=$A33,'Service log'!$A$4:$A$2003))),""))</f>
        <v/>
      </c>
      <c r="P33" s="20" t="str">
        <f>IF($A33="","",SUMIFS('Service log'!$G:$G,'Service log'!$B:$B,$A33))</f>
        <v/>
      </c>
      <c r="Q33" s="19" t="str">
        <f>IF($A33="","",IF(AND(N($K33)&gt;0,$M33=""),"Add a calibration",IF(AND($M33&lt;&gt;"",N($N33)&lt;0),"Calibration overdue",IF(AND($M33&lt;&gt;"",N($N33)&lt;=Settings!$B$5),"Calibration due soon",IF(IF($J33&lt;&gt;"",$J33,IF($I33&lt;&gt;"",$I33,Settings!$B$4+99999))-Settings!$B$4&lt;=Settings!$B$5,"AMC / warranty ending","OK")))))</f>
        <v/>
      </c>
    </row>
    <row r="34" spans="1:17" x14ac:dyDescent="0.3">
      <c r="A34" s="16"/>
      <c r="B34" s="16"/>
      <c r="C34" s="16"/>
      <c r="D34" s="16"/>
      <c r="E34" s="16"/>
      <c r="F34" s="16"/>
      <c r="G34" s="16"/>
      <c r="H34" s="17"/>
      <c r="I34" s="17"/>
      <c r="J34" s="17"/>
      <c r="K34" s="16"/>
      <c r="L34" s="18" t="str">
        <f t="array" ref="L34">IF($A34="","",IFERROR(1/(1/MAX(IF(('Service log'!$B$4:$B$2003=$A34)*('Service log'!$D$4:$D$2003="Calibration"),'Service log'!$A$4:$A$2003))),""))</f>
        <v/>
      </c>
      <c r="M34" s="18" t="str">
        <f t="shared" si="0"/>
        <v/>
      </c>
      <c r="N34" s="19" t="str">
        <f>IF($M34="","",$M34-Settings!$B$4)</f>
        <v/>
      </c>
      <c r="O34" s="18" t="str">
        <f t="array" ref="O34">IF($A34="","",IFERROR(1/(1/MAX(IF('Service log'!$B$4:$B$2003=$A34,'Service log'!$A$4:$A$2003))),""))</f>
        <v/>
      </c>
      <c r="P34" s="20" t="str">
        <f>IF($A34="","",SUMIFS('Service log'!$G:$G,'Service log'!$B:$B,$A34))</f>
        <v/>
      </c>
      <c r="Q34" s="19" t="str">
        <f>IF($A34="","",IF(AND(N($K34)&gt;0,$M34=""),"Add a calibration",IF(AND($M34&lt;&gt;"",N($N34)&lt;0),"Calibration overdue",IF(AND($M34&lt;&gt;"",N($N34)&lt;=Settings!$B$5),"Calibration due soon",IF(IF($J34&lt;&gt;"",$J34,IF($I34&lt;&gt;"",$I34,Settings!$B$4+99999))-Settings!$B$4&lt;=Settings!$B$5,"AMC / warranty ending","OK")))))</f>
        <v/>
      </c>
    </row>
    <row r="35" spans="1:17" x14ac:dyDescent="0.3">
      <c r="A35" s="16"/>
      <c r="B35" s="16"/>
      <c r="C35" s="16"/>
      <c r="D35" s="16"/>
      <c r="E35" s="16"/>
      <c r="F35" s="16"/>
      <c r="G35" s="16"/>
      <c r="H35" s="17"/>
      <c r="I35" s="17"/>
      <c r="J35" s="17"/>
      <c r="K35" s="16"/>
      <c r="L35" s="18" t="str">
        <f t="array" ref="L35">IF($A35="","",IFERROR(1/(1/MAX(IF(('Service log'!$B$4:$B$2003=$A35)*('Service log'!$D$4:$D$2003="Calibration"),'Service log'!$A$4:$A$2003))),""))</f>
        <v/>
      </c>
      <c r="M35" s="18" t="str">
        <f t="shared" si="0"/>
        <v/>
      </c>
      <c r="N35" s="19" t="str">
        <f>IF($M35="","",$M35-Settings!$B$4)</f>
        <v/>
      </c>
      <c r="O35" s="18" t="str">
        <f t="array" ref="O35">IF($A35="","",IFERROR(1/(1/MAX(IF('Service log'!$B$4:$B$2003=$A35,'Service log'!$A$4:$A$2003))),""))</f>
        <v/>
      </c>
      <c r="P35" s="20" t="str">
        <f>IF($A35="","",SUMIFS('Service log'!$G:$G,'Service log'!$B:$B,$A35))</f>
        <v/>
      </c>
      <c r="Q35" s="19" t="str">
        <f>IF($A35="","",IF(AND(N($K35)&gt;0,$M35=""),"Add a calibration",IF(AND($M35&lt;&gt;"",N($N35)&lt;0),"Calibration overdue",IF(AND($M35&lt;&gt;"",N($N35)&lt;=Settings!$B$5),"Calibration due soon",IF(IF($J35&lt;&gt;"",$J35,IF($I35&lt;&gt;"",$I35,Settings!$B$4+99999))-Settings!$B$4&lt;=Settings!$B$5,"AMC / warranty ending","OK")))))</f>
        <v/>
      </c>
    </row>
    <row r="36" spans="1:17" x14ac:dyDescent="0.3">
      <c r="A36" s="16"/>
      <c r="B36" s="16"/>
      <c r="C36" s="16"/>
      <c r="D36" s="16"/>
      <c r="E36" s="16"/>
      <c r="F36" s="16"/>
      <c r="G36" s="16"/>
      <c r="H36" s="17"/>
      <c r="I36" s="17"/>
      <c r="J36" s="17"/>
      <c r="K36" s="16"/>
      <c r="L36" s="18" t="str">
        <f t="array" ref="L36">IF($A36="","",IFERROR(1/(1/MAX(IF(('Service log'!$B$4:$B$2003=$A36)*('Service log'!$D$4:$D$2003="Calibration"),'Service log'!$A$4:$A$2003))),""))</f>
        <v/>
      </c>
      <c r="M36" s="18" t="str">
        <f t="shared" ref="M36:M67" si="1">IF(OR($A36="",N($K36)=0),"",IF($L36&lt;&gt;"",EDATE($L36,$K36),IF($H36&lt;&gt;"",EDATE($H36,$K36),"")))</f>
        <v/>
      </c>
      <c r="N36" s="19" t="str">
        <f>IF($M36="","",$M36-Settings!$B$4)</f>
        <v/>
      </c>
      <c r="O36" s="18" t="str">
        <f t="array" ref="O36">IF($A36="","",IFERROR(1/(1/MAX(IF('Service log'!$B$4:$B$2003=$A36,'Service log'!$A$4:$A$2003))),""))</f>
        <v/>
      </c>
      <c r="P36" s="20" t="str">
        <f>IF($A36="","",SUMIFS('Service log'!$G:$G,'Service log'!$B:$B,$A36))</f>
        <v/>
      </c>
      <c r="Q36" s="19" t="str">
        <f>IF($A36="","",IF(AND(N($K36)&gt;0,$M36=""),"Add a calibration",IF(AND($M36&lt;&gt;"",N($N36)&lt;0),"Calibration overdue",IF(AND($M36&lt;&gt;"",N($N36)&lt;=Settings!$B$5),"Calibration due soon",IF(IF($J36&lt;&gt;"",$J36,IF($I36&lt;&gt;"",$I36,Settings!$B$4+99999))-Settings!$B$4&lt;=Settings!$B$5,"AMC / warranty ending","OK")))))</f>
        <v/>
      </c>
    </row>
    <row r="37" spans="1:17" x14ac:dyDescent="0.3">
      <c r="A37" s="16"/>
      <c r="B37" s="16"/>
      <c r="C37" s="16"/>
      <c r="D37" s="16"/>
      <c r="E37" s="16"/>
      <c r="F37" s="16"/>
      <c r="G37" s="16"/>
      <c r="H37" s="17"/>
      <c r="I37" s="17"/>
      <c r="J37" s="17"/>
      <c r="K37" s="16"/>
      <c r="L37" s="18" t="str">
        <f t="array" ref="L37">IF($A37="","",IFERROR(1/(1/MAX(IF(('Service log'!$B$4:$B$2003=$A37)*('Service log'!$D$4:$D$2003="Calibration"),'Service log'!$A$4:$A$2003))),""))</f>
        <v/>
      </c>
      <c r="M37" s="18" t="str">
        <f t="shared" si="1"/>
        <v/>
      </c>
      <c r="N37" s="19" t="str">
        <f>IF($M37="","",$M37-Settings!$B$4)</f>
        <v/>
      </c>
      <c r="O37" s="18" t="str">
        <f t="array" ref="O37">IF($A37="","",IFERROR(1/(1/MAX(IF('Service log'!$B$4:$B$2003=$A37,'Service log'!$A$4:$A$2003))),""))</f>
        <v/>
      </c>
      <c r="P37" s="20" t="str">
        <f>IF($A37="","",SUMIFS('Service log'!$G:$G,'Service log'!$B:$B,$A37))</f>
        <v/>
      </c>
      <c r="Q37" s="19" t="str">
        <f>IF($A37="","",IF(AND(N($K37)&gt;0,$M37=""),"Add a calibration",IF(AND($M37&lt;&gt;"",N($N37)&lt;0),"Calibration overdue",IF(AND($M37&lt;&gt;"",N($N37)&lt;=Settings!$B$5),"Calibration due soon",IF(IF($J37&lt;&gt;"",$J37,IF($I37&lt;&gt;"",$I37,Settings!$B$4+99999))-Settings!$B$4&lt;=Settings!$B$5,"AMC / warranty ending","OK")))))</f>
        <v/>
      </c>
    </row>
    <row r="38" spans="1:17" x14ac:dyDescent="0.3">
      <c r="A38" s="16"/>
      <c r="B38" s="16"/>
      <c r="C38" s="16"/>
      <c r="D38" s="16"/>
      <c r="E38" s="16"/>
      <c r="F38" s="16"/>
      <c r="G38" s="16"/>
      <c r="H38" s="17"/>
      <c r="I38" s="17"/>
      <c r="J38" s="17"/>
      <c r="K38" s="16"/>
      <c r="L38" s="18" t="str">
        <f t="array" ref="L38">IF($A38="","",IFERROR(1/(1/MAX(IF(('Service log'!$B$4:$B$2003=$A38)*('Service log'!$D$4:$D$2003="Calibration"),'Service log'!$A$4:$A$2003))),""))</f>
        <v/>
      </c>
      <c r="M38" s="18" t="str">
        <f t="shared" si="1"/>
        <v/>
      </c>
      <c r="N38" s="19" t="str">
        <f>IF($M38="","",$M38-Settings!$B$4)</f>
        <v/>
      </c>
      <c r="O38" s="18" t="str">
        <f t="array" ref="O38">IF($A38="","",IFERROR(1/(1/MAX(IF('Service log'!$B$4:$B$2003=$A38,'Service log'!$A$4:$A$2003))),""))</f>
        <v/>
      </c>
      <c r="P38" s="20" t="str">
        <f>IF($A38="","",SUMIFS('Service log'!$G:$G,'Service log'!$B:$B,$A38))</f>
        <v/>
      </c>
      <c r="Q38" s="19" t="str">
        <f>IF($A38="","",IF(AND(N($K38)&gt;0,$M38=""),"Add a calibration",IF(AND($M38&lt;&gt;"",N($N38)&lt;0),"Calibration overdue",IF(AND($M38&lt;&gt;"",N($N38)&lt;=Settings!$B$5),"Calibration due soon",IF(IF($J38&lt;&gt;"",$J38,IF($I38&lt;&gt;"",$I38,Settings!$B$4+99999))-Settings!$B$4&lt;=Settings!$B$5,"AMC / warranty ending","OK")))))</f>
        <v/>
      </c>
    </row>
    <row r="39" spans="1:17" x14ac:dyDescent="0.3">
      <c r="A39" s="16"/>
      <c r="B39" s="16"/>
      <c r="C39" s="16"/>
      <c r="D39" s="16"/>
      <c r="E39" s="16"/>
      <c r="F39" s="16"/>
      <c r="G39" s="16"/>
      <c r="H39" s="17"/>
      <c r="I39" s="17"/>
      <c r="J39" s="17"/>
      <c r="K39" s="16"/>
      <c r="L39" s="18" t="str">
        <f t="array" ref="L39">IF($A39="","",IFERROR(1/(1/MAX(IF(('Service log'!$B$4:$B$2003=$A39)*('Service log'!$D$4:$D$2003="Calibration"),'Service log'!$A$4:$A$2003))),""))</f>
        <v/>
      </c>
      <c r="M39" s="18" t="str">
        <f t="shared" si="1"/>
        <v/>
      </c>
      <c r="N39" s="19" t="str">
        <f>IF($M39="","",$M39-Settings!$B$4)</f>
        <v/>
      </c>
      <c r="O39" s="18" t="str">
        <f t="array" ref="O39">IF($A39="","",IFERROR(1/(1/MAX(IF('Service log'!$B$4:$B$2003=$A39,'Service log'!$A$4:$A$2003))),""))</f>
        <v/>
      </c>
      <c r="P39" s="20" t="str">
        <f>IF($A39="","",SUMIFS('Service log'!$G:$G,'Service log'!$B:$B,$A39))</f>
        <v/>
      </c>
      <c r="Q39" s="19" t="str">
        <f>IF($A39="","",IF(AND(N($K39)&gt;0,$M39=""),"Add a calibration",IF(AND($M39&lt;&gt;"",N($N39)&lt;0),"Calibration overdue",IF(AND($M39&lt;&gt;"",N($N39)&lt;=Settings!$B$5),"Calibration due soon",IF(IF($J39&lt;&gt;"",$J39,IF($I39&lt;&gt;"",$I39,Settings!$B$4+99999))-Settings!$B$4&lt;=Settings!$B$5,"AMC / warranty ending","OK")))))</f>
        <v/>
      </c>
    </row>
    <row r="40" spans="1:17" x14ac:dyDescent="0.3">
      <c r="A40" s="16"/>
      <c r="B40" s="16"/>
      <c r="C40" s="16"/>
      <c r="D40" s="16"/>
      <c r="E40" s="16"/>
      <c r="F40" s="16"/>
      <c r="G40" s="16"/>
      <c r="H40" s="17"/>
      <c r="I40" s="17"/>
      <c r="J40" s="17"/>
      <c r="K40" s="16"/>
      <c r="L40" s="18" t="str">
        <f t="array" ref="L40">IF($A40="","",IFERROR(1/(1/MAX(IF(('Service log'!$B$4:$B$2003=$A40)*('Service log'!$D$4:$D$2003="Calibration"),'Service log'!$A$4:$A$2003))),""))</f>
        <v/>
      </c>
      <c r="M40" s="18" t="str">
        <f t="shared" si="1"/>
        <v/>
      </c>
      <c r="N40" s="19" t="str">
        <f>IF($M40="","",$M40-Settings!$B$4)</f>
        <v/>
      </c>
      <c r="O40" s="18" t="str">
        <f t="array" ref="O40">IF($A40="","",IFERROR(1/(1/MAX(IF('Service log'!$B$4:$B$2003=$A40,'Service log'!$A$4:$A$2003))),""))</f>
        <v/>
      </c>
      <c r="P40" s="20" t="str">
        <f>IF($A40="","",SUMIFS('Service log'!$G:$G,'Service log'!$B:$B,$A40))</f>
        <v/>
      </c>
      <c r="Q40" s="19" t="str">
        <f>IF($A40="","",IF(AND(N($K40)&gt;0,$M40=""),"Add a calibration",IF(AND($M40&lt;&gt;"",N($N40)&lt;0),"Calibration overdue",IF(AND($M40&lt;&gt;"",N($N40)&lt;=Settings!$B$5),"Calibration due soon",IF(IF($J40&lt;&gt;"",$J40,IF($I40&lt;&gt;"",$I40,Settings!$B$4+99999))-Settings!$B$4&lt;=Settings!$B$5,"AMC / warranty ending","OK")))))</f>
        <v/>
      </c>
    </row>
    <row r="41" spans="1:17" x14ac:dyDescent="0.3">
      <c r="A41" s="16"/>
      <c r="B41" s="16"/>
      <c r="C41" s="16"/>
      <c r="D41" s="16"/>
      <c r="E41" s="16"/>
      <c r="F41" s="16"/>
      <c r="G41" s="16"/>
      <c r="H41" s="17"/>
      <c r="I41" s="17"/>
      <c r="J41" s="17"/>
      <c r="K41" s="16"/>
      <c r="L41" s="18" t="str">
        <f t="array" ref="L41">IF($A41="","",IFERROR(1/(1/MAX(IF(('Service log'!$B$4:$B$2003=$A41)*('Service log'!$D$4:$D$2003="Calibration"),'Service log'!$A$4:$A$2003))),""))</f>
        <v/>
      </c>
      <c r="M41" s="18" t="str">
        <f t="shared" si="1"/>
        <v/>
      </c>
      <c r="N41" s="19" t="str">
        <f>IF($M41="","",$M41-Settings!$B$4)</f>
        <v/>
      </c>
      <c r="O41" s="18" t="str">
        <f t="array" ref="O41">IF($A41="","",IFERROR(1/(1/MAX(IF('Service log'!$B$4:$B$2003=$A41,'Service log'!$A$4:$A$2003))),""))</f>
        <v/>
      </c>
      <c r="P41" s="20" t="str">
        <f>IF($A41="","",SUMIFS('Service log'!$G:$G,'Service log'!$B:$B,$A41))</f>
        <v/>
      </c>
      <c r="Q41" s="19" t="str">
        <f>IF($A41="","",IF(AND(N($K41)&gt;0,$M41=""),"Add a calibration",IF(AND($M41&lt;&gt;"",N($N41)&lt;0),"Calibration overdue",IF(AND($M41&lt;&gt;"",N($N41)&lt;=Settings!$B$5),"Calibration due soon",IF(IF($J41&lt;&gt;"",$J41,IF($I41&lt;&gt;"",$I41,Settings!$B$4+99999))-Settings!$B$4&lt;=Settings!$B$5,"AMC / warranty ending","OK")))))</f>
        <v/>
      </c>
    </row>
    <row r="42" spans="1:17" x14ac:dyDescent="0.3">
      <c r="A42" s="16"/>
      <c r="B42" s="16"/>
      <c r="C42" s="16"/>
      <c r="D42" s="16"/>
      <c r="E42" s="16"/>
      <c r="F42" s="16"/>
      <c r="G42" s="16"/>
      <c r="H42" s="17"/>
      <c r="I42" s="17"/>
      <c r="J42" s="17"/>
      <c r="K42" s="16"/>
      <c r="L42" s="18" t="str">
        <f t="array" ref="L42">IF($A42="","",IFERROR(1/(1/MAX(IF(('Service log'!$B$4:$B$2003=$A42)*('Service log'!$D$4:$D$2003="Calibration"),'Service log'!$A$4:$A$2003))),""))</f>
        <v/>
      </c>
      <c r="M42" s="18" t="str">
        <f t="shared" si="1"/>
        <v/>
      </c>
      <c r="N42" s="19" t="str">
        <f>IF($M42="","",$M42-Settings!$B$4)</f>
        <v/>
      </c>
      <c r="O42" s="18" t="str">
        <f t="array" ref="O42">IF($A42="","",IFERROR(1/(1/MAX(IF('Service log'!$B$4:$B$2003=$A42,'Service log'!$A$4:$A$2003))),""))</f>
        <v/>
      </c>
      <c r="P42" s="20" t="str">
        <f>IF($A42="","",SUMIFS('Service log'!$G:$G,'Service log'!$B:$B,$A42))</f>
        <v/>
      </c>
      <c r="Q42" s="19" t="str">
        <f>IF($A42="","",IF(AND(N($K42)&gt;0,$M42=""),"Add a calibration",IF(AND($M42&lt;&gt;"",N($N42)&lt;0),"Calibration overdue",IF(AND($M42&lt;&gt;"",N($N42)&lt;=Settings!$B$5),"Calibration due soon",IF(IF($J42&lt;&gt;"",$J42,IF($I42&lt;&gt;"",$I42,Settings!$B$4+99999))-Settings!$B$4&lt;=Settings!$B$5,"AMC / warranty ending","OK")))))</f>
        <v/>
      </c>
    </row>
    <row r="43" spans="1:17" x14ac:dyDescent="0.3">
      <c r="A43" s="16"/>
      <c r="B43" s="16"/>
      <c r="C43" s="16"/>
      <c r="D43" s="16"/>
      <c r="E43" s="16"/>
      <c r="F43" s="16"/>
      <c r="G43" s="16"/>
      <c r="H43" s="17"/>
      <c r="I43" s="17"/>
      <c r="J43" s="17"/>
      <c r="K43" s="16"/>
      <c r="L43" s="18" t="str">
        <f t="array" ref="L43">IF($A43="","",IFERROR(1/(1/MAX(IF(('Service log'!$B$4:$B$2003=$A43)*('Service log'!$D$4:$D$2003="Calibration"),'Service log'!$A$4:$A$2003))),""))</f>
        <v/>
      </c>
      <c r="M43" s="18" t="str">
        <f t="shared" si="1"/>
        <v/>
      </c>
      <c r="N43" s="19" t="str">
        <f>IF($M43="","",$M43-Settings!$B$4)</f>
        <v/>
      </c>
      <c r="O43" s="18" t="str">
        <f t="array" ref="O43">IF($A43="","",IFERROR(1/(1/MAX(IF('Service log'!$B$4:$B$2003=$A43,'Service log'!$A$4:$A$2003))),""))</f>
        <v/>
      </c>
      <c r="P43" s="20" t="str">
        <f>IF($A43="","",SUMIFS('Service log'!$G:$G,'Service log'!$B:$B,$A43))</f>
        <v/>
      </c>
      <c r="Q43" s="19" t="str">
        <f>IF($A43="","",IF(AND(N($K43)&gt;0,$M43=""),"Add a calibration",IF(AND($M43&lt;&gt;"",N($N43)&lt;0),"Calibration overdue",IF(AND($M43&lt;&gt;"",N($N43)&lt;=Settings!$B$5),"Calibration due soon",IF(IF($J43&lt;&gt;"",$J43,IF($I43&lt;&gt;"",$I43,Settings!$B$4+99999))-Settings!$B$4&lt;=Settings!$B$5,"AMC / warranty ending","OK")))))</f>
        <v/>
      </c>
    </row>
    <row r="44" spans="1:17" x14ac:dyDescent="0.3">
      <c r="A44" s="16"/>
      <c r="B44" s="16"/>
      <c r="C44" s="16"/>
      <c r="D44" s="16"/>
      <c r="E44" s="16"/>
      <c r="F44" s="16"/>
      <c r="G44" s="16"/>
      <c r="H44" s="17"/>
      <c r="I44" s="17"/>
      <c r="J44" s="17"/>
      <c r="K44" s="16"/>
      <c r="L44" s="18" t="str">
        <f t="array" ref="L44">IF($A44="","",IFERROR(1/(1/MAX(IF(('Service log'!$B$4:$B$2003=$A44)*('Service log'!$D$4:$D$2003="Calibration"),'Service log'!$A$4:$A$2003))),""))</f>
        <v/>
      </c>
      <c r="M44" s="18" t="str">
        <f t="shared" si="1"/>
        <v/>
      </c>
      <c r="N44" s="19" t="str">
        <f>IF($M44="","",$M44-Settings!$B$4)</f>
        <v/>
      </c>
      <c r="O44" s="18" t="str">
        <f t="array" ref="O44">IF($A44="","",IFERROR(1/(1/MAX(IF('Service log'!$B$4:$B$2003=$A44,'Service log'!$A$4:$A$2003))),""))</f>
        <v/>
      </c>
      <c r="P44" s="20" t="str">
        <f>IF($A44="","",SUMIFS('Service log'!$G:$G,'Service log'!$B:$B,$A44))</f>
        <v/>
      </c>
      <c r="Q44" s="19" t="str">
        <f>IF($A44="","",IF(AND(N($K44)&gt;0,$M44=""),"Add a calibration",IF(AND($M44&lt;&gt;"",N($N44)&lt;0),"Calibration overdue",IF(AND($M44&lt;&gt;"",N($N44)&lt;=Settings!$B$5),"Calibration due soon",IF(IF($J44&lt;&gt;"",$J44,IF($I44&lt;&gt;"",$I44,Settings!$B$4+99999))-Settings!$B$4&lt;=Settings!$B$5,"AMC / warranty ending","OK")))))</f>
        <v/>
      </c>
    </row>
    <row r="45" spans="1:17" x14ac:dyDescent="0.3">
      <c r="A45" s="16"/>
      <c r="B45" s="16"/>
      <c r="C45" s="16"/>
      <c r="D45" s="16"/>
      <c r="E45" s="16"/>
      <c r="F45" s="16"/>
      <c r="G45" s="16"/>
      <c r="H45" s="17"/>
      <c r="I45" s="17"/>
      <c r="J45" s="17"/>
      <c r="K45" s="16"/>
      <c r="L45" s="18" t="str">
        <f t="array" ref="L45">IF($A45="","",IFERROR(1/(1/MAX(IF(('Service log'!$B$4:$B$2003=$A45)*('Service log'!$D$4:$D$2003="Calibration"),'Service log'!$A$4:$A$2003))),""))</f>
        <v/>
      </c>
      <c r="M45" s="18" t="str">
        <f t="shared" si="1"/>
        <v/>
      </c>
      <c r="N45" s="19" t="str">
        <f>IF($M45="","",$M45-Settings!$B$4)</f>
        <v/>
      </c>
      <c r="O45" s="18" t="str">
        <f t="array" ref="O45">IF($A45="","",IFERROR(1/(1/MAX(IF('Service log'!$B$4:$B$2003=$A45,'Service log'!$A$4:$A$2003))),""))</f>
        <v/>
      </c>
      <c r="P45" s="20" t="str">
        <f>IF($A45="","",SUMIFS('Service log'!$G:$G,'Service log'!$B:$B,$A45))</f>
        <v/>
      </c>
      <c r="Q45" s="19" t="str">
        <f>IF($A45="","",IF(AND(N($K45)&gt;0,$M45=""),"Add a calibration",IF(AND($M45&lt;&gt;"",N($N45)&lt;0),"Calibration overdue",IF(AND($M45&lt;&gt;"",N($N45)&lt;=Settings!$B$5),"Calibration due soon",IF(IF($J45&lt;&gt;"",$J45,IF($I45&lt;&gt;"",$I45,Settings!$B$4+99999))-Settings!$B$4&lt;=Settings!$B$5,"AMC / warranty ending","OK")))))</f>
        <v/>
      </c>
    </row>
    <row r="46" spans="1:17" x14ac:dyDescent="0.3">
      <c r="A46" s="16"/>
      <c r="B46" s="16"/>
      <c r="C46" s="16"/>
      <c r="D46" s="16"/>
      <c r="E46" s="16"/>
      <c r="F46" s="16"/>
      <c r="G46" s="16"/>
      <c r="H46" s="17"/>
      <c r="I46" s="17"/>
      <c r="J46" s="17"/>
      <c r="K46" s="16"/>
      <c r="L46" s="18" t="str">
        <f t="array" ref="L46">IF($A46="","",IFERROR(1/(1/MAX(IF(('Service log'!$B$4:$B$2003=$A46)*('Service log'!$D$4:$D$2003="Calibration"),'Service log'!$A$4:$A$2003))),""))</f>
        <v/>
      </c>
      <c r="M46" s="18" t="str">
        <f t="shared" si="1"/>
        <v/>
      </c>
      <c r="N46" s="19" t="str">
        <f>IF($M46="","",$M46-Settings!$B$4)</f>
        <v/>
      </c>
      <c r="O46" s="18" t="str">
        <f t="array" ref="O46">IF($A46="","",IFERROR(1/(1/MAX(IF('Service log'!$B$4:$B$2003=$A46,'Service log'!$A$4:$A$2003))),""))</f>
        <v/>
      </c>
      <c r="P46" s="20" t="str">
        <f>IF($A46="","",SUMIFS('Service log'!$G:$G,'Service log'!$B:$B,$A46))</f>
        <v/>
      </c>
      <c r="Q46" s="19" t="str">
        <f>IF($A46="","",IF(AND(N($K46)&gt;0,$M46=""),"Add a calibration",IF(AND($M46&lt;&gt;"",N($N46)&lt;0),"Calibration overdue",IF(AND($M46&lt;&gt;"",N($N46)&lt;=Settings!$B$5),"Calibration due soon",IF(IF($J46&lt;&gt;"",$J46,IF($I46&lt;&gt;"",$I46,Settings!$B$4+99999))-Settings!$B$4&lt;=Settings!$B$5,"AMC / warranty ending","OK")))))</f>
        <v/>
      </c>
    </row>
    <row r="47" spans="1:17" x14ac:dyDescent="0.3">
      <c r="A47" s="16"/>
      <c r="B47" s="16"/>
      <c r="C47" s="16"/>
      <c r="D47" s="16"/>
      <c r="E47" s="16"/>
      <c r="F47" s="16"/>
      <c r="G47" s="16"/>
      <c r="H47" s="17"/>
      <c r="I47" s="17"/>
      <c r="J47" s="17"/>
      <c r="K47" s="16"/>
      <c r="L47" s="18" t="str">
        <f t="array" ref="L47">IF($A47="","",IFERROR(1/(1/MAX(IF(('Service log'!$B$4:$B$2003=$A47)*('Service log'!$D$4:$D$2003="Calibration"),'Service log'!$A$4:$A$2003))),""))</f>
        <v/>
      </c>
      <c r="M47" s="18" t="str">
        <f t="shared" si="1"/>
        <v/>
      </c>
      <c r="N47" s="19" t="str">
        <f>IF($M47="","",$M47-Settings!$B$4)</f>
        <v/>
      </c>
      <c r="O47" s="18" t="str">
        <f t="array" ref="O47">IF($A47="","",IFERROR(1/(1/MAX(IF('Service log'!$B$4:$B$2003=$A47,'Service log'!$A$4:$A$2003))),""))</f>
        <v/>
      </c>
      <c r="P47" s="20" t="str">
        <f>IF($A47="","",SUMIFS('Service log'!$G:$G,'Service log'!$B:$B,$A47))</f>
        <v/>
      </c>
      <c r="Q47" s="19" t="str">
        <f>IF($A47="","",IF(AND(N($K47)&gt;0,$M47=""),"Add a calibration",IF(AND($M47&lt;&gt;"",N($N47)&lt;0),"Calibration overdue",IF(AND($M47&lt;&gt;"",N($N47)&lt;=Settings!$B$5),"Calibration due soon",IF(IF($J47&lt;&gt;"",$J47,IF($I47&lt;&gt;"",$I47,Settings!$B$4+99999))-Settings!$B$4&lt;=Settings!$B$5,"AMC / warranty ending","OK")))))</f>
        <v/>
      </c>
    </row>
    <row r="48" spans="1:17" x14ac:dyDescent="0.3">
      <c r="A48" s="16"/>
      <c r="B48" s="16"/>
      <c r="C48" s="16"/>
      <c r="D48" s="16"/>
      <c r="E48" s="16"/>
      <c r="F48" s="16"/>
      <c r="G48" s="16"/>
      <c r="H48" s="17"/>
      <c r="I48" s="17"/>
      <c r="J48" s="17"/>
      <c r="K48" s="16"/>
      <c r="L48" s="18" t="str">
        <f t="array" ref="L48">IF($A48="","",IFERROR(1/(1/MAX(IF(('Service log'!$B$4:$B$2003=$A48)*('Service log'!$D$4:$D$2003="Calibration"),'Service log'!$A$4:$A$2003))),""))</f>
        <v/>
      </c>
      <c r="M48" s="18" t="str">
        <f t="shared" si="1"/>
        <v/>
      </c>
      <c r="N48" s="19" t="str">
        <f>IF($M48="","",$M48-Settings!$B$4)</f>
        <v/>
      </c>
      <c r="O48" s="18" t="str">
        <f t="array" ref="O48">IF($A48="","",IFERROR(1/(1/MAX(IF('Service log'!$B$4:$B$2003=$A48,'Service log'!$A$4:$A$2003))),""))</f>
        <v/>
      </c>
      <c r="P48" s="20" t="str">
        <f>IF($A48="","",SUMIFS('Service log'!$G:$G,'Service log'!$B:$B,$A48))</f>
        <v/>
      </c>
      <c r="Q48" s="19" t="str">
        <f>IF($A48="","",IF(AND(N($K48)&gt;0,$M48=""),"Add a calibration",IF(AND($M48&lt;&gt;"",N($N48)&lt;0),"Calibration overdue",IF(AND($M48&lt;&gt;"",N($N48)&lt;=Settings!$B$5),"Calibration due soon",IF(IF($J48&lt;&gt;"",$J48,IF($I48&lt;&gt;"",$I48,Settings!$B$4+99999))-Settings!$B$4&lt;=Settings!$B$5,"AMC / warranty ending","OK")))))</f>
        <v/>
      </c>
    </row>
    <row r="49" spans="1:17" x14ac:dyDescent="0.3">
      <c r="A49" s="16"/>
      <c r="B49" s="16"/>
      <c r="C49" s="16"/>
      <c r="D49" s="16"/>
      <c r="E49" s="16"/>
      <c r="F49" s="16"/>
      <c r="G49" s="16"/>
      <c r="H49" s="17"/>
      <c r="I49" s="17"/>
      <c r="J49" s="17"/>
      <c r="K49" s="16"/>
      <c r="L49" s="18" t="str">
        <f t="array" ref="L49">IF($A49="","",IFERROR(1/(1/MAX(IF(('Service log'!$B$4:$B$2003=$A49)*('Service log'!$D$4:$D$2003="Calibration"),'Service log'!$A$4:$A$2003))),""))</f>
        <v/>
      </c>
      <c r="M49" s="18" t="str">
        <f t="shared" si="1"/>
        <v/>
      </c>
      <c r="N49" s="19" t="str">
        <f>IF($M49="","",$M49-Settings!$B$4)</f>
        <v/>
      </c>
      <c r="O49" s="18" t="str">
        <f t="array" ref="O49">IF($A49="","",IFERROR(1/(1/MAX(IF('Service log'!$B$4:$B$2003=$A49,'Service log'!$A$4:$A$2003))),""))</f>
        <v/>
      </c>
      <c r="P49" s="20" t="str">
        <f>IF($A49="","",SUMIFS('Service log'!$G:$G,'Service log'!$B:$B,$A49))</f>
        <v/>
      </c>
      <c r="Q49" s="19" t="str">
        <f>IF($A49="","",IF(AND(N($K49)&gt;0,$M49=""),"Add a calibration",IF(AND($M49&lt;&gt;"",N($N49)&lt;0),"Calibration overdue",IF(AND($M49&lt;&gt;"",N($N49)&lt;=Settings!$B$5),"Calibration due soon",IF(IF($J49&lt;&gt;"",$J49,IF($I49&lt;&gt;"",$I49,Settings!$B$4+99999))-Settings!$B$4&lt;=Settings!$B$5,"AMC / warranty ending","OK")))))</f>
        <v/>
      </c>
    </row>
    <row r="50" spans="1:17" x14ac:dyDescent="0.3">
      <c r="A50" s="16"/>
      <c r="B50" s="16"/>
      <c r="C50" s="16"/>
      <c r="D50" s="16"/>
      <c r="E50" s="16"/>
      <c r="F50" s="16"/>
      <c r="G50" s="16"/>
      <c r="H50" s="17"/>
      <c r="I50" s="17"/>
      <c r="J50" s="17"/>
      <c r="K50" s="16"/>
      <c r="L50" s="18" t="str">
        <f t="array" ref="L50">IF($A50="","",IFERROR(1/(1/MAX(IF(('Service log'!$B$4:$B$2003=$A50)*('Service log'!$D$4:$D$2003="Calibration"),'Service log'!$A$4:$A$2003))),""))</f>
        <v/>
      </c>
      <c r="M50" s="18" t="str">
        <f t="shared" si="1"/>
        <v/>
      </c>
      <c r="N50" s="19" t="str">
        <f>IF($M50="","",$M50-Settings!$B$4)</f>
        <v/>
      </c>
      <c r="O50" s="18" t="str">
        <f t="array" ref="O50">IF($A50="","",IFERROR(1/(1/MAX(IF('Service log'!$B$4:$B$2003=$A50,'Service log'!$A$4:$A$2003))),""))</f>
        <v/>
      </c>
      <c r="P50" s="20" t="str">
        <f>IF($A50="","",SUMIFS('Service log'!$G:$G,'Service log'!$B:$B,$A50))</f>
        <v/>
      </c>
      <c r="Q50" s="19" t="str">
        <f>IF($A50="","",IF(AND(N($K50)&gt;0,$M50=""),"Add a calibration",IF(AND($M50&lt;&gt;"",N($N50)&lt;0),"Calibration overdue",IF(AND($M50&lt;&gt;"",N($N50)&lt;=Settings!$B$5),"Calibration due soon",IF(IF($J50&lt;&gt;"",$J50,IF($I50&lt;&gt;"",$I50,Settings!$B$4+99999))-Settings!$B$4&lt;=Settings!$B$5,"AMC / warranty ending","OK")))))</f>
        <v/>
      </c>
    </row>
    <row r="51" spans="1:17" x14ac:dyDescent="0.3">
      <c r="A51" s="16"/>
      <c r="B51" s="16"/>
      <c r="C51" s="16"/>
      <c r="D51" s="16"/>
      <c r="E51" s="16"/>
      <c r="F51" s="16"/>
      <c r="G51" s="16"/>
      <c r="H51" s="17"/>
      <c r="I51" s="17"/>
      <c r="J51" s="17"/>
      <c r="K51" s="16"/>
      <c r="L51" s="18" t="str">
        <f t="array" ref="L51">IF($A51="","",IFERROR(1/(1/MAX(IF(('Service log'!$B$4:$B$2003=$A51)*('Service log'!$D$4:$D$2003="Calibration"),'Service log'!$A$4:$A$2003))),""))</f>
        <v/>
      </c>
      <c r="M51" s="18" t="str">
        <f t="shared" si="1"/>
        <v/>
      </c>
      <c r="N51" s="19" t="str">
        <f>IF($M51="","",$M51-Settings!$B$4)</f>
        <v/>
      </c>
      <c r="O51" s="18" t="str">
        <f t="array" ref="O51">IF($A51="","",IFERROR(1/(1/MAX(IF('Service log'!$B$4:$B$2003=$A51,'Service log'!$A$4:$A$2003))),""))</f>
        <v/>
      </c>
      <c r="P51" s="20" t="str">
        <f>IF($A51="","",SUMIFS('Service log'!$G:$G,'Service log'!$B:$B,$A51))</f>
        <v/>
      </c>
      <c r="Q51" s="19" t="str">
        <f>IF($A51="","",IF(AND(N($K51)&gt;0,$M51=""),"Add a calibration",IF(AND($M51&lt;&gt;"",N($N51)&lt;0),"Calibration overdue",IF(AND($M51&lt;&gt;"",N($N51)&lt;=Settings!$B$5),"Calibration due soon",IF(IF($J51&lt;&gt;"",$J51,IF($I51&lt;&gt;"",$I51,Settings!$B$4+99999))-Settings!$B$4&lt;=Settings!$B$5,"AMC / warranty ending","OK")))))</f>
        <v/>
      </c>
    </row>
    <row r="52" spans="1:17" x14ac:dyDescent="0.3">
      <c r="A52" s="16"/>
      <c r="B52" s="16"/>
      <c r="C52" s="16"/>
      <c r="D52" s="16"/>
      <c r="E52" s="16"/>
      <c r="F52" s="16"/>
      <c r="G52" s="16"/>
      <c r="H52" s="17"/>
      <c r="I52" s="17"/>
      <c r="J52" s="17"/>
      <c r="K52" s="16"/>
      <c r="L52" s="18" t="str">
        <f t="array" ref="L52">IF($A52="","",IFERROR(1/(1/MAX(IF(('Service log'!$B$4:$B$2003=$A52)*('Service log'!$D$4:$D$2003="Calibration"),'Service log'!$A$4:$A$2003))),""))</f>
        <v/>
      </c>
      <c r="M52" s="18" t="str">
        <f t="shared" si="1"/>
        <v/>
      </c>
      <c r="N52" s="19" t="str">
        <f>IF($M52="","",$M52-Settings!$B$4)</f>
        <v/>
      </c>
      <c r="O52" s="18" t="str">
        <f t="array" ref="O52">IF($A52="","",IFERROR(1/(1/MAX(IF('Service log'!$B$4:$B$2003=$A52,'Service log'!$A$4:$A$2003))),""))</f>
        <v/>
      </c>
      <c r="P52" s="20" t="str">
        <f>IF($A52="","",SUMIFS('Service log'!$G:$G,'Service log'!$B:$B,$A52))</f>
        <v/>
      </c>
      <c r="Q52" s="19" t="str">
        <f>IF($A52="","",IF(AND(N($K52)&gt;0,$M52=""),"Add a calibration",IF(AND($M52&lt;&gt;"",N($N52)&lt;0),"Calibration overdue",IF(AND($M52&lt;&gt;"",N($N52)&lt;=Settings!$B$5),"Calibration due soon",IF(IF($J52&lt;&gt;"",$J52,IF($I52&lt;&gt;"",$I52,Settings!$B$4+99999))-Settings!$B$4&lt;=Settings!$B$5,"AMC / warranty ending","OK")))))</f>
        <v/>
      </c>
    </row>
    <row r="53" spans="1:17" x14ac:dyDescent="0.3">
      <c r="A53" s="16"/>
      <c r="B53" s="16"/>
      <c r="C53" s="16"/>
      <c r="D53" s="16"/>
      <c r="E53" s="16"/>
      <c r="F53" s="16"/>
      <c r="G53" s="16"/>
      <c r="H53" s="17"/>
      <c r="I53" s="17"/>
      <c r="J53" s="17"/>
      <c r="K53" s="16"/>
      <c r="L53" s="18" t="str">
        <f t="array" ref="L53">IF($A53="","",IFERROR(1/(1/MAX(IF(('Service log'!$B$4:$B$2003=$A53)*('Service log'!$D$4:$D$2003="Calibration"),'Service log'!$A$4:$A$2003))),""))</f>
        <v/>
      </c>
      <c r="M53" s="18" t="str">
        <f t="shared" si="1"/>
        <v/>
      </c>
      <c r="N53" s="19" t="str">
        <f>IF($M53="","",$M53-Settings!$B$4)</f>
        <v/>
      </c>
      <c r="O53" s="18" t="str">
        <f t="array" ref="O53">IF($A53="","",IFERROR(1/(1/MAX(IF('Service log'!$B$4:$B$2003=$A53,'Service log'!$A$4:$A$2003))),""))</f>
        <v/>
      </c>
      <c r="P53" s="20" t="str">
        <f>IF($A53="","",SUMIFS('Service log'!$G:$G,'Service log'!$B:$B,$A53))</f>
        <v/>
      </c>
      <c r="Q53" s="19" t="str">
        <f>IF($A53="","",IF(AND(N($K53)&gt;0,$M53=""),"Add a calibration",IF(AND($M53&lt;&gt;"",N($N53)&lt;0),"Calibration overdue",IF(AND($M53&lt;&gt;"",N($N53)&lt;=Settings!$B$5),"Calibration due soon",IF(IF($J53&lt;&gt;"",$J53,IF($I53&lt;&gt;"",$I53,Settings!$B$4+99999))-Settings!$B$4&lt;=Settings!$B$5,"AMC / warranty ending","OK")))))</f>
        <v/>
      </c>
    </row>
    <row r="54" spans="1:17" x14ac:dyDescent="0.3">
      <c r="A54" s="16"/>
      <c r="B54" s="16"/>
      <c r="C54" s="16"/>
      <c r="D54" s="16"/>
      <c r="E54" s="16"/>
      <c r="F54" s="16"/>
      <c r="G54" s="16"/>
      <c r="H54" s="17"/>
      <c r="I54" s="17"/>
      <c r="J54" s="17"/>
      <c r="K54" s="16"/>
      <c r="L54" s="18" t="str">
        <f t="array" ref="L54">IF($A54="","",IFERROR(1/(1/MAX(IF(('Service log'!$B$4:$B$2003=$A54)*('Service log'!$D$4:$D$2003="Calibration"),'Service log'!$A$4:$A$2003))),""))</f>
        <v/>
      </c>
      <c r="M54" s="18" t="str">
        <f t="shared" si="1"/>
        <v/>
      </c>
      <c r="N54" s="19" t="str">
        <f>IF($M54="","",$M54-Settings!$B$4)</f>
        <v/>
      </c>
      <c r="O54" s="18" t="str">
        <f t="array" ref="O54">IF($A54="","",IFERROR(1/(1/MAX(IF('Service log'!$B$4:$B$2003=$A54,'Service log'!$A$4:$A$2003))),""))</f>
        <v/>
      </c>
      <c r="P54" s="20" t="str">
        <f>IF($A54="","",SUMIFS('Service log'!$G:$G,'Service log'!$B:$B,$A54))</f>
        <v/>
      </c>
      <c r="Q54" s="19" t="str">
        <f>IF($A54="","",IF(AND(N($K54)&gt;0,$M54=""),"Add a calibration",IF(AND($M54&lt;&gt;"",N($N54)&lt;0),"Calibration overdue",IF(AND($M54&lt;&gt;"",N($N54)&lt;=Settings!$B$5),"Calibration due soon",IF(IF($J54&lt;&gt;"",$J54,IF($I54&lt;&gt;"",$I54,Settings!$B$4+99999))-Settings!$B$4&lt;=Settings!$B$5,"AMC / warranty ending","OK")))))</f>
        <v/>
      </c>
    </row>
    <row r="55" spans="1:17" x14ac:dyDescent="0.3">
      <c r="A55" s="16"/>
      <c r="B55" s="16"/>
      <c r="C55" s="16"/>
      <c r="D55" s="16"/>
      <c r="E55" s="16"/>
      <c r="F55" s="16"/>
      <c r="G55" s="16"/>
      <c r="H55" s="17"/>
      <c r="I55" s="17"/>
      <c r="J55" s="17"/>
      <c r="K55" s="16"/>
      <c r="L55" s="18" t="str">
        <f t="array" ref="L55">IF($A55="","",IFERROR(1/(1/MAX(IF(('Service log'!$B$4:$B$2003=$A55)*('Service log'!$D$4:$D$2003="Calibration"),'Service log'!$A$4:$A$2003))),""))</f>
        <v/>
      </c>
      <c r="M55" s="18" t="str">
        <f t="shared" si="1"/>
        <v/>
      </c>
      <c r="N55" s="19" t="str">
        <f>IF($M55="","",$M55-Settings!$B$4)</f>
        <v/>
      </c>
      <c r="O55" s="18" t="str">
        <f t="array" ref="O55">IF($A55="","",IFERROR(1/(1/MAX(IF('Service log'!$B$4:$B$2003=$A55,'Service log'!$A$4:$A$2003))),""))</f>
        <v/>
      </c>
      <c r="P55" s="20" t="str">
        <f>IF($A55="","",SUMIFS('Service log'!$G:$G,'Service log'!$B:$B,$A55))</f>
        <v/>
      </c>
      <c r="Q55" s="19" t="str">
        <f>IF($A55="","",IF(AND(N($K55)&gt;0,$M55=""),"Add a calibration",IF(AND($M55&lt;&gt;"",N($N55)&lt;0),"Calibration overdue",IF(AND($M55&lt;&gt;"",N($N55)&lt;=Settings!$B$5),"Calibration due soon",IF(IF($J55&lt;&gt;"",$J55,IF($I55&lt;&gt;"",$I55,Settings!$B$4+99999))-Settings!$B$4&lt;=Settings!$B$5,"AMC / warranty ending","OK")))))</f>
        <v/>
      </c>
    </row>
    <row r="56" spans="1:17" x14ac:dyDescent="0.3">
      <c r="A56" s="16"/>
      <c r="B56" s="16"/>
      <c r="C56" s="16"/>
      <c r="D56" s="16"/>
      <c r="E56" s="16"/>
      <c r="F56" s="16"/>
      <c r="G56" s="16"/>
      <c r="H56" s="17"/>
      <c r="I56" s="17"/>
      <c r="J56" s="17"/>
      <c r="K56" s="16"/>
      <c r="L56" s="18" t="str">
        <f t="array" ref="L56">IF($A56="","",IFERROR(1/(1/MAX(IF(('Service log'!$B$4:$B$2003=$A56)*('Service log'!$D$4:$D$2003="Calibration"),'Service log'!$A$4:$A$2003))),""))</f>
        <v/>
      </c>
      <c r="M56" s="18" t="str">
        <f t="shared" si="1"/>
        <v/>
      </c>
      <c r="N56" s="19" t="str">
        <f>IF($M56="","",$M56-Settings!$B$4)</f>
        <v/>
      </c>
      <c r="O56" s="18" t="str">
        <f t="array" ref="O56">IF($A56="","",IFERROR(1/(1/MAX(IF('Service log'!$B$4:$B$2003=$A56,'Service log'!$A$4:$A$2003))),""))</f>
        <v/>
      </c>
      <c r="P56" s="20" t="str">
        <f>IF($A56="","",SUMIFS('Service log'!$G:$G,'Service log'!$B:$B,$A56))</f>
        <v/>
      </c>
      <c r="Q56" s="19" t="str">
        <f>IF($A56="","",IF(AND(N($K56)&gt;0,$M56=""),"Add a calibration",IF(AND($M56&lt;&gt;"",N($N56)&lt;0),"Calibration overdue",IF(AND($M56&lt;&gt;"",N($N56)&lt;=Settings!$B$5),"Calibration due soon",IF(IF($J56&lt;&gt;"",$J56,IF($I56&lt;&gt;"",$I56,Settings!$B$4+99999))-Settings!$B$4&lt;=Settings!$B$5,"AMC / warranty ending","OK")))))</f>
        <v/>
      </c>
    </row>
    <row r="57" spans="1:17" x14ac:dyDescent="0.3">
      <c r="A57" s="16"/>
      <c r="B57" s="16"/>
      <c r="C57" s="16"/>
      <c r="D57" s="16"/>
      <c r="E57" s="16"/>
      <c r="F57" s="16"/>
      <c r="G57" s="16"/>
      <c r="H57" s="17"/>
      <c r="I57" s="17"/>
      <c r="J57" s="17"/>
      <c r="K57" s="16"/>
      <c r="L57" s="18" t="str">
        <f t="array" ref="L57">IF($A57="","",IFERROR(1/(1/MAX(IF(('Service log'!$B$4:$B$2003=$A57)*('Service log'!$D$4:$D$2003="Calibration"),'Service log'!$A$4:$A$2003))),""))</f>
        <v/>
      </c>
      <c r="M57" s="18" t="str">
        <f t="shared" si="1"/>
        <v/>
      </c>
      <c r="N57" s="19" t="str">
        <f>IF($M57="","",$M57-Settings!$B$4)</f>
        <v/>
      </c>
      <c r="O57" s="18" t="str">
        <f t="array" ref="O57">IF($A57="","",IFERROR(1/(1/MAX(IF('Service log'!$B$4:$B$2003=$A57,'Service log'!$A$4:$A$2003))),""))</f>
        <v/>
      </c>
      <c r="P57" s="20" t="str">
        <f>IF($A57="","",SUMIFS('Service log'!$G:$G,'Service log'!$B:$B,$A57))</f>
        <v/>
      </c>
      <c r="Q57" s="19" t="str">
        <f>IF($A57="","",IF(AND(N($K57)&gt;0,$M57=""),"Add a calibration",IF(AND($M57&lt;&gt;"",N($N57)&lt;0),"Calibration overdue",IF(AND($M57&lt;&gt;"",N($N57)&lt;=Settings!$B$5),"Calibration due soon",IF(IF($J57&lt;&gt;"",$J57,IF($I57&lt;&gt;"",$I57,Settings!$B$4+99999))-Settings!$B$4&lt;=Settings!$B$5,"AMC / warranty ending","OK")))))</f>
        <v/>
      </c>
    </row>
    <row r="58" spans="1:17" x14ac:dyDescent="0.3">
      <c r="A58" s="16"/>
      <c r="B58" s="16"/>
      <c r="C58" s="16"/>
      <c r="D58" s="16"/>
      <c r="E58" s="16"/>
      <c r="F58" s="16"/>
      <c r="G58" s="16"/>
      <c r="H58" s="17"/>
      <c r="I58" s="17"/>
      <c r="J58" s="17"/>
      <c r="K58" s="16"/>
      <c r="L58" s="18" t="str">
        <f t="array" ref="L58">IF($A58="","",IFERROR(1/(1/MAX(IF(('Service log'!$B$4:$B$2003=$A58)*('Service log'!$D$4:$D$2003="Calibration"),'Service log'!$A$4:$A$2003))),""))</f>
        <v/>
      </c>
      <c r="M58" s="18" t="str">
        <f t="shared" si="1"/>
        <v/>
      </c>
      <c r="N58" s="19" t="str">
        <f>IF($M58="","",$M58-Settings!$B$4)</f>
        <v/>
      </c>
      <c r="O58" s="18" t="str">
        <f t="array" ref="O58">IF($A58="","",IFERROR(1/(1/MAX(IF('Service log'!$B$4:$B$2003=$A58,'Service log'!$A$4:$A$2003))),""))</f>
        <v/>
      </c>
      <c r="P58" s="20" t="str">
        <f>IF($A58="","",SUMIFS('Service log'!$G:$G,'Service log'!$B:$B,$A58))</f>
        <v/>
      </c>
      <c r="Q58" s="19" t="str">
        <f>IF($A58="","",IF(AND(N($K58)&gt;0,$M58=""),"Add a calibration",IF(AND($M58&lt;&gt;"",N($N58)&lt;0),"Calibration overdue",IF(AND($M58&lt;&gt;"",N($N58)&lt;=Settings!$B$5),"Calibration due soon",IF(IF($J58&lt;&gt;"",$J58,IF($I58&lt;&gt;"",$I58,Settings!$B$4+99999))-Settings!$B$4&lt;=Settings!$B$5,"AMC / warranty ending","OK")))))</f>
        <v/>
      </c>
    </row>
    <row r="59" spans="1:17" x14ac:dyDescent="0.3">
      <c r="A59" s="16"/>
      <c r="B59" s="16"/>
      <c r="C59" s="16"/>
      <c r="D59" s="16"/>
      <c r="E59" s="16"/>
      <c r="F59" s="16"/>
      <c r="G59" s="16"/>
      <c r="H59" s="17"/>
      <c r="I59" s="17"/>
      <c r="J59" s="17"/>
      <c r="K59" s="16"/>
      <c r="L59" s="18" t="str">
        <f t="array" ref="L59">IF($A59="","",IFERROR(1/(1/MAX(IF(('Service log'!$B$4:$B$2003=$A59)*('Service log'!$D$4:$D$2003="Calibration"),'Service log'!$A$4:$A$2003))),""))</f>
        <v/>
      </c>
      <c r="M59" s="18" t="str">
        <f t="shared" si="1"/>
        <v/>
      </c>
      <c r="N59" s="19" t="str">
        <f>IF($M59="","",$M59-Settings!$B$4)</f>
        <v/>
      </c>
      <c r="O59" s="18" t="str">
        <f t="array" ref="O59">IF($A59="","",IFERROR(1/(1/MAX(IF('Service log'!$B$4:$B$2003=$A59,'Service log'!$A$4:$A$2003))),""))</f>
        <v/>
      </c>
      <c r="P59" s="20" t="str">
        <f>IF($A59="","",SUMIFS('Service log'!$G:$G,'Service log'!$B:$B,$A59))</f>
        <v/>
      </c>
      <c r="Q59" s="19" t="str">
        <f>IF($A59="","",IF(AND(N($K59)&gt;0,$M59=""),"Add a calibration",IF(AND($M59&lt;&gt;"",N($N59)&lt;0),"Calibration overdue",IF(AND($M59&lt;&gt;"",N($N59)&lt;=Settings!$B$5),"Calibration due soon",IF(IF($J59&lt;&gt;"",$J59,IF($I59&lt;&gt;"",$I59,Settings!$B$4+99999))-Settings!$B$4&lt;=Settings!$B$5,"AMC / warranty ending","OK")))))</f>
        <v/>
      </c>
    </row>
    <row r="60" spans="1:17" x14ac:dyDescent="0.3">
      <c r="A60" s="16"/>
      <c r="B60" s="16"/>
      <c r="C60" s="16"/>
      <c r="D60" s="16"/>
      <c r="E60" s="16"/>
      <c r="F60" s="16"/>
      <c r="G60" s="16"/>
      <c r="H60" s="17"/>
      <c r="I60" s="17"/>
      <c r="J60" s="17"/>
      <c r="K60" s="16"/>
      <c r="L60" s="18" t="str">
        <f t="array" ref="L60">IF($A60="","",IFERROR(1/(1/MAX(IF(('Service log'!$B$4:$B$2003=$A60)*('Service log'!$D$4:$D$2003="Calibration"),'Service log'!$A$4:$A$2003))),""))</f>
        <v/>
      </c>
      <c r="M60" s="18" t="str">
        <f t="shared" si="1"/>
        <v/>
      </c>
      <c r="N60" s="19" t="str">
        <f>IF($M60="","",$M60-Settings!$B$4)</f>
        <v/>
      </c>
      <c r="O60" s="18" t="str">
        <f t="array" ref="O60">IF($A60="","",IFERROR(1/(1/MAX(IF('Service log'!$B$4:$B$2003=$A60,'Service log'!$A$4:$A$2003))),""))</f>
        <v/>
      </c>
      <c r="P60" s="20" t="str">
        <f>IF($A60="","",SUMIFS('Service log'!$G:$G,'Service log'!$B:$B,$A60))</f>
        <v/>
      </c>
      <c r="Q60" s="19" t="str">
        <f>IF($A60="","",IF(AND(N($K60)&gt;0,$M60=""),"Add a calibration",IF(AND($M60&lt;&gt;"",N($N60)&lt;0),"Calibration overdue",IF(AND($M60&lt;&gt;"",N($N60)&lt;=Settings!$B$5),"Calibration due soon",IF(IF($J60&lt;&gt;"",$J60,IF($I60&lt;&gt;"",$I60,Settings!$B$4+99999))-Settings!$B$4&lt;=Settings!$B$5,"AMC / warranty ending","OK")))))</f>
        <v/>
      </c>
    </row>
    <row r="61" spans="1:17" x14ac:dyDescent="0.3">
      <c r="A61" s="16"/>
      <c r="B61" s="16"/>
      <c r="C61" s="16"/>
      <c r="D61" s="16"/>
      <c r="E61" s="16"/>
      <c r="F61" s="16"/>
      <c r="G61" s="16"/>
      <c r="H61" s="17"/>
      <c r="I61" s="17"/>
      <c r="J61" s="17"/>
      <c r="K61" s="16"/>
      <c r="L61" s="18" t="str">
        <f t="array" ref="L61">IF($A61="","",IFERROR(1/(1/MAX(IF(('Service log'!$B$4:$B$2003=$A61)*('Service log'!$D$4:$D$2003="Calibration"),'Service log'!$A$4:$A$2003))),""))</f>
        <v/>
      </c>
      <c r="M61" s="18" t="str">
        <f t="shared" si="1"/>
        <v/>
      </c>
      <c r="N61" s="19" t="str">
        <f>IF($M61="","",$M61-Settings!$B$4)</f>
        <v/>
      </c>
      <c r="O61" s="18" t="str">
        <f t="array" ref="O61">IF($A61="","",IFERROR(1/(1/MAX(IF('Service log'!$B$4:$B$2003=$A61,'Service log'!$A$4:$A$2003))),""))</f>
        <v/>
      </c>
      <c r="P61" s="20" t="str">
        <f>IF($A61="","",SUMIFS('Service log'!$G:$G,'Service log'!$B:$B,$A61))</f>
        <v/>
      </c>
      <c r="Q61" s="19" t="str">
        <f>IF($A61="","",IF(AND(N($K61)&gt;0,$M61=""),"Add a calibration",IF(AND($M61&lt;&gt;"",N($N61)&lt;0),"Calibration overdue",IF(AND($M61&lt;&gt;"",N($N61)&lt;=Settings!$B$5),"Calibration due soon",IF(IF($J61&lt;&gt;"",$J61,IF($I61&lt;&gt;"",$I61,Settings!$B$4+99999))-Settings!$B$4&lt;=Settings!$B$5,"AMC / warranty ending","OK")))))</f>
        <v/>
      </c>
    </row>
    <row r="62" spans="1:17" x14ac:dyDescent="0.3">
      <c r="A62" s="16"/>
      <c r="B62" s="16"/>
      <c r="C62" s="16"/>
      <c r="D62" s="16"/>
      <c r="E62" s="16"/>
      <c r="F62" s="16"/>
      <c r="G62" s="16"/>
      <c r="H62" s="17"/>
      <c r="I62" s="17"/>
      <c r="J62" s="17"/>
      <c r="K62" s="16"/>
      <c r="L62" s="18" t="str">
        <f t="array" ref="L62">IF($A62="","",IFERROR(1/(1/MAX(IF(('Service log'!$B$4:$B$2003=$A62)*('Service log'!$D$4:$D$2003="Calibration"),'Service log'!$A$4:$A$2003))),""))</f>
        <v/>
      </c>
      <c r="M62" s="18" t="str">
        <f t="shared" si="1"/>
        <v/>
      </c>
      <c r="N62" s="19" t="str">
        <f>IF($M62="","",$M62-Settings!$B$4)</f>
        <v/>
      </c>
      <c r="O62" s="18" t="str">
        <f t="array" ref="O62">IF($A62="","",IFERROR(1/(1/MAX(IF('Service log'!$B$4:$B$2003=$A62,'Service log'!$A$4:$A$2003))),""))</f>
        <v/>
      </c>
      <c r="P62" s="20" t="str">
        <f>IF($A62="","",SUMIFS('Service log'!$G:$G,'Service log'!$B:$B,$A62))</f>
        <v/>
      </c>
      <c r="Q62" s="19" t="str">
        <f>IF($A62="","",IF(AND(N($K62)&gt;0,$M62=""),"Add a calibration",IF(AND($M62&lt;&gt;"",N($N62)&lt;0),"Calibration overdue",IF(AND($M62&lt;&gt;"",N($N62)&lt;=Settings!$B$5),"Calibration due soon",IF(IF($J62&lt;&gt;"",$J62,IF($I62&lt;&gt;"",$I62,Settings!$B$4+99999))-Settings!$B$4&lt;=Settings!$B$5,"AMC / warranty ending","OK")))))</f>
        <v/>
      </c>
    </row>
    <row r="63" spans="1:17" x14ac:dyDescent="0.3">
      <c r="A63" s="16"/>
      <c r="B63" s="16"/>
      <c r="C63" s="16"/>
      <c r="D63" s="16"/>
      <c r="E63" s="16"/>
      <c r="F63" s="16"/>
      <c r="G63" s="16"/>
      <c r="H63" s="17"/>
      <c r="I63" s="17"/>
      <c r="J63" s="17"/>
      <c r="K63" s="16"/>
      <c r="L63" s="18" t="str">
        <f t="array" ref="L63">IF($A63="","",IFERROR(1/(1/MAX(IF(('Service log'!$B$4:$B$2003=$A63)*('Service log'!$D$4:$D$2003="Calibration"),'Service log'!$A$4:$A$2003))),""))</f>
        <v/>
      </c>
      <c r="M63" s="18" t="str">
        <f t="shared" si="1"/>
        <v/>
      </c>
      <c r="N63" s="19" t="str">
        <f>IF($M63="","",$M63-Settings!$B$4)</f>
        <v/>
      </c>
      <c r="O63" s="18" t="str">
        <f t="array" ref="O63">IF($A63="","",IFERROR(1/(1/MAX(IF('Service log'!$B$4:$B$2003=$A63,'Service log'!$A$4:$A$2003))),""))</f>
        <v/>
      </c>
      <c r="P63" s="20" t="str">
        <f>IF($A63="","",SUMIFS('Service log'!$G:$G,'Service log'!$B:$B,$A63))</f>
        <v/>
      </c>
      <c r="Q63" s="19" t="str">
        <f>IF($A63="","",IF(AND(N($K63)&gt;0,$M63=""),"Add a calibration",IF(AND($M63&lt;&gt;"",N($N63)&lt;0),"Calibration overdue",IF(AND($M63&lt;&gt;"",N($N63)&lt;=Settings!$B$5),"Calibration due soon",IF(IF($J63&lt;&gt;"",$J63,IF($I63&lt;&gt;"",$I63,Settings!$B$4+99999))-Settings!$B$4&lt;=Settings!$B$5,"AMC / warranty ending","OK")))))</f>
        <v/>
      </c>
    </row>
    <row r="64" spans="1:17" x14ac:dyDescent="0.3">
      <c r="A64" s="16"/>
      <c r="B64" s="16"/>
      <c r="C64" s="16"/>
      <c r="D64" s="16"/>
      <c r="E64" s="16"/>
      <c r="F64" s="16"/>
      <c r="G64" s="16"/>
      <c r="H64" s="17"/>
      <c r="I64" s="17"/>
      <c r="J64" s="17"/>
      <c r="K64" s="16"/>
      <c r="L64" s="18" t="str">
        <f t="array" ref="L64">IF($A64="","",IFERROR(1/(1/MAX(IF(('Service log'!$B$4:$B$2003=$A64)*('Service log'!$D$4:$D$2003="Calibration"),'Service log'!$A$4:$A$2003))),""))</f>
        <v/>
      </c>
      <c r="M64" s="18" t="str">
        <f t="shared" si="1"/>
        <v/>
      </c>
      <c r="N64" s="19" t="str">
        <f>IF($M64="","",$M64-Settings!$B$4)</f>
        <v/>
      </c>
      <c r="O64" s="18" t="str">
        <f t="array" ref="O64">IF($A64="","",IFERROR(1/(1/MAX(IF('Service log'!$B$4:$B$2003=$A64,'Service log'!$A$4:$A$2003))),""))</f>
        <v/>
      </c>
      <c r="P64" s="20" t="str">
        <f>IF($A64="","",SUMIFS('Service log'!$G:$G,'Service log'!$B:$B,$A64))</f>
        <v/>
      </c>
      <c r="Q64" s="19" t="str">
        <f>IF($A64="","",IF(AND(N($K64)&gt;0,$M64=""),"Add a calibration",IF(AND($M64&lt;&gt;"",N($N64)&lt;0),"Calibration overdue",IF(AND($M64&lt;&gt;"",N($N64)&lt;=Settings!$B$5),"Calibration due soon",IF(IF($J64&lt;&gt;"",$J64,IF($I64&lt;&gt;"",$I64,Settings!$B$4+99999))-Settings!$B$4&lt;=Settings!$B$5,"AMC / warranty ending","OK")))))</f>
        <v/>
      </c>
    </row>
    <row r="65" spans="1:17" x14ac:dyDescent="0.3">
      <c r="A65" s="16"/>
      <c r="B65" s="16"/>
      <c r="C65" s="16"/>
      <c r="D65" s="16"/>
      <c r="E65" s="16"/>
      <c r="F65" s="16"/>
      <c r="G65" s="16"/>
      <c r="H65" s="17"/>
      <c r="I65" s="17"/>
      <c r="J65" s="17"/>
      <c r="K65" s="16"/>
      <c r="L65" s="18" t="str">
        <f t="array" ref="L65">IF($A65="","",IFERROR(1/(1/MAX(IF(('Service log'!$B$4:$B$2003=$A65)*('Service log'!$D$4:$D$2003="Calibration"),'Service log'!$A$4:$A$2003))),""))</f>
        <v/>
      </c>
      <c r="M65" s="18" t="str">
        <f t="shared" si="1"/>
        <v/>
      </c>
      <c r="N65" s="19" t="str">
        <f>IF($M65="","",$M65-Settings!$B$4)</f>
        <v/>
      </c>
      <c r="O65" s="18" t="str">
        <f t="array" ref="O65">IF($A65="","",IFERROR(1/(1/MAX(IF('Service log'!$B$4:$B$2003=$A65,'Service log'!$A$4:$A$2003))),""))</f>
        <v/>
      </c>
      <c r="P65" s="20" t="str">
        <f>IF($A65="","",SUMIFS('Service log'!$G:$G,'Service log'!$B:$B,$A65))</f>
        <v/>
      </c>
      <c r="Q65" s="19" t="str">
        <f>IF($A65="","",IF(AND(N($K65)&gt;0,$M65=""),"Add a calibration",IF(AND($M65&lt;&gt;"",N($N65)&lt;0),"Calibration overdue",IF(AND($M65&lt;&gt;"",N($N65)&lt;=Settings!$B$5),"Calibration due soon",IF(IF($J65&lt;&gt;"",$J65,IF($I65&lt;&gt;"",$I65,Settings!$B$4+99999))-Settings!$B$4&lt;=Settings!$B$5,"AMC / warranty ending","OK")))))</f>
        <v/>
      </c>
    </row>
    <row r="66" spans="1:17" x14ac:dyDescent="0.3">
      <c r="A66" s="16"/>
      <c r="B66" s="16"/>
      <c r="C66" s="16"/>
      <c r="D66" s="16"/>
      <c r="E66" s="16"/>
      <c r="F66" s="16"/>
      <c r="G66" s="16"/>
      <c r="H66" s="17"/>
      <c r="I66" s="17"/>
      <c r="J66" s="17"/>
      <c r="K66" s="16"/>
      <c r="L66" s="18" t="str">
        <f t="array" ref="L66">IF($A66="","",IFERROR(1/(1/MAX(IF(('Service log'!$B$4:$B$2003=$A66)*('Service log'!$D$4:$D$2003="Calibration"),'Service log'!$A$4:$A$2003))),""))</f>
        <v/>
      </c>
      <c r="M66" s="18" t="str">
        <f t="shared" si="1"/>
        <v/>
      </c>
      <c r="N66" s="19" t="str">
        <f>IF($M66="","",$M66-Settings!$B$4)</f>
        <v/>
      </c>
      <c r="O66" s="18" t="str">
        <f t="array" ref="O66">IF($A66="","",IFERROR(1/(1/MAX(IF('Service log'!$B$4:$B$2003=$A66,'Service log'!$A$4:$A$2003))),""))</f>
        <v/>
      </c>
      <c r="P66" s="20" t="str">
        <f>IF($A66="","",SUMIFS('Service log'!$G:$G,'Service log'!$B:$B,$A66))</f>
        <v/>
      </c>
      <c r="Q66" s="19" t="str">
        <f>IF($A66="","",IF(AND(N($K66)&gt;0,$M66=""),"Add a calibration",IF(AND($M66&lt;&gt;"",N($N66)&lt;0),"Calibration overdue",IF(AND($M66&lt;&gt;"",N($N66)&lt;=Settings!$B$5),"Calibration due soon",IF(IF($J66&lt;&gt;"",$J66,IF($I66&lt;&gt;"",$I66,Settings!$B$4+99999))-Settings!$B$4&lt;=Settings!$B$5,"AMC / warranty ending","OK")))))</f>
        <v/>
      </c>
    </row>
    <row r="67" spans="1:17" x14ac:dyDescent="0.3">
      <c r="A67" s="16"/>
      <c r="B67" s="16"/>
      <c r="C67" s="16"/>
      <c r="D67" s="16"/>
      <c r="E67" s="16"/>
      <c r="F67" s="16"/>
      <c r="G67" s="16"/>
      <c r="H67" s="17"/>
      <c r="I67" s="17"/>
      <c r="J67" s="17"/>
      <c r="K67" s="16"/>
      <c r="L67" s="18" t="str">
        <f t="array" ref="L67">IF($A67="","",IFERROR(1/(1/MAX(IF(('Service log'!$B$4:$B$2003=$A67)*('Service log'!$D$4:$D$2003="Calibration"),'Service log'!$A$4:$A$2003))),""))</f>
        <v/>
      </c>
      <c r="M67" s="18" t="str">
        <f t="shared" si="1"/>
        <v/>
      </c>
      <c r="N67" s="19" t="str">
        <f>IF($M67="","",$M67-Settings!$B$4)</f>
        <v/>
      </c>
      <c r="O67" s="18" t="str">
        <f t="array" ref="O67">IF($A67="","",IFERROR(1/(1/MAX(IF('Service log'!$B$4:$B$2003=$A67,'Service log'!$A$4:$A$2003))),""))</f>
        <v/>
      </c>
      <c r="P67" s="20" t="str">
        <f>IF($A67="","",SUMIFS('Service log'!$G:$G,'Service log'!$B:$B,$A67))</f>
        <v/>
      </c>
      <c r="Q67" s="19" t="str">
        <f>IF($A67="","",IF(AND(N($K67)&gt;0,$M67=""),"Add a calibration",IF(AND($M67&lt;&gt;"",N($N67)&lt;0),"Calibration overdue",IF(AND($M67&lt;&gt;"",N($N67)&lt;=Settings!$B$5),"Calibration due soon",IF(IF($J67&lt;&gt;"",$J67,IF($I67&lt;&gt;"",$I67,Settings!$B$4+99999))-Settings!$B$4&lt;=Settings!$B$5,"AMC / warranty ending","OK")))))</f>
        <v/>
      </c>
    </row>
    <row r="68" spans="1:17" x14ac:dyDescent="0.3">
      <c r="A68" s="16"/>
      <c r="B68" s="16"/>
      <c r="C68" s="16"/>
      <c r="D68" s="16"/>
      <c r="E68" s="16"/>
      <c r="F68" s="16"/>
      <c r="G68" s="16"/>
      <c r="H68" s="17"/>
      <c r="I68" s="17"/>
      <c r="J68" s="17"/>
      <c r="K68" s="16"/>
      <c r="L68" s="18" t="str">
        <f t="array" ref="L68">IF($A68="","",IFERROR(1/(1/MAX(IF(('Service log'!$B$4:$B$2003=$A68)*('Service log'!$D$4:$D$2003="Calibration"),'Service log'!$A$4:$A$2003))),""))</f>
        <v/>
      </c>
      <c r="M68" s="18" t="str">
        <f t="shared" ref="M68:M99" si="2">IF(OR($A68="",N($K68)=0),"",IF($L68&lt;&gt;"",EDATE($L68,$K68),IF($H68&lt;&gt;"",EDATE($H68,$K68),"")))</f>
        <v/>
      </c>
      <c r="N68" s="19" t="str">
        <f>IF($M68="","",$M68-Settings!$B$4)</f>
        <v/>
      </c>
      <c r="O68" s="18" t="str">
        <f t="array" ref="O68">IF($A68="","",IFERROR(1/(1/MAX(IF('Service log'!$B$4:$B$2003=$A68,'Service log'!$A$4:$A$2003))),""))</f>
        <v/>
      </c>
      <c r="P68" s="20" t="str">
        <f>IF($A68="","",SUMIFS('Service log'!$G:$G,'Service log'!$B:$B,$A68))</f>
        <v/>
      </c>
      <c r="Q68" s="19" t="str">
        <f>IF($A68="","",IF(AND(N($K68)&gt;0,$M68=""),"Add a calibration",IF(AND($M68&lt;&gt;"",N($N68)&lt;0),"Calibration overdue",IF(AND($M68&lt;&gt;"",N($N68)&lt;=Settings!$B$5),"Calibration due soon",IF(IF($J68&lt;&gt;"",$J68,IF($I68&lt;&gt;"",$I68,Settings!$B$4+99999))-Settings!$B$4&lt;=Settings!$B$5,"AMC / warranty ending","OK")))))</f>
        <v/>
      </c>
    </row>
    <row r="69" spans="1:17" x14ac:dyDescent="0.3">
      <c r="A69" s="16"/>
      <c r="B69" s="16"/>
      <c r="C69" s="16"/>
      <c r="D69" s="16"/>
      <c r="E69" s="16"/>
      <c r="F69" s="16"/>
      <c r="G69" s="16"/>
      <c r="H69" s="17"/>
      <c r="I69" s="17"/>
      <c r="J69" s="17"/>
      <c r="K69" s="16"/>
      <c r="L69" s="18" t="str">
        <f t="array" ref="L69">IF($A69="","",IFERROR(1/(1/MAX(IF(('Service log'!$B$4:$B$2003=$A69)*('Service log'!$D$4:$D$2003="Calibration"),'Service log'!$A$4:$A$2003))),""))</f>
        <v/>
      </c>
      <c r="M69" s="18" t="str">
        <f t="shared" si="2"/>
        <v/>
      </c>
      <c r="N69" s="19" t="str">
        <f>IF($M69="","",$M69-Settings!$B$4)</f>
        <v/>
      </c>
      <c r="O69" s="18" t="str">
        <f t="array" ref="O69">IF($A69="","",IFERROR(1/(1/MAX(IF('Service log'!$B$4:$B$2003=$A69,'Service log'!$A$4:$A$2003))),""))</f>
        <v/>
      </c>
      <c r="P69" s="20" t="str">
        <f>IF($A69="","",SUMIFS('Service log'!$G:$G,'Service log'!$B:$B,$A69))</f>
        <v/>
      </c>
      <c r="Q69" s="19" t="str">
        <f>IF($A69="","",IF(AND(N($K69)&gt;0,$M69=""),"Add a calibration",IF(AND($M69&lt;&gt;"",N($N69)&lt;0),"Calibration overdue",IF(AND($M69&lt;&gt;"",N($N69)&lt;=Settings!$B$5),"Calibration due soon",IF(IF($J69&lt;&gt;"",$J69,IF($I69&lt;&gt;"",$I69,Settings!$B$4+99999))-Settings!$B$4&lt;=Settings!$B$5,"AMC / warranty ending","OK")))))</f>
        <v/>
      </c>
    </row>
    <row r="70" spans="1:17" x14ac:dyDescent="0.3">
      <c r="A70" s="16"/>
      <c r="B70" s="16"/>
      <c r="C70" s="16"/>
      <c r="D70" s="16"/>
      <c r="E70" s="16"/>
      <c r="F70" s="16"/>
      <c r="G70" s="16"/>
      <c r="H70" s="17"/>
      <c r="I70" s="17"/>
      <c r="J70" s="17"/>
      <c r="K70" s="16"/>
      <c r="L70" s="18" t="str">
        <f t="array" ref="L70">IF($A70="","",IFERROR(1/(1/MAX(IF(('Service log'!$B$4:$B$2003=$A70)*('Service log'!$D$4:$D$2003="Calibration"),'Service log'!$A$4:$A$2003))),""))</f>
        <v/>
      </c>
      <c r="M70" s="18" t="str">
        <f t="shared" si="2"/>
        <v/>
      </c>
      <c r="N70" s="19" t="str">
        <f>IF($M70="","",$M70-Settings!$B$4)</f>
        <v/>
      </c>
      <c r="O70" s="18" t="str">
        <f t="array" ref="O70">IF($A70="","",IFERROR(1/(1/MAX(IF('Service log'!$B$4:$B$2003=$A70,'Service log'!$A$4:$A$2003))),""))</f>
        <v/>
      </c>
      <c r="P70" s="20" t="str">
        <f>IF($A70="","",SUMIFS('Service log'!$G:$G,'Service log'!$B:$B,$A70))</f>
        <v/>
      </c>
      <c r="Q70" s="19" t="str">
        <f>IF($A70="","",IF(AND(N($K70)&gt;0,$M70=""),"Add a calibration",IF(AND($M70&lt;&gt;"",N($N70)&lt;0),"Calibration overdue",IF(AND($M70&lt;&gt;"",N($N70)&lt;=Settings!$B$5),"Calibration due soon",IF(IF($J70&lt;&gt;"",$J70,IF($I70&lt;&gt;"",$I70,Settings!$B$4+99999))-Settings!$B$4&lt;=Settings!$B$5,"AMC / warranty ending","OK")))))</f>
        <v/>
      </c>
    </row>
    <row r="71" spans="1:17" x14ac:dyDescent="0.3">
      <c r="A71" s="16"/>
      <c r="B71" s="16"/>
      <c r="C71" s="16"/>
      <c r="D71" s="16"/>
      <c r="E71" s="16"/>
      <c r="F71" s="16"/>
      <c r="G71" s="16"/>
      <c r="H71" s="17"/>
      <c r="I71" s="17"/>
      <c r="J71" s="17"/>
      <c r="K71" s="16"/>
      <c r="L71" s="18" t="str">
        <f t="array" ref="L71">IF($A71="","",IFERROR(1/(1/MAX(IF(('Service log'!$B$4:$B$2003=$A71)*('Service log'!$D$4:$D$2003="Calibration"),'Service log'!$A$4:$A$2003))),""))</f>
        <v/>
      </c>
      <c r="M71" s="18" t="str">
        <f t="shared" si="2"/>
        <v/>
      </c>
      <c r="N71" s="19" t="str">
        <f>IF($M71="","",$M71-Settings!$B$4)</f>
        <v/>
      </c>
      <c r="O71" s="18" t="str">
        <f t="array" ref="O71">IF($A71="","",IFERROR(1/(1/MAX(IF('Service log'!$B$4:$B$2003=$A71,'Service log'!$A$4:$A$2003))),""))</f>
        <v/>
      </c>
      <c r="P71" s="20" t="str">
        <f>IF($A71="","",SUMIFS('Service log'!$G:$G,'Service log'!$B:$B,$A71))</f>
        <v/>
      </c>
      <c r="Q71" s="19" t="str">
        <f>IF($A71="","",IF(AND(N($K71)&gt;0,$M71=""),"Add a calibration",IF(AND($M71&lt;&gt;"",N($N71)&lt;0),"Calibration overdue",IF(AND($M71&lt;&gt;"",N($N71)&lt;=Settings!$B$5),"Calibration due soon",IF(IF($J71&lt;&gt;"",$J71,IF($I71&lt;&gt;"",$I71,Settings!$B$4+99999))-Settings!$B$4&lt;=Settings!$B$5,"AMC / warranty ending","OK")))))</f>
        <v/>
      </c>
    </row>
    <row r="72" spans="1:17" x14ac:dyDescent="0.3">
      <c r="A72" s="16"/>
      <c r="B72" s="16"/>
      <c r="C72" s="16"/>
      <c r="D72" s="16"/>
      <c r="E72" s="16"/>
      <c r="F72" s="16"/>
      <c r="G72" s="16"/>
      <c r="H72" s="17"/>
      <c r="I72" s="17"/>
      <c r="J72" s="17"/>
      <c r="K72" s="16"/>
      <c r="L72" s="18" t="str">
        <f t="array" ref="L72">IF($A72="","",IFERROR(1/(1/MAX(IF(('Service log'!$B$4:$B$2003=$A72)*('Service log'!$D$4:$D$2003="Calibration"),'Service log'!$A$4:$A$2003))),""))</f>
        <v/>
      </c>
      <c r="M72" s="18" t="str">
        <f t="shared" si="2"/>
        <v/>
      </c>
      <c r="N72" s="19" t="str">
        <f>IF($M72="","",$M72-Settings!$B$4)</f>
        <v/>
      </c>
      <c r="O72" s="18" t="str">
        <f t="array" ref="O72">IF($A72="","",IFERROR(1/(1/MAX(IF('Service log'!$B$4:$B$2003=$A72,'Service log'!$A$4:$A$2003))),""))</f>
        <v/>
      </c>
      <c r="P72" s="20" t="str">
        <f>IF($A72="","",SUMIFS('Service log'!$G:$G,'Service log'!$B:$B,$A72))</f>
        <v/>
      </c>
      <c r="Q72" s="19" t="str">
        <f>IF($A72="","",IF(AND(N($K72)&gt;0,$M72=""),"Add a calibration",IF(AND($M72&lt;&gt;"",N($N72)&lt;0),"Calibration overdue",IF(AND($M72&lt;&gt;"",N($N72)&lt;=Settings!$B$5),"Calibration due soon",IF(IF($J72&lt;&gt;"",$J72,IF($I72&lt;&gt;"",$I72,Settings!$B$4+99999))-Settings!$B$4&lt;=Settings!$B$5,"AMC / warranty ending","OK")))))</f>
        <v/>
      </c>
    </row>
    <row r="73" spans="1:17" x14ac:dyDescent="0.3">
      <c r="A73" s="16"/>
      <c r="B73" s="16"/>
      <c r="C73" s="16"/>
      <c r="D73" s="16"/>
      <c r="E73" s="16"/>
      <c r="F73" s="16"/>
      <c r="G73" s="16"/>
      <c r="H73" s="17"/>
      <c r="I73" s="17"/>
      <c r="J73" s="17"/>
      <c r="K73" s="16"/>
      <c r="L73" s="18" t="str">
        <f t="array" ref="L73">IF($A73="","",IFERROR(1/(1/MAX(IF(('Service log'!$B$4:$B$2003=$A73)*('Service log'!$D$4:$D$2003="Calibration"),'Service log'!$A$4:$A$2003))),""))</f>
        <v/>
      </c>
      <c r="M73" s="18" t="str">
        <f t="shared" si="2"/>
        <v/>
      </c>
      <c r="N73" s="19" t="str">
        <f>IF($M73="","",$M73-Settings!$B$4)</f>
        <v/>
      </c>
      <c r="O73" s="18" t="str">
        <f t="array" ref="O73">IF($A73="","",IFERROR(1/(1/MAX(IF('Service log'!$B$4:$B$2003=$A73,'Service log'!$A$4:$A$2003))),""))</f>
        <v/>
      </c>
      <c r="P73" s="20" t="str">
        <f>IF($A73="","",SUMIFS('Service log'!$G:$G,'Service log'!$B:$B,$A73))</f>
        <v/>
      </c>
      <c r="Q73" s="19" t="str">
        <f>IF($A73="","",IF(AND(N($K73)&gt;0,$M73=""),"Add a calibration",IF(AND($M73&lt;&gt;"",N($N73)&lt;0),"Calibration overdue",IF(AND($M73&lt;&gt;"",N($N73)&lt;=Settings!$B$5),"Calibration due soon",IF(IF($J73&lt;&gt;"",$J73,IF($I73&lt;&gt;"",$I73,Settings!$B$4+99999))-Settings!$B$4&lt;=Settings!$B$5,"AMC / warranty ending","OK")))))</f>
        <v/>
      </c>
    </row>
    <row r="74" spans="1:17" x14ac:dyDescent="0.3">
      <c r="A74" s="16"/>
      <c r="B74" s="16"/>
      <c r="C74" s="16"/>
      <c r="D74" s="16"/>
      <c r="E74" s="16"/>
      <c r="F74" s="16"/>
      <c r="G74" s="16"/>
      <c r="H74" s="17"/>
      <c r="I74" s="17"/>
      <c r="J74" s="17"/>
      <c r="K74" s="16"/>
      <c r="L74" s="18" t="str">
        <f t="array" ref="L74">IF($A74="","",IFERROR(1/(1/MAX(IF(('Service log'!$B$4:$B$2003=$A74)*('Service log'!$D$4:$D$2003="Calibration"),'Service log'!$A$4:$A$2003))),""))</f>
        <v/>
      </c>
      <c r="M74" s="18" t="str">
        <f t="shared" si="2"/>
        <v/>
      </c>
      <c r="N74" s="19" t="str">
        <f>IF($M74="","",$M74-Settings!$B$4)</f>
        <v/>
      </c>
      <c r="O74" s="18" t="str">
        <f t="array" ref="O74">IF($A74="","",IFERROR(1/(1/MAX(IF('Service log'!$B$4:$B$2003=$A74,'Service log'!$A$4:$A$2003))),""))</f>
        <v/>
      </c>
      <c r="P74" s="20" t="str">
        <f>IF($A74="","",SUMIFS('Service log'!$G:$G,'Service log'!$B:$B,$A74))</f>
        <v/>
      </c>
      <c r="Q74" s="19" t="str">
        <f>IF($A74="","",IF(AND(N($K74)&gt;0,$M74=""),"Add a calibration",IF(AND($M74&lt;&gt;"",N($N74)&lt;0),"Calibration overdue",IF(AND($M74&lt;&gt;"",N($N74)&lt;=Settings!$B$5),"Calibration due soon",IF(IF($J74&lt;&gt;"",$J74,IF($I74&lt;&gt;"",$I74,Settings!$B$4+99999))-Settings!$B$4&lt;=Settings!$B$5,"AMC / warranty ending","OK")))))</f>
        <v/>
      </c>
    </row>
    <row r="75" spans="1:17" x14ac:dyDescent="0.3">
      <c r="A75" s="16"/>
      <c r="B75" s="16"/>
      <c r="C75" s="16"/>
      <c r="D75" s="16"/>
      <c r="E75" s="16"/>
      <c r="F75" s="16"/>
      <c r="G75" s="16"/>
      <c r="H75" s="17"/>
      <c r="I75" s="17"/>
      <c r="J75" s="17"/>
      <c r="K75" s="16"/>
      <c r="L75" s="18" t="str">
        <f t="array" ref="L75">IF($A75="","",IFERROR(1/(1/MAX(IF(('Service log'!$B$4:$B$2003=$A75)*('Service log'!$D$4:$D$2003="Calibration"),'Service log'!$A$4:$A$2003))),""))</f>
        <v/>
      </c>
      <c r="M75" s="18" t="str">
        <f t="shared" si="2"/>
        <v/>
      </c>
      <c r="N75" s="19" t="str">
        <f>IF($M75="","",$M75-Settings!$B$4)</f>
        <v/>
      </c>
      <c r="O75" s="18" t="str">
        <f t="array" ref="O75">IF($A75="","",IFERROR(1/(1/MAX(IF('Service log'!$B$4:$B$2003=$A75,'Service log'!$A$4:$A$2003))),""))</f>
        <v/>
      </c>
      <c r="P75" s="20" t="str">
        <f>IF($A75="","",SUMIFS('Service log'!$G:$G,'Service log'!$B:$B,$A75))</f>
        <v/>
      </c>
      <c r="Q75" s="19" t="str">
        <f>IF($A75="","",IF(AND(N($K75)&gt;0,$M75=""),"Add a calibration",IF(AND($M75&lt;&gt;"",N($N75)&lt;0),"Calibration overdue",IF(AND($M75&lt;&gt;"",N($N75)&lt;=Settings!$B$5),"Calibration due soon",IF(IF($J75&lt;&gt;"",$J75,IF($I75&lt;&gt;"",$I75,Settings!$B$4+99999))-Settings!$B$4&lt;=Settings!$B$5,"AMC / warranty ending","OK")))))</f>
        <v/>
      </c>
    </row>
    <row r="76" spans="1:17" x14ac:dyDescent="0.3">
      <c r="A76" s="16"/>
      <c r="B76" s="16"/>
      <c r="C76" s="16"/>
      <c r="D76" s="16"/>
      <c r="E76" s="16"/>
      <c r="F76" s="16"/>
      <c r="G76" s="16"/>
      <c r="H76" s="17"/>
      <c r="I76" s="17"/>
      <c r="J76" s="17"/>
      <c r="K76" s="16"/>
      <c r="L76" s="18" t="str">
        <f t="array" ref="L76">IF($A76="","",IFERROR(1/(1/MAX(IF(('Service log'!$B$4:$B$2003=$A76)*('Service log'!$D$4:$D$2003="Calibration"),'Service log'!$A$4:$A$2003))),""))</f>
        <v/>
      </c>
      <c r="M76" s="18" t="str">
        <f t="shared" si="2"/>
        <v/>
      </c>
      <c r="N76" s="19" t="str">
        <f>IF($M76="","",$M76-Settings!$B$4)</f>
        <v/>
      </c>
      <c r="O76" s="18" t="str">
        <f t="array" ref="O76">IF($A76="","",IFERROR(1/(1/MAX(IF('Service log'!$B$4:$B$2003=$A76,'Service log'!$A$4:$A$2003))),""))</f>
        <v/>
      </c>
      <c r="P76" s="20" t="str">
        <f>IF($A76="","",SUMIFS('Service log'!$G:$G,'Service log'!$B:$B,$A76))</f>
        <v/>
      </c>
      <c r="Q76" s="19" t="str">
        <f>IF($A76="","",IF(AND(N($K76)&gt;0,$M76=""),"Add a calibration",IF(AND($M76&lt;&gt;"",N($N76)&lt;0),"Calibration overdue",IF(AND($M76&lt;&gt;"",N($N76)&lt;=Settings!$B$5),"Calibration due soon",IF(IF($J76&lt;&gt;"",$J76,IF($I76&lt;&gt;"",$I76,Settings!$B$4+99999))-Settings!$B$4&lt;=Settings!$B$5,"AMC / warranty ending","OK")))))</f>
        <v/>
      </c>
    </row>
    <row r="77" spans="1:17" x14ac:dyDescent="0.3">
      <c r="A77" s="16"/>
      <c r="B77" s="16"/>
      <c r="C77" s="16"/>
      <c r="D77" s="16"/>
      <c r="E77" s="16"/>
      <c r="F77" s="16"/>
      <c r="G77" s="16"/>
      <c r="H77" s="17"/>
      <c r="I77" s="17"/>
      <c r="J77" s="17"/>
      <c r="K77" s="16"/>
      <c r="L77" s="18" t="str">
        <f t="array" ref="L77">IF($A77="","",IFERROR(1/(1/MAX(IF(('Service log'!$B$4:$B$2003=$A77)*('Service log'!$D$4:$D$2003="Calibration"),'Service log'!$A$4:$A$2003))),""))</f>
        <v/>
      </c>
      <c r="M77" s="18" t="str">
        <f t="shared" si="2"/>
        <v/>
      </c>
      <c r="N77" s="19" t="str">
        <f>IF($M77="","",$M77-Settings!$B$4)</f>
        <v/>
      </c>
      <c r="O77" s="18" t="str">
        <f t="array" ref="O77">IF($A77="","",IFERROR(1/(1/MAX(IF('Service log'!$B$4:$B$2003=$A77,'Service log'!$A$4:$A$2003))),""))</f>
        <v/>
      </c>
      <c r="P77" s="20" t="str">
        <f>IF($A77="","",SUMIFS('Service log'!$G:$G,'Service log'!$B:$B,$A77))</f>
        <v/>
      </c>
      <c r="Q77" s="19" t="str">
        <f>IF($A77="","",IF(AND(N($K77)&gt;0,$M77=""),"Add a calibration",IF(AND($M77&lt;&gt;"",N($N77)&lt;0),"Calibration overdue",IF(AND($M77&lt;&gt;"",N($N77)&lt;=Settings!$B$5),"Calibration due soon",IF(IF($J77&lt;&gt;"",$J77,IF($I77&lt;&gt;"",$I77,Settings!$B$4+99999))-Settings!$B$4&lt;=Settings!$B$5,"AMC / warranty ending","OK")))))</f>
        <v/>
      </c>
    </row>
    <row r="78" spans="1:17" x14ac:dyDescent="0.3">
      <c r="A78" s="16"/>
      <c r="B78" s="16"/>
      <c r="C78" s="16"/>
      <c r="D78" s="16"/>
      <c r="E78" s="16"/>
      <c r="F78" s="16"/>
      <c r="G78" s="16"/>
      <c r="H78" s="17"/>
      <c r="I78" s="17"/>
      <c r="J78" s="17"/>
      <c r="K78" s="16"/>
      <c r="L78" s="18" t="str">
        <f t="array" ref="L78">IF($A78="","",IFERROR(1/(1/MAX(IF(('Service log'!$B$4:$B$2003=$A78)*('Service log'!$D$4:$D$2003="Calibration"),'Service log'!$A$4:$A$2003))),""))</f>
        <v/>
      </c>
      <c r="M78" s="18" t="str">
        <f t="shared" si="2"/>
        <v/>
      </c>
      <c r="N78" s="19" t="str">
        <f>IF($M78="","",$M78-Settings!$B$4)</f>
        <v/>
      </c>
      <c r="O78" s="18" t="str">
        <f t="array" ref="O78">IF($A78="","",IFERROR(1/(1/MAX(IF('Service log'!$B$4:$B$2003=$A78,'Service log'!$A$4:$A$2003))),""))</f>
        <v/>
      </c>
      <c r="P78" s="20" t="str">
        <f>IF($A78="","",SUMIFS('Service log'!$G:$G,'Service log'!$B:$B,$A78))</f>
        <v/>
      </c>
      <c r="Q78" s="19" t="str">
        <f>IF($A78="","",IF(AND(N($K78)&gt;0,$M78=""),"Add a calibration",IF(AND($M78&lt;&gt;"",N($N78)&lt;0),"Calibration overdue",IF(AND($M78&lt;&gt;"",N($N78)&lt;=Settings!$B$5),"Calibration due soon",IF(IF($J78&lt;&gt;"",$J78,IF($I78&lt;&gt;"",$I78,Settings!$B$4+99999))-Settings!$B$4&lt;=Settings!$B$5,"AMC / warranty ending","OK")))))</f>
        <v/>
      </c>
    </row>
    <row r="79" spans="1:17" x14ac:dyDescent="0.3">
      <c r="A79" s="16"/>
      <c r="B79" s="16"/>
      <c r="C79" s="16"/>
      <c r="D79" s="16"/>
      <c r="E79" s="16"/>
      <c r="F79" s="16"/>
      <c r="G79" s="16"/>
      <c r="H79" s="17"/>
      <c r="I79" s="17"/>
      <c r="J79" s="17"/>
      <c r="K79" s="16"/>
      <c r="L79" s="18" t="str">
        <f t="array" ref="L79">IF($A79="","",IFERROR(1/(1/MAX(IF(('Service log'!$B$4:$B$2003=$A79)*('Service log'!$D$4:$D$2003="Calibration"),'Service log'!$A$4:$A$2003))),""))</f>
        <v/>
      </c>
      <c r="M79" s="18" t="str">
        <f t="shared" si="2"/>
        <v/>
      </c>
      <c r="N79" s="19" t="str">
        <f>IF($M79="","",$M79-Settings!$B$4)</f>
        <v/>
      </c>
      <c r="O79" s="18" t="str">
        <f t="array" ref="O79">IF($A79="","",IFERROR(1/(1/MAX(IF('Service log'!$B$4:$B$2003=$A79,'Service log'!$A$4:$A$2003))),""))</f>
        <v/>
      </c>
      <c r="P79" s="20" t="str">
        <f>IF($A79="","",SUMIFS('Service log'!$G:$G,'Service log'!$B:$B,$A79))</f>
        <v/>
      </c>
      <c r="Q79" s="19" t="str">
        <f>IF($A79="","",IF(AND(N($K79)&gt;0,$M79=""),"Add a calibration",IF(AND($M79&lt;&gt;"",N($N79)&lt;0),"Calibration overdue",IF(AND($M79&lt;&gt;"",N($N79)&lt;=Settings!$B$5),"Calibration due soon",IF(IF($J79&lt;&gt;"",$J79,IF($I79&lt;&gt;"",$I79,Settings!$B$4+99999))-Settings!$B$4&lt;=Settings!$B$5,"AMC / warranty ending","OK")))))</f>
        <v/>
      </c>
    </row>
    <row r="80" spans="1:17" x14ac:dyDescent="0.3">
      <c r="A80" s="16"/>
      <c r="B80" s="16"/>
      <c r="C80" s="16"/>
      <c r="D80" s="16"/>
      <c r="E80" s="16"/>
      <c r="F80" s="16"/>
      <c r="G80" s="16"/>
      <c r="H80" s="17"/>
      <c r="I80" s="17"/>
      <c r="J80" s="17"/>
      <c r="K80" s="16"/>
      <c r="L80" s="18" t="str">
        <f t="array" ref="L80">IF($A80="","",IFERROR(1/(1/MAX(IF(('Service log'!$B$4:$B$2003=$A80)*('Service log'!$D$4:$D$2003="Calibration"),'Service log'!$A$4:$A$2003))),""))</f>
        <v/>
      </c>
      <c r="M80" s="18" t="str">
        <f t="shared" si="2"/>
        <v/>
      </c>
      <c r="N80" s="19" t="str">
        <f>IF($M80="","",$M80-Settings!$B$4)</f>
        <v/>
      </c>
      <c r="O80" s="18" t="str">
        <f t="array" ref="O80">IF($A80="","",IFERROR(1/(1/MAX(IF('Service log'!$B$4:$B$2003=$A80,'Service log'!$A$4:$A$2003))),""))</f>
        <v/>
      </c>
      <c r="P80" s="20" t="str">
        <f>IF($A80="","",SUMIFS('Service log'!$G:$G,'Service log'!$B:$B,$A80))</f>
        <v/>
      </c>
      <c r="Q80" s="19" t="str">
        <f>IF($A80="","",IF(AND(N($K80)&gt;0,$M80=""),"Add a calibration",IF(AND($M80&lt;&gt;"",N($N80)&lt;0),"Calibration overdue",IF(AND($M80&lt;&gt;"",N($N80)&lt;=Settings!$B$5),"Calibration due soon",IF(IF($J80&lt;&gt;"",$J80,IF($I80&lt;&gt;"",$I80,Settings!$B$4+99999))-Settings!$B$4&lt;=Settings!$B$5,"AMC / warranty ending","OK")))))</f>
        <v/>
      </c>
    </row>
    <row r="81" spans="1:17" x14ac:dyDescent="0.3">
      <c r="A81" s="16"/>
      <c r="B81" s="16"/>
      <c r="C81" s="16"/>
      <c r="D81" s="16"/>
      <c r="E81" s="16"/>
      <c r="F81" s="16"/>
      <c r="G81" s="16"/>
      <c r="H81" s="17"/>
      <c r="I81" s="17"/>
      <c r="J81" s="17"/>
      <c r="K81" s="16"/>
      <c r="L81" s="18" t="str">
        <f t="array" ref="L81">IF($A81="","",IFERROR(1/(1/MAX(IF(('Service log'!$B$4:$B$2003=$A81)*('Service log'!$D$4:$D$2003="Calibration"),'Service log'!$A$4:$A$2003))),""))</f>
        <v/>
      </c>
      <c r="M81" s="18" t="str">
        <f t="shared" si="2"/>
        <v/>
      </c>
      <c r="N81" s="19" t="str">
        <f>IF($M81="","",$M81-Settings!$B$4)</f>
        <v/>
      </c>
      <c r="O81" s="18" t="str">
        <f t="array" ref="O81">IF($A81="","",IFERROR(1/(1/MAX(IF('Service log'!$B$4:$B$2003=$A81,'Service log'!$A$4:$A$2003))),""))</f>
        <v/>
      </c>
      <c r="P81" s="20" t="str">
        <f>IF($A81="","",SUMIFS('Service log'!$G:$G,'Service log'!$B:$B,$A81))</f>
        <v/>
      </c>
      <c r="Q81" s="19" t="str">
        <f>IF($A81="","",IF(AND(N($K81)&gt;0,$M81=""),"Add a calibration",IF(AND($M81&lt;&gt;"",N($N81)&lt;0),"Calibration overdue",IF(AND($M81&lt;&gt;"",N($N81)&lt;=Settings!$B$5),"Calibration due soon",IF(IF($J81&lt;&gt;"",$J81,IF($I81&lt;&gt;"",$I81,Settings!$B$4+99999))-Settings!$B$4&lt;=Settings!$B$5,"AMC / warranty ending","OK")))))</f>
        <v/>
      </c>
    </row>
    <row r="82" spans="1:17" x14ac:dyDescent="0.3">
      <c r="A82" s="16"/>
      <c r="B82" s="16"/>
      <c r="C82" s="16"/>
      <c r="D82" s="16"/>
      <c r="E82" s="16"/>
      <c r="F82" s="16"/>
      <c r="G82" s="16"/>
      <c r="H82" s="17"/>
      <c r="I82" s="17"/>
      <c r="J82" s="17"/>
      <c r="K82" s="16"/>
      <c r="L82" s="18" t="str">
        <f t="array" ref="L82">IF($A82="","",IFERROR(1/(1/MAX(IF(('Service log'!$B$4:$B$2003=$A82)*('Service log'!$D$4:$D$2003="Calibration"),'Service log'!$A$4:$A$2003))),""))</f>
        <v/>
      </c>
      <c r="M82" s="18" t="str">
        <f t="shared" si="2"/>
        <v/>
      </c>
      <c r="N82" s="19" t="str">
        <f>IF($M82="","",$M82-Settings!$B$4)</f>
        <v/>
      </c>
      <c r="O82" s="18" t="str">
        <f t="array" ref="O82">IF($A82="","",IFERROR(1/(1/MAX(IF('Service log'!$B$4:$B$2003=$A82,'Service log'!$A$4:$A$2003))),""))</f>
        <v/>
      </c>
      <c r="P82" s="20" t="str">
        <f>IF($A82="","",SUMIFS('Service log'!$G:$G,'Service log'!$B:$B,$A82))</f>
        <v/>
      </c>
      <c r="Q82" s="19" t="str">
        <f>IF($A82="","",IF(AND(N($K82)&gt;0,$M82=""),"Add a calibration",IF(AND($M82&lt;&gt;"",N($N82)&lt;0),"Calibration overdue",IF(AND($M82&lt;&gt;"",N($N82)&lt;=Settings!$B$5),"Calibration due soon",IF(IF($J82&lt;&gt;"",$J82,IF($I82&lt;&gt;"",$I82,Settings!$B$4+99999))-Settings!$B$4&lt;=Settings!$B$5,"AMC / warranty ending","OK")))))</f>
        <v/>
      </c>
    </row>
    <row r="83" spans="1:17" x14ac:dyDescent="0.3">
      <c r="A83" s="16"/>
      <c r="B83" s="16"/>
      <c r="C83" s="16"/>
      <c r="D83" s="16"/>
      <c r="E83" s="16"/>
      <c r="F83" s="16"/>
      <c r="G83" s="16"/>
      <c r="H83" s="17"/>
      <c r="I83" s="17"/>
      <c r="J83" s="17"/>
      <c r="K83" s="16"/>
      <c r="L83" s="18" t="str">
        <f t="array" ref="L83">IF($A83="","",IFERROR(1/(1/MAX(IF(('Service log'!$B$4:$B$2003=$A83)*('Service log'!$D$4:$D$2003="Calibration"),'Service log'!$A$4:$A$2003))),""))</f>
        <v/>
      </c>
      <c r="M83" s="18" t="str">
        <f t="shared" si="2"/>
        <v/>
      </c>
      <c r="N83" s="19" t="str">
        <f>IF($M83="","",$M83-Settings!$B$4)</f>
        <v/>
      </c>
      <c r="O83" s="18" t="str">
        <f t="array" ref="O83">IF($A83="","",IFERROR(1/(1/MAX(IF('Service log'!$B$4:$B$2003=$A83,'Service log'!$A$4:$A$2003))),""))</f>
        <v/>
      </c>
      <c r="P83" s="20" t="str">
        <f>IF($A83="","",SUMIFS('Service log'!$G:$G,'Service log'!$B:$B,$A83))</f>
        <v/>
      </c>
      <c r="Q83" s="19" t="str">
        <f>IF($A83="","",IF(AND(N($K83)&gt;0,$M83=""),"Add a calibration",IF(AND($M83&lt;&gt;"",N($N83)&lt;0),"Calibration overdue",IF(AND($M83&lt;&gt;"",N($N83)&lt;=Settings!$B$5),"Calibration due soon",IF(IF($J83&lt;&gt;"",$J83,IF($I83&lt;&gt;"",$I83,Settings!$B$4+99999))-Settings!$B$4&lt;=Settings!$B$5,"AMC / warranty ending","OK")))))</f>
        <v/>
      </c>
    </row>
    <row r="84" spans="1:17" x14ac:dyDescent="0.3">
      <c r="A84" s="16"/>
      <c r="B84" s="16"/>
      <c r="C84" s="16"/>
      <c r="D84" s="16"/>
      <c r="E84" s="16"/>
      <c r="F84" s="16"/>
      <c r="G84" s="16"/>
      <c r="H84" s="17"/>
      <c r="I84" s="17"/>
      <c r="J84" s="17"/>
      <c r="K84" s="16"/>
      <c r="L84" s="18" t="str">
        <f t="array" ref="L84">IF($A84="","",IFERROR(1/(1/MAX(IF(('Service log'!$B$4:$B$2003=$A84)*('Service log'!$D$4:$D$2003="Calibration"),'Service log'!$A$4:$A$2003))),""))</f>
        <v/>
      </c>
      <c r="M84" s="18" t="str">
        <f t="shared" si="2"/>
        <v/>
      </c>
      <c r="N84" s="19" t="str">
        <f>IF($M84="","",$M84-Settings!$B$4)</f>
        <v/>
      </c>
      <c r="O84" s="18" t="str">
        <f t="array" ref="O84">IF($A84="","",IFERROR(1/(1/MAX(IF('Service log'!$B$4:$B$2003=$A84,'Service log'!$A$4:$A$2003))),""))</f>
        <v/>
      </c>
      <c r="P84" s="20" t="str">
        <f>IF($A84="","",SUMIFS('Service log'!$G:$G,'Service log'!$B:$B,$A84))</f>
        <v/>
      </c>
      <c r="Q84" s="19" t="str">
        <f>IF($A84="","",IF(AND(N($K84)&gt;0,$M84=""),"Add a calibration",IF(AND($M84&lt;&gt;"",N($N84)&lt;0),"Calibration overdue",IF(AND($M84&lt;&gt;"",N($N84)&lt;=Settings!$B$5),"Calibration due soon",IF(IF($J84&lt;&gt;"",$J84,IF($I84&lt;&gt;"",$I84,Settings!$B$4+99999))-Settings!$B$4&lt;=Settings!$B$5,"AMC / warranty ending","OK")))))</f>
        <v/>
      </c>
    </row>
    <row r="85" spans="1:17" x14ac:dyDescent="0.3">
      <c r="A85" s="16"/>
      <c r="B85" s="16"/>
      <c r="C85" s="16"/>
      <c r="D85" s="16"/>
      <c r="E85" s="16"/>
      <c r="F85" s="16"/>
      <c r="G85" s="16"/>
      <c r="H85" s="17"/>
      <c r="I85" s="17"/>
      <c r="J85" s="17"/>
      <c r="K85" s="16"/>
      <c r="L85" s="18" t="str">
        <f t="array" ref="L85">IF($A85="","",IFERROR(1/(1/MAX(IF(('Service log'!$B$4:$B$2003=$A85)*('Service log'!$D$4:$D$2003="Calibration"),'Service log'!$A$4:$A$2003))),""))</f>
        <v/>
      </c>
      <c r="M85" s="18" t="str">
        <f t="shared" si="2"/>
        <v/>
      </c>
      <c r="N85" s="19" t="str">
        <f>IF($M85="","",$M85-Settings!$B$4)</f>
        <v/>
      </c>
      <c r="O85" s="18" t="str">
        <f t="array" ref="O85">IF($A85="","",IFERROR(1/(1/MAX(IF('Service log'!$B$4:$B$2003=$A85,'Service log'!$A$4:$A$2003))),""))</f>
        <v/>
      </c>
      <c r="P85" s="20" t="str">
        <f>IF($A85="","",SUMIFS('Service log'!$G:$G,'Service log'!$B:$B,$A85))</f>
        <v/>
      </c>
      <c r="Q85" s="19" t="str">
        <f>IF($A85="","",IF(AND(N($K85)&gt;0,$M85=""),"Add a calibration",IF(AND($M85&lt;&gt;"",N($N85)&lt;0),"Calibration overdue",IF(AND($M85&lt;&gt;"",N($N85)&lt;=Settings!$B$5),"Calibration due soon",IF(IF($J85&lt;&gt;"",$J85,IF($I85&lt;&gt;"",$I85,Settings!$B$4+99999))-Settings!$B$4&lt;=Settings!$B$5,"AMC / warranty ending","OK")))))</f>
        <v/>
      </c>
    </row>
    <row r="86" spans="1:17" x14ac:dyDescent="0.3">
      <c r="A86" s="16"/>
      <c r="B86" s="16"/>
      <c r="C86" s="16"/>
      <c r="D86" s="16"/>
      <c r="E86" s="16"/>
      <c r="F86" s="16"/>
      <c r="G86" s="16"/>
      <c r="H86" s="17"/>
      <c r="I86" s="17"/>
      <c r="J86" s="17"/>
      <c r="K86" s="16"/>
      <c r="L86" s="18" t="str">
        <f t="array" ref="L86">IF($A86="","",IFERROR(1/(1/MAX(IF(('Service log'!$B$4:$B$2003=$A86)*('Service log'!$D$4:$D$2003="Calibration"),'Service log'!$A$4:$A$2003))),""))</f>
        <v/>
      </c>
      <c r="M86" s="18" t="str">
        <f t="shared" si="2"/>
        <v/>
      </c>
      <c r="N86" s="19" t="str">
        <f>IF($M86="","",$M86-Settings!$B$4)</f>
        <v/>
      </c>
      <c r="O86" s="18" t="str">
        <f t="array" ref="O86">IF($A86="","",IFERROR(1/(1/MAX(IF('Service log'!$B$4:$B$2003=$A86,'Service log'!$A$4:$A$2003))),""))</f>
        <v/>
      </c>
      <c r="P86" s="20" t="str">
        <f>IF($A86="","",SUMIFS('Service log'!$G:$G,'Service log'!$B:$B,$A86))</f>
        <v/>
      </c>
      <c r="Q86" s="19" t="str">
        <f>IF($A86="","",IF(AND(N($K86)&gt;0,$M86=""),"Add a calibration",IF(AND($M86&lt;&gt;"",N($N86)&lt;0),"Calibration overdue",IF(AND($M86&lt;&gt;"",N($N86)&lt;=Settings!$B$5),"Calibration due soon",IF(IF($J86&lt;&gt;"",$J86,IF($I86&lt;&gt;"",$I86,Settings!$B$4+99999))-Settings!$B$4&lt;=Settings!$B$5,"AMC / warranty ending","OK")))))</f>
        <v/>
      </c>
    </row>
    <row r="87" spans="1:17" x14ac:dyDescent="0.3">
      <c r="A87" s="16"/>
      <c r="B87" s="16"/>
      <c r="C87" s="16"/>
      <c r="D87" s="16"/>
      <c r="E87" s="16"/>
      <c r="F87" s="16"/>
      <c r="G87" s="16"/>
      <c r="H87" s="17"/>
      <c r="I87" s="17"/>
      <c r="J87" s="17"/>
      <c r="K87" s="16"/>
      <c r="L87" s="18" t="str">
        <f t="array" ref="L87">IF($A87="","",IFERROR(1/(1/MAX(IF(('Service log'!$B$4:$B$2003=$A87)*('Service log'!$D$4:$D$2003="Calibration"),'Service log'!$A$4:$A$2003))),""))</f>
        <v/>
      </c>
      <c r="M87" s="18" t="str">
        <f t="shared" si="2"/>
        <v/>
      </c>
      <c r="N87" s="19" t="str">
        <f>IF($M87="","",$M87-Settings!$B$4)</f>
        <v/>
      </c>
      <c r="O87" s="18" t="str">
        <f t="array" ref="O87">IF($A87="","",IFERROR(1/(1/MAX(IF('Service log'!$B$4:$B$2003=$A87,'Service log'!$A$4:$A$2003))),""))</f>
        <v/>
      </c>
      <c r="P87" s="20" t="str">
        <f>IF($A87="","",SUMIFS('Service log'!$G:$G,'Service log'!$B:$B,$A87))</f>
        <v/>
      </c>
      <c r="Q87" s="19" t="str">
        <f>IF($A87="","",IF(AND(N($K87)&gt;0,$M87=""),"Add a calibration",IF(AND($M87&lt;&gt;"",N($N87)&lt;0),"Calibration overdue",IF(AND($M87&lt;&gt;"",N($N87)&lt;=Settings!$B$5),"Calibration due soon",IF(IF($J87&lt;&gt;"",$J87,IF($I87&lt;&gt;"",$I87,Settings!$B$4+99999))-Settings!$B$4&lt;=Settings!$B$5,"AMC / warranty ending","OK")))))</f>
        <v/>
      </c>
    </row>
    <row r="88" spans="1:17" x14ac:dyDescent="0.3">
      <c r="A88" s="16"/>
      <c r="B88" s="16"/>
      <c r="C88" s="16"/>
      <c r="D88" s="16"/>
      <c r="E88" s="16"/>
      <c r="F88" s="16"/>
      <c r="G88" s="16"/>
      <c r="H88" s="17"/>
      <c r="I88" s="17"/>
      <c r="J88" s="17"/>
      <c r="K88" s="16"/>
      <c r="L88" s="18" t="str">
        <f t="array" ref="L88">IF($A88="","",IFERROR(1/(1/MAX(IF(('Service log'!$B$4:$B$2003=$A88)*('Service log'!$D$4:$D$2003="Calibration"),'Service log'!$A$4:$A$2003))),""))</f>
        <v/>
      </c>
      <c r="M88" s="18" t="str">
        <f t="shared" si="2"/>
        <v/>
      </c>
      <c r="N88" s="19" t="str">
        <f>IF($M88="","",$M88-Settings!$B$4)</f>
        <v/>
      </c>
      <c r="O88" s="18" t="str">
        <f t="array" ref="O88">IF($A88="","",IFERROR(1/(1/MAX(IF('Service log'!$B$4:$B$2003=$A88,'Service log'!$A$4:$A$2003))),""))</f>
        <v/>
      </c>
      <c r="P88" s="20" t="str">
        <f>IF($A88="","",SUMIFS('Service log'!$G:$G,'Service log'!$B:$B,$A88))</f>
        <v/>
      </c>
      <c r="Q88" s="19" t="str">
        <f>IF($A88="","",IF(AND(N($K88)&gt;0,$M88=""),"Add a calibration",IF(AND($M88&lt;&gt;"",N($N88)&lt;0),"Calibration overdue",IF(AND($M88&lt;&gt;"",N($N88)&lt;=Settings!$B$5),"Calibration due soon",IF(IF($J88&lt;&gt;"",$J88,IF($I88&lt;&gt;"",$I88,Settings!$B$4+99999))-Settings!$B$4&lt;=Settings!$B$5,"AMC / warranty ending","OK")))))</f>
        <v/>
      </c>
    </row>
    <row r="89" spans="1:17" x14ac:dyDescent="0.3">
      <c r="A89" s="16"/>
      <c r="B89" s="16"/>
      <c r="C89" s="16"/>
      <c r="D89" s="16"/>
      <c r="E89" s="16"/>
      <c r="F89" s="16"/>
      <c r="G89" s="16"/>
      <c r="H89" s="17"/>
      <c r="I89" s="17"/>
      <c r="J89" s="17"/>
      <c r="K89" s="16"/>
      <c r="L89" s="18" t="str">
        <f t="array" ref="L89">IF($A89="","",IFERROR(1/(1/MAX(IF(('Service log'!$B$4:$B$2003=$A89)*('Service log'!$D$4:$D$2003="Calibration"),'Service log'!$A$4:$A$2003))),""))</f>
        <v/>
      </c>
      <c r="M89" s="18" t="str">
        <f t="shared" si="2"/>
        <v/>
      </c>
      <c r="N89" s="19" t="str">
        <f>IF($M89="","",$M89-Settings!$B$4)</f>
        <v/>
      </c>
      <c r="O89" s="18" t="str">
        <f t="array" ref="O89">IF($A89="","",IFERROR(1/(1/MAX(IF('Service log'!$B$4:$B$2003=$A89,'Service log'!$A$4:$A$2003))),""))</f>
        <v/>
      </c>
      <c r="P89" s="20" t="str">
        <f>IF($A89="","",SUMIFS('Service log'!$G:$G,'Service log'!$B:$B,$A89))</f>
        <v/>
      </c>
      <c r="Q89" s="19" t="str">
        <f>IF($A89="","",IF(AND(N($K89)&gt;0,$M89=""),"Add a calibration",IF(AND($M89&lt;&gt;"",N($N89)&lt;0),"Calibration overdue",IF(AND($M89&lt;&gt;"",N($N89)&lt;=Settings!$B$5),"Calibration due soon",IF(IF($J89&lt;&gt;"",$J89,IF($I89&lt;&gt;"",$I89,Settings!$B$4+99999))-Settings!$B$4&lt;=Settings!$B$5,"AMC / warranty ending","OK")))))</f>
        <v/>
      </c>
    </row>
    <row r="90" spans="1:17" x14ac:dyDescent="0.3">
      <c r="A90" s="16"/>
      <c r="B90" s="16"/>
      <c r="C90" s="16"/>
      <c r="D90" s="16"/>
      <c r="E90" s="16"/>
      <c r="F90" s="16"/>
      <c r="G90" s="16"/>
      <c r="H90" s="17"/>
      <c r="I90" s="17"/>
      <c r="J90" s="17"/>
      <c r="K90" s="16"/>
      <c r="L90" s="18" t="str">
        <f t="array" ref="L90">IF($A90="","",IFERROR(1/(1/MAX(IF(('Service log'!$B$4:$B$2003=$A90)*('Service log'!$D$4:$D$2003="Calibration"),'Service log'!$A$4:$A$2003))),""))</f>
        <v/>
      </c>
      <c r="M90" s="18" t="str">
        <f t="shared" si="2"/>
        <v/>
      </c>
      <c r="N90" s="19" t="str">
        <f>IF($M90="","",$M90-Settings!$B$4)</f>
        <v/>
      </c>
      <c r="O90" s="18" t="str">
        <f t="array" ref="O90">IF($A90="","",IFERROR(1/(1/MAX(IF('Service log'!$B$4:$B$2003=$A90,'Service log'!$A$4:$A$2003))),""))</f>
        <v/>
      </c>
      <c r="P90" s="20" t="str">
        <f>IF($A90="","",SUMIFS('Service log'!$G:$G,'Service log'!$B:$B,$A90))</f>
        <v/>
      </c>
      <c r="Q90" s="19" t="str">
        <f>IF($A90="","",IF(AND(N($K90)&gt;0,$M90=""),"Add a calibration",IF(AND($M90&lt;&gt;"",N($N90)&lt;0),"Calibration overdue",IF(AND($M90&lt;&gt;"",N($N90)&lt;=Settings!$B$5),"Calibration due soon",IF(IF($J90&lt;&gt;"",$J90,IF($I90&lt;&gt;"",$I90,Settings!$B$4+99999))-Settings!$B$4&lt;=Settings!$B$5,"AMC / warranty ending","OK")))))</f>
        <v/>
      </c>
    </row>
    <row r="91" spans="1:17" x14ac:dyDescent="0.3">
      <c r="A91" s="16"/>
      <c r="B91" s="16"/>
      <c r="C91" s="16"/>
      <c r="D91" s="16"/>
      <c r="E91" s="16"/>
      <c r="F91" s="16"/>
      <c r="G91" s="16"/>
      <c r="H91" s="17"/>
      <c r="I91" s="17"/>
      <c r="J91" s="17"/>
      <c r="K91" s="16"/>
      <c r="L91" s="18" t="str">
        <f t="array" ref="L91">IF($A91="","",IFERROR(1/(1/MAX(IF(('Service log'!$B$4:$B$2003=$A91)*('Service log'!$D$4:$D$2003="Calibration"),'Service log'!$A$4:$A$2003))),""))</f>
        <v/>
      </c>
      <c r="M91" s="18" t="str">
        <f t="shared" si="2"/>
        <v/>
      </c>
      <c r="N91" s="19" t="str">
        <f>IF($M91="","",$M91-Settings!$B$4)</f>
        <v/>
      </c>
      <c r="O91" s="18" t="str">
        <f t="array" ref="O91">IF($A91="","",IFERROR(1/(1/MAX(IF('Service log'!$B$4:$B$2003=$A91,'Service log'!$A$4:$A$2003))),""))</f>
        <v/>
      </c>
      <c r="P91" s="20" t="str">
        <f>IF($A91="","",SUMIFS('Service log'!$G:$G,'Service log'!$B:$B,$A91))</f>
        <v/>
      </c>
      <c r="Q91" s="19" t="str">
        <f>IF($A91="","",IF(AND(N($K91)&gt;0,$M91=""),"Add a calibration",IF(AND($M91&lt;&gt;"",N($N91)&lt;0),"Calibration overdue",IF(AND($M91&lt;&gt;"",N($N91)&lt;=Settings!$B$5),"Calibration due soon",IF(IF($J91&lt;&gt;"",$J91,IF($I91&lt;&gt;"",$I91,Settings!$B$4+99999))-Settings!$B$4&lt;=Settings!$B$5,"AMC / warranty ending","OK")))))</f>
        <v/>
      </c>
    </row>
    <row r="92" spans="1:17" x14ac:dyDescent="0.3">
      <c r="A92" s="16"/>
      <c r="B92" s="16"/>
      <c r="C92" s="16"/>
      <c r="D92" s="16"/>
      <c r="E92" s="16"/>
      <c r="F92" s="16"/>
      <c r="G92" s="16"/>
      <c r="H92" s="17"/>
      <c r="I92" s="17"/>
      <c r="J92" s="17"/>
      <c r="K92" s="16"/>
      <c r="L92" s="18" t="str">
        <f t="array" ref="L92">IF($A92="","",IFERROR(1/(1/MAX(IF(('Service log'!$B$4:$B$2003=$A92)*('Service log'!$D$4:$D$2003="Calibration"),'Service log'!$A$4:$A$2003))),""))</f>
        <v/>
      </c>
      <c r="M92" s="18" t="str">
        <f t="shared" si="2"/>
        <v/>
      </c>
      <c r="N92" s="19" t="str">
        <f>IF($M92="","",$M92-Settings!$B$4)</f>
        <v/>
      </c>
      <c r="O92" s="18" t="str">
        <f t="array" ref="O92">IF($A92="","",IFERROR(1/(1/MAX(IF('Service log'!$B$4:$B$2003=$A92,'Service log'!$A$4:$A$2003))),""))</f>
        <v/>
      </c>
      <c r="P92" s="20" t="str">
        <f>IF($A92="","",SUMIFS('Service log'!$G:$G,'Service log'!$B:$B,$A92))</f>
        <v/>
      </c>
      <c r="Q92" s="19" t="str">
        <f>IF($A92="","",IF(AND(N($K92)&gt;0,$M92=""),"Add a calibration",IF(AND($M92&lt;&gt;"",N($N92)&lt;0),"Calibration overdue",IF(AND($M92&lt;&gt;"",N($N92)&lt;=Settings!$B$5),"Calibration due soon",IF(IF($J92&lt;&gt;"",$J92,IF($I92&lt;&gt;"",$I92,Settings!$B$4+99999))-Settings!$B$4&lt;=Settings!$B$5,"AMC / warranty ending","OK")))))</f>
        <v/>
      </c>
    </row>
    <row r="93" spans="1:17" x14ac:dyDescent="0.3">
      <c r="A93" s="16"/>
      <c r="B93" s="16"/>
      <c r="C93" s="16"/>
      <c r="D93" s="16"/>
      <c r="E93" s="16"/>
      <c r="F93" s="16"/>
      <c r="G93" s="16"/>
      <c r="H93" s="17"/>
      <c r="I93" s="17"/>
      <c r="J93" s="17"/>
      <c r="K93" s="16"/>
      <c r="L93" s="18" t="str">
        <f t="array" ref="L93">IF($A93="","",IFERROR(1/(1/MAX(IF(('Service log'!$B$4:$B$2003=$A93)*('Service log'!$D$4:$D$2003="Calibration"),'Service log'!$A$4:$A$2003))),""))</f>
        <v/>
      </c>
      <c r="M93" s="18" t="str">
        <f t="shared" si="2"/>
        <v/>
      </c>
      <c r="N93" s="19" t="str">
        <f>IF($M93="","",$M93-Settings!$B$4)</f>
        <v/>
      </c>
      <c r="O93" s="18" t="str">
        <f t="array" ref="O93">IF($A93="","",IFERROR(1/(1/MAX(IF('Service log'!$B$4:$B$2003=$A93,'Service log'!$A$4:$A$2003))),""))</f>
        <v/>
      </c>
      <c r="P93" s="20" t="str">
        <f>IF($A93="","",SUMIFS('Service log'!$G:$G,'Service log'!$B:$B,$A93))</f>
        <v/>
      </c>
      <c r="Q93" s="19" t="str">
        <f>IF($A93="","",IF(AND(N($K93)&gt;0,$M93=""),"Add a calibration",IF(AND($M93&lt;&gt;"",N($N93)&lt;0),"Calibration overdue",IF(AND($M93&lt;&gt;"",N($N93)&lt;=Settings!$B$5),"Calibration due soon",IF(IF($J93&lt;&gt;"",$J93,IF($I93&lt;&gt;"",$I93,Settings!$B$4+99999))-Settings!$B$4&lt;=Settings!$B$5,"AMC / warranty ending","OK")))))</f>
        <v/>
      </c>
    </row>
    <row r="94" spans="1:17" x14ac:dyDescent="0.3">
      <c r="A94" s="16"/>
      <c r="B94" s="16"/>
      <c r="C94" s="16"/>
      <c r="D94" s="16"/>
      <c r="E94" s="16"/>
      <c r="F94" s="16"/>
      <c r="G94" s="16"/>
      <c r="H94" s="17"/>
      <c r="I94" s="17"/>
      <c r="J94" s="17"/>
      <c r="K94" s="16"/>
      <c r="L94" s="18" t="str">
        <f t="array" ref="L94">IF($A94="","",IFERROR(1/(1/MAX(IF(('Service log'!$B$4:$B$2003=$A94)*('Service log'!$D$4:$D$2003="Calibration"),'Service log'!$A$4:$A$2003))),""))</f>
        <v/>
      </c>
      <c r="M94" s="18" t="str">
        <f t="shared" si="2"/>
        <v/>
      </c>
      <c r="N94" s="19" t="str">
        <f>IF($M94="","",$M94-Settings!$B$4)</f>
        <v/>
      </c>
      <c r="O94" s="18" t="str">
        <f t="array" ref="O94">IF($A94="","",IFERROR(1/(1/MAX(IF('Service log'!$B$4:$B$2003=$A94,'Service log'!$A$4:$A$2003))),""))</f>
        <v/>
      </c>
      <c r="P94" s="20" t="str">
        <f>IF($A94="","",SUMIFS('Service log'!$G:$G,'Service log'!$B:$B,$A94))</f>
        <v/>
      </c>
      <c r="Q94" s="19" t="str">
        <f>IF($A94="","",IF(AND(N($K94)&gt;0,$M94=""),"Add a calibration",IF(AND($M94&lt;&gt;"",N($N94)&lt;0),"Calibration overdue",IF(AND($M94&lt;&gt;"",N($N94)&lt;=Settings!$B$5),"Calibration due soon",IF(IF($J94&lt;&gt;"",$J94,IF($I94&lt;&gt;"",$I94,Settings!$B$4+99999))-Settings!$B$4&lt;=Settings!$B$5,"AMC / warranty ending","OK")))))</f>
        <v/>
      </c>
    </row>
    <row r="95" spans="1:17" x14ac:dyDescent="0.3">
      <c r="A95" s="16"/>
      <c r="B95" s="16"/>
      <c r="C95" s="16"/>
      <c r="D95" s="16"/>
      <c r="E95" s="16"/>
      <c r="F95" s="16"/>
      <c r="G95" s="16"/>
      <c r="H95" s="17"/>
      <c r="I95" s="17"/>
      <c r="J95" s="17"/>
      <c r="K95" s="16"/>
      <c r="L95" s="18" t="str">
        <f t="array" ref="L95">IF($A95="","",IFERROR(1/(1/MAX(IF(('Service log'!$B$4:$B$2003=$A95)*('Service log'!$D$4:$D$2003="Calibration"),'Service log'!$A$4:$A$2003))),""))</f>
        <v/>
      </c>
      <c r="M95" s="18" t="str">
        <f t="shared" si="2"/>
        <v/>
      </c>
      <c r="N95" s="19" t="str">
        <f>IF($M95="","",$M95-Settings!$B$4)</f>
        <v/>
      </c>
      <c r="O95" s="18" t="str">
        <f t="array" ref="O95">IF($A95="","",IFERROR(1/(1/MAX(IF('Service log'!$B$4:$B$2003=$A95,'Service log'!$A$4:$A$2003))),""))</f>
        <v/>
      </c>
      <c r="P95" s="20" t="str">
        <f>IF($A95="","",SUMIFS('Service log'!$G:$G,'Service log'!$B:$B,$A95))</f>
        <v/>
      </c>
      <c r="Q95" s="19" t="str">
        <f>IF($A95="","",IF(AND(N($K95)&gt;0,$M95=""),"Add a calibration",IF(AND($M95&lt;&gt;"",N($N95)&lt;0),"Calibration overdue",IF(AND($M95&lt;&gt;"",N($N95)&lt;=Settings!$B$5),"Calibration due soon",IF(IF($J95&lt;&gt;"",$J95,IF($I95&lt;&gt;"",$I95,Settings!$B$4+99999))-Settings!$B$4&lt;=Settings!$B$5,"AMC / warranty ending","OK")))))</f>
        <v/>
      </c>
    </row>
    <row r="96" spans="1:17" x14ac:dyDescent="0.3">
      <c r="A96" s="16"/>
      <c r="B96" s="16"/>
      <c r="C96" s="16"/>
      <c r="D96" s="16"/>
      <c r="E96" s="16"/>
      <c r="F96" s="16"/>
      <c r="G96" s="16"/>
      <c r="H96" s="17"/>
      <c r="I96" s="17"/>
      <c r="J96" s="17"/>
      <c r="K96" s="16"/>
      <c r="L96" s="18" t="str">
        <f t="array" ref="L96">IF($A96="","",IFERROR(1/(1/MAX(IF(('Service log'!$B$4:$B$2003=$A96)*('Service log'!$D$4:$D$2003="Calibration"),'Service log'!$A$4:$A$2003))),""))</f>
        <v/>
      </c>
      <c r="M96" s="18" t="str">
        <f t="shared" si="2"/>
        <v/>
      </c>
      <c r="N96" s="19" t="str">
        <f>IF($M96="","",$M96-Settings!$B$4)</f>
        <v/>
      </c>
      <c r="O96" s="18" t="str">
        <f t="array" ref="O96">IF($A96="","",IFERROR(1/(1/MAX(IF('Service log'!$B$4:$B$2003=$A96,'Service log'!$A$4:$A$2003))),""))</f>
        <v/>
      </c>
      <c r="P96" s="20" t="str">
        <f>IF($A96="","",SUMIFS('Service log'!$G:$G,'Service log'!$B:$B,$A96))</f>
        <v/>
      </c>
      <c r="Q96" s="19" t="str">
        <f>IF($A96="","",IF(AND(N($K96)&gt;0,$M96=""),"Add a calibration",IF(AND($M96&lt;&gt;"",N($N96)&lt;0),"Calibration overdue",IF(AND($M96&lt;&gt;"",N($N96)&lt;=Settings!$B$5),"Calibration due soon",IF(IF($J96&lt;&gt;"",$J96,IF($I96&lt;&gt;"",$I96,Settings!$B$4+99999))-Settings!$B$4&lt;=Settings!$B$5,"AMC / warranty ending","OK")))))</f>
        <v/>
      </c>
    </row>
    <row r="97" spans="1:17" x14ac:dyDescent="0.3">
      <c r="A97" s="16"/>
      <c r="B97" s="16"/>
      <c r="C97" s="16"/>
      <c r="D97" s="16"/>
      <c r="E97" s="16"/>
      <c r="F97" s="16"/>
      <c r="G97" s="16"/>
      <c r="H97" s="17"/>
      <c r="I97" s="17"/>
      <c r="J97" s="17"/>
      <c r="K97" s="16"/>
      <c r="L97" s="18" t="str">
        <f t="array" ref="L97">IF($A97="","",IFERROR(1/(1/MAX(IF(('Service log'!$B$4:$B$2003=$A97)*('Service log'!$D$4:$D$2003="Calibration"),'Service log'!$A$4:$A$2003))),""))</f>
        <v/>
      </c>
      <c r="M97" s="18" t="str">
        <f t="shared" si="2"/>
        <v/>
      </c>
      <c r="N97" s="19" t="str">
        <f>IF($M97="","",$M97-Settings!$B$4)</f>
        <v/>
      </c>
      <c r="O97" s="18" t="str">
        <f t="array" ref="O97">IF($A97="","",IFERROR(1/(1/MAX(IF('Service log'!$B$4:$B$2003=$A97,'Service log'!$A$4:$A$2003))),""))</f>
        <v/>
      </c>
      <c r="P97" s="20" t="str">
        <f>IF($A97="","",SUMIFS('Service log'!$G:$G,'Service log'!$B:$B,$A97))</f>
        <v/>
      </c>
      <c r="Q97" s="19" t="str">
        <f>IF($A97="","",IF(AND(N($K97)&gt;0,$M97=""),"Add a calibration",IF(AND($M97&lt;&gt;"",N($N97)&lt;0),"Calibration overdue",IF(AND($M97&lt;&gt;"",N($N97)&lt;=Settings!$B$5),"Calibration due soon",IF(IF($J97&lt;&gt;"",$J97,IF($I97&lt;&gt;"",$I97,Settings!$B$4+99999))-Settings!$B$4&lt;=Settings!$B$5,"AMC / warranty ending","OK")))))</f>
        <v/>
      </c>
    </row>
    <row r="98" spans="1:17" x14ac:dyDescent="0.3">
      <c r="A98" s="16"/>
      <c r="B98" s="16"/>
      <c r="C98" s="16"/>
      <c r="D98" s="16"/>
      <c r="E98" s="16"/>
      <c r="F98" s="16"/>
      <c r="G98" s="16"/>
      <c r="H98" s="17"/>
      <c r="I98" s="17"/>
      <c r="J98" s="17"/>
      <c r="K98" s="16"/>
      <c r="L98" s="18" t="str">
        <f t="array" ref="L98">IF($A98="","",IFERROR(1/(1/MAX(IF(('Service log'!$B$4:$B$2003=$A98)*('Service log'!$D$4:$D$2003="Calibration"),'Service log'!$A$4:$A$2003))),""))</f>
        <v/>
      </c>
      <c r="M98" s="18" t="str">
        <f t="shared" si="2"/>
        <v/>
      </c>
      <c r="N98" s="19" t="str">
        <f>IF($M98="","",$M98-Settings!$B$4)</f>
        <v/>
      </c>
      <c r="O98" s="18" t="str">
        <f t="array" ref="O98">IF($A98="","",IFERROR(1/(1/MAX(IF('Service log'!$B$4:$B$2003=$A98,'Service log'!$A$4:$A$2003))),""))</f>
        <v/>
      </c>
      <c r="P98" s="20" t="str">
        <f>IF($A98="","",SUMIFS('Service log'!$G:$G,'Service log'!$B:$B,$A98))</f>
        <v/>
      </c>
      <c r="Q98" s="19" t="str">
        <f>IF($A98="","",IF(AND(N($K98)&gt;0,$M98=""),"Add a calibration",IF(AND($M98&lt;&gt;"",N($N98)&lt;0),"Calibration overdue",IF(AND($M98&lt;&gt;"",N($N98)&lt;=Settings!$B$5),"Calibration due soon",IF(IF($J98&lt;&gt;"",$J98,IF($I98&lt;&gt;"",$I98,Settings!$B$4+99999))-Settings!$B$4&lt;=Settings!$B$5,"AMC / warranty ending","OK")))))</f>
        <v/>
      </c>
    </row>
    <row r="99" spans="1:17" x14ac:dyDescent="0.3">
      <c r="A99" s="16"/>
      <c r="B99" s="16"/>
      <c r="C99" s="16"/>
      <c r="D99" s="16"/>
      <c r="E99" s="16"/>
      <c r="F99" s="16"/>
      <c r="G99" s="16"/>
      <c r="H99" s="17"/>
      <c r="I99" s="17"/>
      <c r="J99" s="17"/>
      <c r="K99" s="16"/>
      <c r="L99" s="18" t="str">
        <f t="array" ref="L99">IF($A99="","",IFERROR(1/(1/MAX(IF(('Service log'!$B$4:$B$2003=$A99)*('Service log'!$D$4:$D$2003="Calibration"),'Service log'!$A$4:$A$2003))),""))</f>
        <v/>
      </c>
      <c r="M99" s="18" t="str">
        <f t="shared" si="2"/>
        <v/>
      </c>
      <c r="N99" s="19" t="str">
        <f>IF($M99="","",$M99-Settings!$B$4)</f>
        <v/>
      </c>
      <c r="O99" s="18" t="str">
        <f t="array" ref="O99">IF($A99="","",IFERROR(1/(1/MAX(IF('Service log'!$B$4:$B$2003=$A99,'Service log'!$A$4:$A$2003))),""))</f>
        <v/>
      </c>
      <c r="P99" s="20" t="str">
        <f>IF($A99="","",SUMIFS('Service log'!$G:$G,'Service log'!$B:$B,$A99))</f>
        <v/>
      </c>
      <c r="Q99" s="19" t="str">
        <f>IF($A99="","",IF(AND(N($K99)&gt;0,$M99=""),"Add a calibration",IF(AND($M99&lt;&gt;"",N($N99)&lt;0),"Calibration overdue",IF(AND($M99&lt;&gt;"",N($N99)&lt;=Settings!$B$5),"Calibration due soon",IF(IF($J99&lt;&gt;"",$J99,IF($I99&lt;&gt;"",$I99,Settings!$B$4+99999))-Settings!$B$4&lt;=Settings!$B$5,"AMC / warranty ending","OK")))))</f>
        <v/>
      </c>
    </row>
    <row r="100" spans="1:17" x14ac:dyDescent="0.3">
      <c r="A100" s="16"/>
      <c r="B100" s="16"/>
      <c r="C100" s="16"/>
      <c r="D100" s="16"/>
      <c r="E100" s="16"/>
      <c r="F100" s="16"/>
      <c r="G100" s="16"/>
      <c r="H100" s="17"/>
      <c r="I100" s="17"/>
      <c r="J100" s="17"/>
      <c r="K100" s="16"/>
      <c r="L100" s="18" t="str">
        <f t="array" ref="L100">IF($A100="","",IFERROR(1/(1/MAX(IF(('Service log'!$B$4:$B$2003=$A100)*('Service log'!$D$4:$D$2003="Calibration"),'Service log'!$A$4:$A$2003))),""))</f>
        <v/>
      </c>
      <c r="M100" s="18" t="str">
        <f t="shared" ref="M100:M131" si="3">IF(OR($A100="",N($K100)=0),"",IF($L100&lt;&gt;"",EDATE($L100,$K100),IF($H100&lt;&gt;"",EDATE($H100,$K100),"")))</f>
        <v/>
      </c>
      <c r="N100" s="19" t="str">
        <f>IF($M100="","",$M100-Settings!$B$4)</f>
        <v/>
      </c>
      <c r="O100" s="18" t="str">
        <f t="array" ref="O100">IF($A100="","",IFERROR(1/(1/MAX(IF('Service log'!$B$4:$B$2003=$A100,'Service log'!$A$4:$A$2003))),""))</f>
        <v/>
      </c>
      <c r="P100" s="20" t="str">
        <f>IF($A100="","",SUMIFS('Service log'!$G:$G,'Service log'!$B:$B,$A100))</f>
        <v/>
      </c>
      <c r="Q100" s="19" t="str">
        <f>IF($A100="","",IF(AND(N($K100)&gt;0,$M100=""),"Add a calibration",IF(AND($M100&lt;&gt;"",N($N100)&lt;0),"Calibration overdue",IF(AND($M100&lt;&gt;"",N($N100)&lt;=Settings!$B$5),"Calibration due soon",IF(IF($J100&lt;&gt;"",$J100,IF($I100&lt;&gt;"",$I100,Settings!$B$4+99999))-Settings!$B$4&lt;=Settings!$B$5,"AMC / warranty ending","OK")))))</f>
        <v/>
      </c>
    </row>
    <row r="101" spans="1:17" x14ac:dyDescent="0.3">
      <c r="A101" s="16"/>
      <c r="B101" s="16"/>
      <c r="C101" s="16"/>
      <c r="D101" s="16"/>
      <c r="E101" s="16"/>
      <c r="F101" s="16"/>
      <c r="G101" s="16"/>
      <c r="H101" s="17"/>
      <c r="I101" s="17"/>
      <c r="J101" s="17"/>
      <c r="K101" s="16"/>
      <c r="L101" s="18" t="str">
        <f t="array" ref="L101">IF($A101="","",IFERROR(1/(1/MAX(IF(('Service log'!$B$4:$B$2003=$A101)*('Service log'!$D$4:$D$2003="Calibration"),'Service log'!$A$4:$A$2003))),""))</f>
        <v/>
      </c>
      <c r="M101" s="18" t="str">
        <f t="shared" si="3"/>
        <v/>
      </c>
      <c r="N101" s="19" t="str">
        <f>IF($M101="","",$M101-Settings!$B$4)</f>
        <v/>
      </c>
      <c r="O101" s="18" t="str">
        <f t="array" ref="O101">IF($A101="","",IFERROR(1/(1/MAX(IF('Service log'!$B$4:$B$2003=$A101,'Service log'!$A$4:$A$2003))),""))</f>
        <v/>
      </c>
      <c r="P101" s="20" t="str">
        <f>IF($A101="","",SUMIFS('Service log'!$G:$G,'Service log'!$B:$B,$A101))</f>
        <v/>
      </c>
      <c r="Q101" s="19" t="str">
        <f>IF($A101="","",IF(AND(N($K101)&gt;0,$M101=""),"Add a calibration",IF(AND($M101&lt;&gt;"",N($N101)&lt;0),"Calibration overdue",IF(AND($M101&lt;&gt;"",N($N101)&lt;=Settings!$B$5),"Calibration due soon",IF(IF($J101&lt;&gt;"",$J101,IF($I101&lt;&gt;"",$I101,Settings!$B$4+99999))-Settings!$B$4&lt;=Settings!$B$5,"AMC / warranty ending","OK")))))</f>
        <v/>
      </c>
    </row>
    <row r="102" spans="1:17" x14ac:dyDescent="0.3">
      <c r="A102" s="16"/>
      <c r="B102" s="16"/>
      <c r="C102" s="16"/>
      <c r="D102" s="16"/>
      <c r="E102" s="16"/>
      <c r="F102" s="16"/>
      <c r="G102" s="16"/>
      <c r="H102" s="17"/>
      <c r="I102" s="17"/>
      <c r="J102" s="17"/>
      <c r="K102" s="16"/>
      <c r="L102" s="18" t="str">
        <f t="array" ref="L102">IF($A102="","",IFERROR(1/(1/MAX(IF(('Service log'!$B$4:$B$2003=$A102)*('Service log'!$D$4:$D$2003="Calibration"),'Service log'!$A$4:$A$2003))),""))</f>
        <v/>
      </c>
      <c r="M102" s="18" t="str">
        <f t="shared" si="3"/>
        <v/>
      </c>
      <c r="N102" s="19" t="str">
        <f>IF($M102="","",$M102-Settings!$B$4)</f>
        <v/>
      </c>
      <c r="O102" s="18" t="str">
        <f t="array" ref="O102">IF($A102="","",IFERROR(1/(1/MAX(IF('Service log'!$B$4:$B$2003=$A102,'Service log'!$A$4:$A$2003))),""))</f>
        <v/>
      </c>
      <c r="P102" s="20" t="str">
        <f>IF($A102="","",SUMIFS('Service log'!$G:$G,'Service log'!$B:$B,$A102))</f>
        <v/>
      </c>
      <c r="Q102" s="19" t="str">
        <f>IF($A102="","",IF(AND(N($K102)&gt;0,$M102=""),"Add a calibration",IF(AND($M102&lt;&gt;"",N($N102)&lt;0),"Calibration overdue",IF(AND($M102&lt;&gt;"",N($N102)&lt;=Settings!$B$5),"Calibration due soon",IF(IF($J102&lt;&gt;"",$J102,IF($I102&lt;&gt;"",$I102,Settings!$B$4+99999))-Settings!$B$4&lt;=Settings!$B$5,"AMC / warranty ending","OK")))))</f>
        <v/>
      </c>
    </row>
    <row r="103" spans="1:17" x14ac:dyDescent="0.3">
      <c r="A103" s="16"/>
      <c r="B103" s="16"/>
      <c r="C103" s="16"/>
      <c r="D103" s="16"/>
      <c r="E103" s="16"/>
      <c r="F103" s="16"/>
      <c r="G103" s="16"/>
      <c r="H103" s="17"/>
      <c r="I103" s="17"/>
      <c r="J103" s="17"/>
      <c r="K103" s="16"/>
      <c r="L103" s="18" t="str">
        <f t="array" ref="L103">IF($A103="","",IFERROR(1/(1/MAX(IF(('Service log'!$B$4:$B$2003=$A103)*('Service log'!$D$4:$D$2003="Calibration"),'Service log'!$A$4:$A$2003))),""))</f>
        <v/>
      </c>
      <c r="M103" s="18" t="str">
        <f t="shared" si="3"/>
        <v/>
      </c>
      <c r="N103" s="19" t="str">
        <f>IF($M103="","",$M103-Settings!$B$4)</f>
        <v/>
      </c>
      <c r="O103" s="18" t="str">
        <f t="array" ref="O103">IF($A103="","",IFERROR(1/(1/MAX(IF('Service log'!$B$4:$B$2003=$A103,'Service log'!$A$4:$A$2003))),""))</f>
        <v/>
      </c>
      <c r="P103" s="20" t="str">
        <f>IF($A103="","",SUMIFS('Service log'!$G:$G,'Service log'!$B:$B,$A103))</f>
        <v/>
      </c>
      <c r="Q103" s="19" t="str">
        <f>IF($A103="","",IF(AND(N($K103)&gt;0,$M103=""),"Add a calibration",IF(AND($M103&lt;&gt;"",N($N103)&lt;0),"Calibration overdue",IF(AND($M103&lt;&gt;"",N($N103)&lt;=Settings!$B$5),"Calibration due soon",IF(IF($J103&lt;&gt;"",$J103,IF($I103&lt;&gt;"",$I103,Settings!$B$4+99999))-Settings!$B$4&lt;=Settings!$B$5,"AMC / warranty ending","OK")))))</f>
        <v/>
      </c>
    </row>
    <row r="104" spans="1:17" x14ac:dyDescent="0.3">
      <c r="A104" s="16"/>
      <c r="B104" s="16"/>
      <c r="C104" s="16"/>
      <c r="D104" s="16"/>
      <c r="E104" s="16"/>
      <c r="F104" s="16"/>
      <c r="G104" s="16"/>
      <c r="H104" s="17"/>
      <c r="I104" s="17"/>
      <c r="J104" s="17"/>
      <c r="K104" s="16"/>
      <c r="L104" s="18" t="str">
        <f t="array" ref="L104">IF($A104="","",IFERROR(1/(1/MAX(IF(('Service log'!$B$4:$B$2003=$A104)*('Service log'!$D$4:$D$2003="Calibration"),'Service log'!$A$4:$A$2003))),""))</f>
        <v/>
      </c>
      <c r="M104" s="18" t="str">
        <f t="shared" si="3"/>
        <v/>
      </c>
      <c r="N104" s="19" t="str">
        <f>IF($M104="","",$M104-Settings!$B$4)</f>
        <v/>
      </c>
      <c r="O104" s="18" t="str">
        <f t="array" ref="O104">IF($A104="","",IFERROR(1/(1/MAX(IF('Service log'!$B$4:$B$2003=$A104,'Service log'!$A$4:$A$2003))),""))</f>
        <v/>
      </c>
      <c r="P104" s="20" t="str">
        <f>IF($A104="","",SUMIFS('Service log'!$G:$G,'Service log'!$B:$B,$A104))</f>
        <v/>
      </c>
      <c r="Q104" s="19" t="str">
        <f>IF($A104="","",IF(AND(N($K104)&gt;0,$M104=""),"Add a calibration",IF(AND($M104&lt;&gt;"",N($N104)&lt;0),"Calibration overdue",IF(AND($M104&lt;&gt;"",N($N104)&lt;=Settings!$B$5),"Calibration due soon",IF(IF($J104&lt;&gt;"",$J104,IF($I104&lt;&gt;"",$I104,Settings!$B$4+99999))-Settings!$B$4&lt;=Settings!$B$5,"AMC / warranty ending","OK")))))</f>
        <v/>
      </c>
    </row>
    <row r="105" spans="1:17" x14ac:dyDescent="0.3">
      <c r="A105" s="16"/>
      <c r="B105" s="16"/>
      <c r="C105" s="16"/>
      <c r="D105" s="16"/>
      <c r="E105" s="16"/>
      <c r="F105" s="16"/>
      <c r="G105" s="16"/>
      <c r="H105" s="17"/>
      <c r="I105" s="17"/>
      <c r="J105" s="17"/>
      <c r="K105" s="16"/>
      <c r="L105" s="18" t="str">
        <f t="array" ref="L105">IF($A105="","",IFERROR(1/(1/MAX(IF(('Service log'!$B$4:$B$2003=$A105)*('Service log'!$D$4:$D$2003="Calibration"),'Service log'!$A$4:$A$2003))),""))</f>
        <v/>
      </c>
      <c r="M105" s="18" t="str">
        <f t="shared" si="3"/>
        <v/>
      </c>
      <c r="N105" s="19" t="str">
        <f>IF($M105="","",$M105-Settings!$B$4)</f>
        <v/>
      </c>
      <c r="O105" s="18" t="str">
        <f t="array" ref="O105">IF($A105="","",IFERROR(1/(1/MAX(IF('Service log'!$B$4:$B$2003=$A105,'Service log'!$A$4:$A$2003))),""))</f>
        <v/>
      </c>
      <c r="P105" s="20" t="str">
        <f>IF($A105="","",SUMIFS('Service log'!$G:$G,'Service log'!$B:$B,$A105))</f>
        <v/>
      </c>
      <c r="Q105" s="19" t="str">
        <f>IF($A105="","",IF(AND(N($K105)&gt;0,$M105=""),"Add a calibration",IF(AND($M105&lt;&gt;"",N($N105)&lt;0),"Calibration overdue",IF(AND($M105&lt;&gt;"",N($N105)&lt;=Settings!$B$5),"Calibration due soon",IF(IF($J105&lt;&gt;"",$J105,IF($I105&lt;&gt;"",$I105,Settings!$B$4+99999))-Settings!$B$4&lt;=Settings!$B$5,"AMC / warranty ending","OK")))))</f>
        <v/>
      </c>
    </row>
    <row r="106" spans="1:17" x14ac:dyDescent="0.3">
      <c r="A106" s="16"/>
      <c r="B106" s="16"/>
      <c r="C106" s="16"/>
      <c r="D106" s="16"/>
      <c r="E106" s="16"/>
      <c r="F106" s="16"/>
      <c r="G106" s="16"/>
      <c r="H106" s="17"/>
      <c r="I106" s="17"/>
      <c r="J106" s="17"/>
      <c r="K106" s="16"/>
      <c r="L106" s="18" t="str">
        <f t="array" ref="L106">IF($A106="","",IFERROR(1/(1/MAX(IF(('Service log'!$B$4:$B$2003=$A106)*('Service log'!$D$4:$D$2003="Calibration"),'Service log'!$A$4:$A$2003))),""))</f>
        <v/>
      </c>
      <c r="M106" s="18" t="str">
        <f t="shared" si="3"/>
        <v/>
      </c>
      <c r="N106" s="19" t="str">
        <f>IF($M106="","",$M106-Settings!$B$4)</f>
        <v/>
      </c>
      <c r="O106" s="18" t="str">
        <f t="array" ref="O106">IF($A106="","",IFERROR(1/(1/MAX(IF('Service log'!$B$4:$B$2003=$A106,'Service log'!$A$4:$A$2003))),""))</f>
        <v/>
      </c>
      <c r="P106" s="20" t="str">
        <f>IF($A106="","",SUMIFS('Service log'!$G:$G,'Service log'!$B:$B,$A106))</f>
        <v/>
      </c>
      <c r="Q106" s="19" t="str">
        <f>IF($A106="","",IF(AND(N($K106)&gt;0,$M106=""),"Add a calibration",IF(AND($M106&lt;&gt;"",N($N106)&lt;0),"Calibration overdue",IF(AND($M106&lt;&gt;"",N($N106)&lt;=Settings!$B$5),"Calibration due soon",IF(IF($J106&lt;&gt;"",$J106,IF($I106&lt;&gt;"",$I106,Settings!$B$4+99999))-Settings!$B$4&lt;=Settings!$B$5,"AMC / warranty ending","OK")))))</f>
        <v/>
      </c>
    </row>
    <row r="107" spans="1:17" x14ac:dyDescent="0.3">
      <c r="A107" s="16"/>
      <c r="B107" s="16"/>
      <c r="C107" s="16"/>
      <c r="D107" s="16"/>
      <c r="E107" s="16"/>
      <c r="F107" s="16"/>
      <c r="G107" s="16"/>
      <c r="H107" s="17"/>
      <c r="I107" s="17"/>
      <c r="J107" s="17"/>
      <c r="K107" s="16"/>
      <c r="L107" s="18" t="str">
        <f t="array" ref="L107">IF($A107="","",IFERROR(1/(1/MAX(IF(('Service log'!$B$4:$B$2003=$A107)*('Service log'!$D$4:$D$2003="Calibration"),'Service log'!$A$4:$A$2003))),""))</f>
        <v/>
      </c>
      <c r="M107" s="18" t="str">
        <f t="shared" si="3"/>
        <v/>
      </c>
      <c r="N107" s="19" t="str">
        <f>IF($M107="","",$M107-Settings!$B$4)</f>
        <v/>
      </c>
      <c r="O107" s="18" t="str">
        <f t="array" ref="O107">IF($A107="","",IFERROR(1/(1/MAX(IF('Service log'!$B$4:$B$2003=$A107,'Service log'!$A$4:$A$2003))),""))</f>
        <v/>
      </c>
      <c r="P107" s="20" t="str">
        <f>IF($A107="","",SUMIFS('Service log'!$G:$G,'Service log'!$B:$B,$A107))</f>
        <v/>
      </c>
      <c r="Q107" s="19" t="str">
        <f>IF($A107="","",IF(AND(N($K107)&gt;0,$M107=""),"Add a calibration",IF(AND($M107&lt;&gt;"",N($N107)&lt;0),"Calibration overdue",IF(AND($M107&lt;&gt;"",N($N107)&lt;=Settings!$B$5),"Calibration due soon",IF(IF($J107&lt;&gt;"",$J107,IF($I107&lt;&gt;"",$I107,Settings!$B$4+99999))-Settings!$B$4&lt;=Settings!$B$5,"AMC / warranty ending","OK")))))</f>
        <v/>
      </c>
    </row>
    <row r="108" spans="1:17" x14ac:dyDescent="0.3">
      <c r="A108" s="16"/>
      <c r="B108" s="16"/>
      <c r="C108" s="16"/>
      <c r="D108" s="16"/>
      <c r="E108" s="16"/>
      <c r="F108" s="16"/>
      <c r="G108" s="16"/>
      <c r="H108" s="17"/>
      <c r="I108" s="17"/>
      <c r="J108" s="17"/>
      <c r="K108" s="16"/>
      <c r="L108" s="18" t="str">
        <f t="array" ref="L108">IF($A108="","",IFERROR(1/(1/MAX(IF(('Service log'!$B$4:$B$2003=$A108)*('Service log'!$D$4:$D$2003="Calibration"),'Service log'!$A$4:$A$2003))),""))</f>
        <v/>
      </c>
      <c r="M108" s="18" t="str">
        <f t="shared" si="3"/>
        <v/>
      </c>
      <c r="N108" s="19" t="str">
        <f>IF($M108="","",$M108-Settings!$B$4)</f>
        <v/>
      </c>
      <c r="O108" s="18" t="str">
        <f t="array" ref="O108">IF($A108="","",IFERROR(1/(1/MAX(IF('Service log'!$B$4:$B$2003=$A108,'Service log'!$A$4:$A$2003))),""))</f>
        <v/>
      </c>
      <c r="P108" s="20" t="str">
        <f>IF($A108="","",SUMIFS('Service log'!$G:$G,'Service log'!$B:$B,$A108))</f>
        <v/>
      </c>
      <c r="Q108" s="19" t="str">
        <f>IF($A108="","",IF(AND(N($K108)&gt;0,$M108=""),"Add a calibration",IF(AND($M108&lt;&gt;"",N($N108)&lt;0),"Calibration overdue",IF(AND($M108&lt;&gt;"",N($N108)&lt;=Settings!$B$5),"Calibration due soon",IF(IF($J108&lt;&gt;"",$J108,IF($I108&lt;&gt;"",$I108,Settings!$B$4+99999))-Settings!$B$4&lt;=Settings!$B$5,"AMC / warranty ending","OK")))))</f>
        <v/>
      </c>
    </row>
    <row r="109" spans="1:17" x14ac:dyDescent="0.3">
      <c r="A109" s="16"/>
      <c r="B109" s="16"/>
      <c r="C109" s="16"/>
      <c r="D109" s="16"/>
      <c r="E109" s="16"/>
      <c r="F109" s="16"/>
      <c r="G109" s="16"/>
      <c r="H109" s="17"/>
      <c r="I109" s="17"/>
      <c r="J109" s="17"/>
      <c r="K109" s="16"/>
      <c r="L109" s="18" t="str">
        <f t="array" ref="L109">IF($A109="","",IFERROR(1/(1/MAX(IF(('Service log'!$B$4:$B$2003=$A109)*('Service log'!$D$4:$D$2003="Calibration"),'Service log'!$A$4:$A$2003))),""))</f>
        <v/>
      </c>
      <c r="M109" s="18" t="str">
        <f t="shared" si="3"/>
        <v/>
      </c>
      <c r="N109" s="19" t="str">
        <f>IF($M109="","",$M109-Settings!$B$4)</f>
        <v/>
      </c>
      <c r="O109" s="18" t="str">
        <f t="array" ref="O109">IF($A109="","",IFERROR(1/(1/MAX(IF('Service log'!$B$4:$B$2003=$A109,'Service log'!$A$4:$A$2003))),""))</f>
        <v/>
      </c>
      <c r="P109" s="20" t="str">
        <f>IF($A109="","",SUMIFS('Service log'!$G:$G,'Service log'!$B:$B,$A109))</f>
        <v/>
      </c>
      <c r="Q109" s="19" t="str">
        <f>IF($A109="","",IF(AND(N($K109)&gt;0,$M109=""),"Add a calibration",IF(AND($M109&lt;&gt;"",N($N109)&lt;0),"Calibration overdue",IF(AND($M109&lt;&gt;"",N($N109)&lt;=Settings!$B$5),"Calibration due soon",IF(IF($J109&lt;&gt;"",$J109,IF($I109&lt;&gt;"",$I109,Settings!$B$4+99999))-Settings!$B$4&lt;=Settings!$B$5,"AMC / warranty ending","OK")))))</f>
        <v/>
      </c>
    </row>
    <row r="110" spans="1:17" x14ac:dyDescent="0.3">
      <c r="A110" s="16"/>
      <c r="B110" s="16"/>
      <c r="C110" s="16"/>
      <c r="D110" s="16"/>
      <c r="E110" s="16"/>
      <c r="F110" s="16"/>
      <c r="G110" s="16"/>
      <c r="H110" s="17"/>
      <c r="I110" s="17"/>
      <c r="J110" s="17"/>
      <c r="K110" s="16"/>
      <c r="L110" s="18" t="str">
        <f t="array" ref="L110">IF($A110="","",IFERROR(1/(1/MAX(IF(('Service log'!$B$4:$B$2003=$A110)*('Service log'!$D$4:$D$2003="Calibration"),'Service log'!$A$4:$A$2003))),""))</f>
        <v/>
      </c>
      <c r="M110" s="18" t="str">
        <f t="shared" si="3"/>
        <v/>
      </c>
      <c r="N110" s="19" t="str">
        <f>IF($M110="","",$M110-Settings!$B$4)</f>
        <v/>
      </c>
      <c r="O110" s="18" t="str">
        <f t="array" ref="O110">IF($A110="","",IFERROR(1/(1/MAX(IF('Service log'!$B$4:$B$2003=$A110,'Service log'!$A$4:$A$2003))),""))</f>
        <v/>
      </c>
      <c r="P110" s="20" t="str">
        <f>IF($A110="","",SUMIFS('Service log'!$G:$G,'Service log'!$B:$B,$A110))</f>
        <v/>
      </c>
      <c r="Q110" s="19" t="str">
        <f>IF($A110="","",IF(AND(N($K110)&gt;0,$M110=""),"Add a calibration",IF(AND($M110&lt;&gt;"",N($N110)&lt;0),"Calibration overdue",IF(AND($M110&lt;&gt;"",N($N110)&lt;=Settings!$B$5),"Calibration due soon",IF(IF($J110&lt;&gt;"",$J110,IF($I110&lt;&gt;"",$I110,Settings!$B$4+99999))-Settings!$B$4&lt;=Settings!$B$5,"AMC / warranty ending","OK")))))</f>
        <v/>
      </c>
    </row>
    <row r="111" spans="1:17" x14ac:dyDescent="0.3">
      <c r="A111" s="16"/>
      <c r="B111" s="16"/>
      <c r="C111" s="16"/>
      <c r="D111" s="16"/>
      <c r="E111" s="16"/>
      <c r="F111" s="16"/>
      <c r="G111" s="16"/>
      <c r="H111" s="17"/>
      <c r="I111" s="17"/>
      <c r="J111" s="17"/>
      <c r="K111" s="16"/>
      <c r="L111" s="18" t="str">
        <f t="array" ref="L111">IF($A111="","",IFERROR(1/(1/MAX(IF(('Service log'!$B$4:$B$2003=$A111)*('Service log'!$D$4:$D$2003="Calibration"),'Service log'!$A$4:$A$2003))),""))</f>
        <v/>
      </c>
      <c r="M111" s="18" t="str">
        <f t="shared" si="3"/>
        <v/>
      </c>
      <c r="N111" s="19" t="str">
        <f>IF($M111="","",$M111-Settings!$B$4)</f>
        <v/>
      </c>
      <c r="O111" s="18" t="str">
        <f t="array" ref="O111">IF($A111="","",IFERROR(1/(1/MAX(IF('Service log'!$B$4:$B$2003=$A111,'Service log'!$A$4:$A$2003))),""))</f>
        <v/>
      </c>
      <c r="P111" s="20" t="str">
        <f>IF($A111="","",SUMIFS('Service log'!$G:$G,'Service log'!$B:$B,$A111))</f>
        <v/>
      </c>
      <c r="Q111" s="19" t="str">
        <f>IF($A111="","",IF(AND(N($K111)&gt;0,$M111=""),"Add a calibration",IF(AND($M111&lt;&gt;"",N($N111)&lt;0),"Calibration overdue",IF(AND($M111&lt;&gt;"",N($N111)&lt;=Settings!$B$5),"Calibration due soon",IF(IF($J111&lt;&gt;"",$J111,IF($I111&lt;&gt;"",$I111,Settings!$B$4+99999))-Settings!$B$4&lt;=Settings!$B$5,"AMC / warranty ending","OK")))))</f>
        <v/>
      </c>
    </row>
    <row r="112" spans="1:17" x14ac:dyDescent="0.3">
      <c r="A112" s="16"/>
      <c r="B112" s="16"/>
      <c r="C112" s="16"/>
      <c r="D112" s="16"/>
      <c r="E112" s="16"/>
      <c r="F112" s="16"/>
      <c r="G112" s="16"/>
      <c r="H112" s="17"/>
      <c r="I112" s="17"/>
      <c r="J112" s="17"/>
      <c r="K112" s="16"/>
      <c r="L112" s="18" t="str">
        <f t="array" ref="L112">IF($A112="","",IFERROR(1/(1/MAX(IF(('Service log'!$B$4:$B$2003=$A112)*('Service log'!$D$4:$D$2003="Calibration"),'Service log'!$A$4:$A$2003))),""))</f>
        <v/>
      </c>
      <c r="M112" s="18" t="str">
        <f t="shared" si="3"/>
        <v/>
      </c>
      <c r="N112" s="19" t="str">
        <f>IF($M112="","",$M112-Settings!$B$4)</f>
        <v/>
      </c>
      <c r="O112" s="18" t="str">
        <f t="array" ref="O112">IF($A112="","",IFERROR(1/(1/MAX(IF('Service log'!$B$4:$B$2003=$A112,'Service log'!$A$4:$A$2003))),""))</f>
        <v/>
      </c>
      <c r="P112" s="20" t="str">
        <f>IF($A112="","",SUMIFS('Service log'!$G:$G,'Service log'!$B:$B,$A112))</f>
        <v/>
      </c>
      <c r="Q112" s="19" t="str">
        <f>IF($A112="","",IF(AND(N($K112)&gt;0,$M112=""),"Add a calibration",IF(AND($M112&lt;&gt;"",N($N112)&lt;0),"Calibration overdue",IF(AND($M112&lt;&gt;"",N($N112)&lt;=Settings!$B$5),"Calibration due soon",IF(IF($J112&lt;&gt;"",$J112,IF($I112&lt;&gt;"",$I112,Settings!$B$4+99999))-Settings!$B$4&lt;=Settings!$B$5,"AMC / warranty ending","OK")))))</f>
        <v/>
      </c>
    </row>
    <row r="113" spans="1:17" x14ac:dyDescent="0.3">
      <c r="A113" s="16"/>
      <c r="B113" s="16"/>
      <c r="C113" s="16"/>
      <c r="D113" s="16"/>
      <c r="E113" s="16"/>
      <c r="F113" s="16"/>
      <c r="G113" s="16"/>
      <c r="H113" s="17"/>
      <c r="I113" s="17"/>
      <c r="J113" s="17"/>
      <c r="K113" s="16"/>
      <c r="L113" s="18" t="str">
        <f t="array" ref="L113">IF($A113="","",IFERROR(1/(1/MAX(IF(('Service log'!$B$4:$B$2003=$A113)*('Service log'!$D$4:$D$2003="Calibration"),'Service log'!$A$4:$A$2003))),""))</f>
        <v/>
      </c>
      <c r="M113" s="18" t="str">
        <f t="shared" si="3"/>
        <v/>
      </c>
      <c r="N113" s="19" t="str">
        <f>IF($M113="","",$M113-Settings!$B$4)</f>
        <v/>
      </c>
      <c r="O113" s="18" t="str">
        <f t="array" ref="O113">IF($A113="","",IFERROR(1/(1/MAX(IF('Service log'!$B$4:$B$2003=$A113,'Service log'!$A$4:$A$2003))),""))</f>
        <v/>
      </c>
      <c r="P113" s="20" t="str">
        <f>IF($A113="","",SUMIFS('Service log'!$G:$G,'Service log'!$B:$B,$A113))</f>
        <v/>
      </c>
      <c r="Q113" s="19" t="str">
        <f>IF($A113="","",IF(AND(N($K113)&gt;0,$M113=""),"Add a calibration",IF(AND($M113&lt;&gt;"",N($N113)&lt;0),"Calibration overdue",IF(AND($M113&lt;&gt;"",N($N113)&lt;=Settings!$B$5),"Calibration due soon",IF(IF($J113&lt;&gt;"",$J113,IF($I113&lt;&gt;"",$I113,Settings!$B$4+99999))-Settings!$B$4&lt;=Settings!$B$5,"AMC / warranty ending","OK")))))</f>
        <v/>
      </c>
    </row>
    <row r="114" spans="1:17" x14ac:dyDescent="0.3">
      <c r="A114" s="16"/>
      <c r="B114" s="16"/>
      <c r="C114" s="16"/>
      <c r="D114" s="16"/>
      <c r="E114" s="16"/>
      <c r="F114" s="16"/>
      <c r="G114" s="16"/>
      <c r="H114" s="17"/>
      <c r="I114" s="17"/>
      <c r="J114" s="17"/>
      <c r="K114" s="16"/>
      <c r="L114" s="18" t="str">
        <f t="array" ref="L114">IF($A114="","",IFERROR(1/(1/MAX(IF(('Service log'!$B$4:$B$2003=$A114)*('Service log'!$D$4:$D$2003="Calibration"),'Service log'!$A$4:$A$2003))),""))</f>
        <v/>
      </c>
      <c r="M114" s="18" t="str">
        <f t="shared" si="3"/>
        <v/>
      </c>
      <c r="N114" s="19" t="str">
        <f>IF($M114="","",$M114-Settings!$B$4)</f>
        <v/>
      </c>
      <c r="O114" s="18" t="str">
        <f t="array" ref="O114">IF($A114="","",IFERROR(1/(1/MAX(IF('Service log'!$B$4:$B$2003=$A114,'Service log'!$A$4:$A$2003))),""))</f>
        <v/>
      </c>
      <c r="P114" s="20" t="str">
        <f>IF($A114="","",SUMIFS('Service log'!$G:$G,'Service log'!$B:$B,$A114))</f>
        <v/>
      </c>
      <c r="Q114" s="19" t="str">
        <f>IF($A114="","",IF(AND(N($K114)&gt;0,$M114=""),"Add a calibration",IF(AND($M114&lt;&gt;"",N($N114)&lt;0),"Calibration overdue",IF(AND($M114&lt;&gt;"",N($N114)&lt;=Settings!$B$5),"Calibration due soon",IF(IF($J114&lt;&gt;"",$J114,IF($I114&lt;&gt;"",$I114,Settings!$B$4+99999))-Settings!$B$4&lt;=Settings!$B$5,"AMC / warranty ending","OK")))))</f>
        <v/>
      </c>
    </row>
    <row r="115" spans="1:17" x14ac:dyDescent="0.3">
      <c r="A115" s="16"/>
      <c r="B115" s="16"/>
      <c r="C115" s="16"/>
      <c r="D115" s="16"/>
      <c r="E115" s="16"/>
      <c r="F115" s="16"/>
      <c r="G115" s="16"/>
      <c r="H115" s="17"/>
      <c r="I115" s="17"/>
      <c r="J115" s="17"/>
      <c r="K115" s="16"/>
      <c r="L115" s="18" t="str">
        <f t="array" ref="L115">IF($A115="","",IFERROR(1/(1/MAX(IF(('Service log'!$B$4:$B$2003=$A115)*('Service log'!$D$4:$D$2003="Calibration"),'Service log'!$A$4:$A$2003))),""))</f>
        <v/>
      </c>
      <c r="M115" s="18" t="str">
        <f t="shared" si="3"/>
        <v/>
      </c>
      <c r="N115" s="19" t="str">
        <f>IF($M115="","",$M115-Settings!$B$4)</f>
        <v/>
      </c>
      <c r="O115" s="18" t="str">
        <f t="array" ref="O115">IF($A115="","",IFERROR(1/(1/MAX(IF('Service log'!$B$4:$B$2003=$A115,'Service log'!$A$4:$A$2003))),""))</f>
        <v/>
      </c>
      <c r="P115" s="20" t="str">
        <f>IF($A115="","",SUMIFS('Service log'!$G:$G,'Service log'!$B:$B,$A115))</f>
        <v/>
      </c>
      <c r="Q115" s="19" t="str">
        <f>IF($A115="","",IF(AND(N($K115)&gt;0,$M115=""),"Add a calibration",IF(AND($M115&lt;&gt;"",N($N115)&lt;0),"Calibration overdue",IF(AND($M115&lt;&gt;"",N($N115)&lt;=Settings!$B$5),"Calibration due soon",IF(IF($J115&lt;&gt;"",$J115,IF($I115&lt;&gt;"",$I115,Settings!$B$4+99999))-Settings!$B$4&lt;=Settings!$B$5,"AMC / warranty ending","OK")))))</f>
        <v/>
      </c>
    </row>
    <row r="116" spans="1:17" x14ac:dyDescent="0.3">
      <c r="A116" s="16"/>
      <c r="B116" s="16"/>
      <c r="C116" s="16"/>
      <c r="D116" s="16"/>
      <c r="E116" s="16"/>
      <c r="F116" s="16"/>
      <c r="G116" s="16"/>
      <c r="H116" s="17"/>
      <c r="I116" s="17"/>
      <c r="J116" s="17"/>
      <c r="K116" s="16"/>
      <c r="L116" s="18" t="str">
        <f t="array" ref="L116">IF($A116="","",IFERROR(1/(1/MAX(IF(('Service log'!$B$4:$B$2003=$A116)*('Service log'!$D$4:$D$2003="Calibration"),'Service log'!$A$4:$A$2003))),""))</f>
        <v/>
      </c>
      <c r="M116" s="18" t="str">
        <f t="shared" si="3"/>
        <v/>
      </c>
      <c r="N116" s="19" t="str">
        <f>IF($M116="","",$M116-Settings!$B$4)</f>
        <v/>
      </c>
      <c r="O116" s="18" t="str">
        <f t="array" ref="O116">IF($A116="","",IFERROR(1/(1/MAX(IF('Service log'!$B$4:$B$2003=$A116,'Service log'!$A$4:$A$2003))),""))</f>
        <v/>
      </c>
      <c r="P116" s="20" t="str">
        <f>IF($A116="","",SUMIFS('Service log'!$G:$G,'Service log'!$B:$B,$A116))</f>
        <v/>
      </c>
      <c r="Q116" s="19" t="str">
        <f>IF($A116="","",IF(AND(N($K116)&gt;0,$M116=""),"Add a calibration",IF(AND($M116&lt;&gt;"",N($N116)&lt;0),"Calibration overdue",IF(AND($M116&lt;&gt;"",N($N116)&lt;=Settings!$B$5),"Calibration due soon",IF(IF($J116&lt;&gt;"",$J116,IF($I116&lt;&gt;"",$I116,Settings!$B$4+99999))-Settings!$B$4&lt;=Settings!$B$5,"AMC / warranty ending","OK")))))</f>
        <v/>
      </c>
    </row>
    <row r="117" spans="1:17" x14ac:dyDescent="0.3">
      <c r="A117" s="16"/>
      <c r="B117" s="16"/>
      <c r="C117" s="16"/>
      <c r="D117" s="16"/>
      <c r="E117" s="16"/>
      <c r="F117" s="16"/>
      <c r="G117" s="16"/>
      <c r="H117" s="17"/>
      <c r="I117" s="17"/>
      <c r="J117" s="17"/>
      <c r="K117" s="16"/>
      <c r="L117" s="18" t="str">
        <f t="array" ref="L117">IF($A117="","",IFERROR(1/(1/MAX(IF(('Service log'!$B$4:$B$2003=$A117)*('Service log'!$D$4:$D$2003="Calibration"),'Service log'!$A$4:$A$2003))),""))</f>
        <v/>
      </c>
      <c r="M117" s="18" t="str">
        <f t="shared" si="3"/>
        <v/>
      </c>
      <c r="N117" s="19" t="str">
        <f>IF($M117="","",$M117-Settings!$B$4)</f>
        <v/>
      </c>
      <c r="O117" s="18" t="str">
        <f t="array" ref="O117">IF($A117="","",IFERROR(1/(1/MAX(IF('Service log'!$B$4:$B$2003=$A117,'Service log'!$A$4:$A$2003))),""))</f>
        <v/>
      </c>
      <c r="P117" s="20" t="str">
        <f>IF($A117="","",SUMIFS('Service log'!$G:$G,'Service log'!$B:$B,$A117))</f>
        <v/>
      </c>
      <c r="Q117" s="19" t="str">
        <f>IF($A117="","",IF(AND(N($K117)&gt;0,$M117=""),"Add a calibration",IF(AND($M117&lt;&gt;"",N($N117)&lt;0),"Calibration overdue",IF(AND($M117&lt;&gt;"",N($N117)&lt;=Settings!$B$5),"Calibration due soon",IF(IF($J117&lt;&gt;"",$J117,IF($I117&lt;&gt;"",$I117,Settings!$B$4+99999))-Settings!$B$4&lt;=Settings!$B$5,"AMC / warranty ending","OK")))))</f>
        <v/>
      </c>
    </row>
    <row r="118" spans="1:17" x14ac:dyDescent="0.3">
      <c r="A118" s="16"/>
      <c r="B118" s="16"/>
      <c r="C118" s="16"/>
      <c r="D118" s="16"/>
      <c r="E118" s="16"/>
      <c r="F118" s="16"/>
      <c r="G118" s="16"/>
      <c r="H118" s="17"/>
      <c r="I118" s="17"/>
      <c r="J118" s="17"/>
      <c r="K118" s="16"/>
      <c r="L118" s="18" t="str">
        <f t="array" ref="L118">IF($A118="","",IFERROR(1/(1/MAX(IF(('Service log'!$B$4:$B$2003=$A118)*('Service log'!$D$4:$D$2003="Calibration"),'Service log'!$A$4:$A$2003))),""))</f>
        <v/>
      </c>
      <c r="M118" s="18" t="str">
        <f t="shared" si="3"/>
        <v/>
      </c>
      <c r="N118" s="19" t="str">
        <f>IF($M118="","",$M118-Settings!$B$4)</f>
        <v/>
      </c>
      <c r="O118" s="18" t="str">
        <f t="array" ref="O118">IF($A118="","",IFERROR(1/(1/MAX(IF('Service log'!$B$4:$B$2003=$A118,'Service log'!$A$4:$A$2003))),""))</f>
        <v/>
      </c>
      <c r="P118" s="20" t="str">
        <f>IF($A118="","",SUMIFS('Service log'!$G:$G,'Service log'!$B:$B,$A118))</f>
        <v/>
      </c>
      <c r="Q118" s="19" t="str">
        <f>IF($A118="","",IF(AND(N($K118)&gt;0,$M118=""),"Add a calibration",IF(AND($M118&lt;&gt;"",N($N118)&lt;0),"Calibration overdue",IF(AND($M118&lt;&gt;"",N($N118)&lt;=Settings!$B$5),"Calibration due soon",IF(IF($J118&lt;&gt;"",$J118,IF($I118&lt;&gt;"",$I118,Settings!$B$4+99999))-Settings!$B$4&lt;=Settings!$B$5,"AMC / warranty ending","OK")))))</f>
        <v/>
      </c>
    </row>
    <row r="119" spans="1:17" x14ac:dyDescent="0.3">
      <c r="A119" s="16"/>
      <c r="B119" s="16"/>
      <c r="C119" s="16"/>
      <c r="D119" s="16"/>
      <c r="E119" s="16"/>
      <c r="F119" s="16"/>
      <c r="G119" s="16"/>
      <c r="H119" s="17"/>
      <c r="I119" s="17"/>
      <c r="J119" s="17"/>
      <c r="K119" s="16"/>
      <c r="L119" s="18" t="str">
        <f t="array" ref="L119">IF($A119="","",IFERROR(1/(1/MAX(IF(('Service log'!$B$4:$B$2003=$A119)*('Service log'!$D$4:$D$2003="Calibration"),'Service log'!$A$4:$A$2003))),""))</f>
        <v/>
      </c>
      <c r="M119" s="18" t="str">
        <f t="shared" si="3"/>
        <v/>
      </c>
      <c r="N119" s="19" t="str">
        <f>IF($M119="","",$M119-Settings!$B$4)</f>
        <v/>
      </c>
      <c r="O119" s="18" t="str">
        <f t="array" ref="O119">IF($A119="","",IFERROR(1/(1/MAX(IF('Service log'!$B$4:$B$2003=$A119,'Service log'!$A$4:$A$2003))),""))</f>
        <v/>
      </c>
      <c r="P119" s="20" t="str">
        <f>IF($A119="","",SUMIFS('Service log'!$G:$G,'Service log'!$B:$B,$A119))</f>
        <v/>
      </c>
      <c r="Q119" s="19" t="str">
        <f>IF($A119="","",IF(AND(N($K119)&gt;0,$M119=""),"Add a calibration",IF(AND($M119&lt;&gt;"",N($N119)&lt;0),"Calibration overdue",IF(AND($M119&lt;&gt;"",N($N119)&lt;=Settings!$B$5),"Calibration due soon",IF(IF($J119&lt;&gt;"",$J119,IF($I119&lt;&gt;"",$I119,Settings!$B$4+99999))-Settings!$B$4&lt;=Settings!$B$5,"AMC / warranty ending","OK")))))</f>
        <v/>
      </c>
    </row>
    <row r="120" spans="1:17" x14ac:dyDescent="0.3">
      <c r="A120" s="16"/>
      <c r="B120" s="16"/>
      <c r="C120" s="16"/>
      <c r="D120" s="16"/>
      <c r="E120" s="16"/>
      <c r="F120" s="16"/>
      <c r="G120" s="16"/>
      <c r="H120" s="17"/>
      <c r="I120" s="17"/>
      <c r="J120" s="17"/>
      <c r="K120" s="16"/>
      <c r="L120" s="18" t="str">
        <f t="array" ref="L120">IF($A120="","",IFERROR(1/(1/MAX(IF(('Service log'!$B$4:$B$2003=$A120)*('Service log'!$D$4:$D$2003="Calibration"),'Service log'!$A$4:$A$2003))),""))</f>
        <v/>
      </c>
      <c r="M120" s="18" t="str">
        <f t="shared" si="3"/>
        <v/>
      </c>
      <c r="N120" s="19" t="str">
        <f>IF($M120="","",$M120-Settings!$B$4)</f>
        <v/>
      </c>
      <c r="O120" s="18" t="str">
        <f t="array" ref="O120">IF($A120="","",IFERROR(1/(1/MAX(IF('Service log'!$B$4:$B$2003=$A120,'Service log'!$A$4:$A$2003))),""))</f>
        <v/>
      </c>
      <c r="P120" s="20" t="str">
        <f>IF($A120="","",SUMIFS('Service log'!$G:$G,'Service log'!$B:$B,$A120))</f>
        <v/>
      </c>
      <c r="Q120" s="19" t="str">
        <f>IF($A120="","",IF(AND(N($K120)&gt;0,$M120=""),"Add a calibration",IF(AND($M120&lt;&gt;"",N($N120)&lt;0),"Calibration overdue",IF(AND($M120&lt;&gt;"",N($N120)&lt;=Settings!$B$5),"Calibration due soon",IF(IF($J120&lt;&gt;"",$J120,IF($I120&lt;&gt;"",$I120,Settings!$B$4+99999))-Settings!$B$4&lt;=Settings!$B$5,"AMC / warranty ending","OK")))))</f>
        <v/>
      </c>
    </row>
    <row r="121" spans="1:17" x14ac:dyDescent="0.3">
      <c r="A121" s="16"/>
      <c r="B121" s="16"/>
      <c r="C121" s="16"/>
      <c r="D121" s="16"/>
      <c r="E121" s="16"/>
      <c r="F121" s="16"/>
      <c r="G121" s="16"/>
      <c r="H121" s="17"/>
      <c r="I121" s="17"/>
      <c r="J121" s="17"/>
      <c r="K121" s="16"/>
      <c r="L121" s="18" t="str">
        <f t="array" ref="L121">IF($A121="","",IFERROR(1/(1/MAX(IF(('Service log'!$B$4:$B$2003=$A121)*('Service log'!$D$4:$D$2003="Calibration"),'Service log'!$A$4:$A$2003))),""))</f>
        <v/>
      </c>
      <c r="M121" s="18" t="str">
        <f t="shared" si="3"/>
        <v/>
      </c>
      <c r="N121" s="19" t="str">
        <f>IF($M121="","",$M121-Settings!$B$4)</f>
        <v/>
      </c>
      <c r="O121" s="18" t="str">
        <f t="array" ref="O121">IF($A121="","",IFERROR(1/(1/MAX(IF('Service log'!$B$4:$B$2003=$A121,'Service log'!$A$4:$A$2003))),""))</f>
        <v/>
      </c>
      <c r="P121" s="20" t="str">
        <f>IF($A121="","",SUMIFS('Service log'!$G:$G,'Service log'!$B:$B,$A121))</f>
        <v/>
      </c>
      <c r="Q121" s="19" t="str">
        <f>IF($A121="","",IF(AND(N($K121)&gt;0,$M121=""),"Add a calibration",IF(AND($M121&lt;&gt;"",N($N121)&lt;0),"Calibration overdue",IF(AND($M121&lt;&gt;"",N($N121)&lt;=Settings!$B$5),"Calibration due soon",IF(IF($J121&lt;&gt;"",$J121,IF($I121&lt;&gt;"",$I121,Settings!$B$4+99999))-Settings!$B$4&lt;=Settings!$B$5,"AMC / warranty ending","OK")))))</f>
        <v/>
      </c>
    </row>
    <row r="122" spans="1:17" x14ac:dyDescent="0.3">
      <c r="A122" s="16"/>
      <c r="B122" s="16"/>
      <c r="C122" s="16"/>
      <c r="D122" s="16"/>
      <c r="E122" s="16"/>
      <c r="F122" s="16"/>
      <c r="G122" s="16"/>
      <c r="H122" s="17"/>
      <c r="I122" s="17"/>
      <c r="J122" s="17"/>
      <c r="K122" s="16"/>
      <c r="L122" s="18" t="str">
        <f t="array" ref="L122">IF($A122="","",IFERROR(1/(1/MAX(IF(('Service log'!$B$4:$B$2003=$A122)*('Service log'!$D$4:$D$2003="Calibration"),'Service log'!$A$4:$A$2003))),""))</f>
        <v/>
      </c>
      <c r="M122" s="18" t="str">
        <f t="shared" si="3"/>
        <v/>
      </c>
      <c r="N122" s="19" t="str">
        <f>IF($M122="","",$M122-Settings!$B$4)</f>
        <v/>
      </c>
      <c r="O122" s="18" t="str">
        <f t="array" ref="O122">IF($A122="","",IFERROR(1/(1/MAX(IF('Service log'!$B$4:$B$2003=$A122,'Service log'!$A$4:$A$2003))),""))</f>
        <v/>
      </c>
      <c r="P122" s="20" t="str">
        <f>IF($A122="","",SUMIFS('Service log'!$G:$G,'Service log'!$B:$B,$A122))</f>
        <v/>
      </c>
      <c r="Q122" s="19" t="str">
        <f>IF($A122="","",IF(AND(N($K122)&gt;0,$M122=""),"Add a calibration",IF(AND($M122&lt;&gt;"",N($N122)&lt;0),"Calibration overdue",IF(AND($M122&lt;&gt;"",N($N122)&lt;=Settings!$B$5),"Calibration due soon",IF(IF($J122&lt;&gt;"",$J122,IF($I122&lt;&gt;"",$I122,Settings!$B$4+99999))-Settings!$B$4&lt;=Settings!$B$5,"AMC / warranty ending","OK")))))</f>
        <v/>
      </c>
    </row>
    <row r="123" spans="1:17" x14ac:dyDescent="0.3">
      <c r="A123" s="16"/>
      <c r="B123" s="16"/>
      <c r="C123" s="16"/>
      <c r="D123" s="16"/>
      <c r="E123" s="16"/>
      <c r="F123" s="16"/>
      <c r="G123" s="16"/>
      <c r="H123" s="17"/>
      <c r="I123" s="17"/>
      <c r="J123" s="17"/>
      <c r="K123" s="16"/>
      <c r="L123" s="18" t="str">
        <f t="array" ref="L123">IF($A123="","",IFERROR(1/(1/MAX(IF(('Service log'!$B$4:$B$2003=$A123)*('Service log'!$D$4:$D$2003="Calibration"),'Service log'!$A$4:$A$2003))),""))</f>
        <v/>
      </c>
      <c r="M123" s="18" t="str">
        <f t="shared" si="3"/>
        <v/>
      </c>
      <c r="N123" s="19" t="str">
        <f>IF($M123="","",$M123-Settings!$B$4)</f>
        <v/>
      </c>
      <c r="O123" s="18" t="str">
        <f t="array" ref="O123">IF($A123="","",IFERROR(1/(1/MAX(IF('Service log'!$B$4:$B$2003=$A123,'Service log'!$A$4:$A$2003))),""))</f>
        <v/>
      </c>
      <c r="P123" s="20" t="str">
        <f>IF($A123="","",SUMIFS('Service log'!$G:$G,'Service log'!$B:$B,$A123))</f>
        <v/>
      </c>
      <c r="Q123" s="19" t="str">
        <f>IF($A123="","",IF(AND(N($K123)&gt;0,$M123=""),"Add a calibration",IF(AND($M123&lt;&gt;"",N($N123)&lt;0),"Calibration overdue",IF(AND($M123&lt;&gt;"",N($N123)&lt;=Settings!$B$5),"Calibration due soon",IF(IF($J123&lt;&gt;"",$J123,IF($I123&lt;&gt;"",$I123,Settings!$B$4+99999))-Settings!$B$4&lt;=Settings!$B$5,"AMC / warranty ending","OK")))))</f>
        <v/>
      </c>
    </row>
    <row r="124" spans="1:17" x14ac:dyDescent="0.3">
      <c r="A124" s="16"/>
      <c r="B124" s="16"/>
      <c r="C124" s="16"/>
      <c r="D124" s="16"/>
      <c r="E124" s="16"/>
      <c r="F124" s="16"/>
      <c r="G124" s="16"/>
      <c r="H124" s="17"/>
      <c r="I124" s="17"/>
      <c r="J124" s="17"/>
      <c r="K124" s="16"/>
      <c r="L124" s="18" t="str">
        <f t="array" ref="L124">IF($A124="","",IFERROR(1/(1/MAX(IF(('Service log'!$B$4:$B$2003=$A124)*('Service log'!$D$4:$D$2003="Calibration"),'Service log'!$A$4:$A$2003))),""))</f>
        <v/>
      </c>
      <c r="M124" s="18" t="str">
        <f t="shared" si="3"/>
        <v/>
      </c>
      <c r="N124" s="19" t="str">
        <f>IF($M124="","",$M124-Settings!$B$4)</f>
        <v/>
      </c>
      <c r="O124" s="18" t="str">
        <f t="array" ref="O124">IF($A124="","",IFERROR(1/(1/MAX(IF('Service log'!$B$4:$B$2003=$A124,'Service log'!$A$4:$A$2003))),""))</f>
        <v/>
      </c>
      <c r="P124" s="20" t="str">
        <f>IF($A124="","",SUMIFS('Service log'!$G:$G,'Service log'!$B:$B,$A124))</f>
        <v/>
      </c>
      <c r="Q124" s="19" t="str">
        <f>IF($A124="","",IF(AND(N($K124)&gt;0,$M124=""),"Add a calibration",IF(AND($M124&lt;&gt;"",N($N124)&lt;0),"Calibration overdue",IF(AND($M124&lt;&gt;"",N($N124)&lt;=Settings!$B$5),"Calibration due soon",IF(IF($J124&lt;&gt;"",$J124,IF($I124&lt;&gt;"",$I124,Settings!$B$4+99999))-Settings!$B$4&lt;=Settings!$B$5,"AMC / warranty ending","OK")))))</f>
        <v/>
      </c>
    </row>
    <row r="125" spans="1:17" x14ac:dyDescent="0.3">
      <c r="A125" s="16"/>
      <c r="B125" s="16"/>
      <c r="C125" s="16"/>
      <c r="D125" s="16"/>
      <c r="E125" s="16"/>
      <c r="F125" s="16"/>
      <c r="G125" s="16"/>
      <c r="H125" s="17"/>
      <c r="I125" s="17"/>
      <c r="J125" s="17"/>
      <c r="K125" s="16"/>
      <c r="L125" s="18" t="str">
        <f t="array" ref="L125">IF($A125="","",IFERROR(1/(1/MAX(IF(('Service log'!$B$4:$B$2003=$A125)*('Service log'!$D$4:$D$2003="Calibration"),'Service log'!$A$4:$A$2003))),""))</f>
        <v/>
      </c>
      <c r="M125" s="18" t="str">
        <f t="shared" si="3"/>
        <v/>
      </c>
      <c r="N125" s="19" t="str">
        <f>IF($M125="","",$M125-Settings!$B$4)</f>
        <v/>
      </c>
      <c r="O125" s="18" t="str">
        <f t="array" ref="O125">IF($A125="","",IFERROR(1/(1/MAX(IF('Service log'!$B$4:$B$2003=$A125,'Service log'!$A$4:$A$2003))),""))</f>
        <v/>
      </c>
      <c r="P125" s="20" t="str">
        <f>IF($A125="","",SUMIFS('Service log'!$G:$G,'Service log'!$B:$B,$A125))</f>
        <v/>
      </c>
      <c r="Q125" s="19" t="str">
        <f>IF($A125="","",IF(AND(N($K125)&gt;0,$M125=""),"Add a calibration",IF(AND($M125&lt;&gt;"",N($N125)&lt;0),"Calibration overdue",IF(AND($M125&lt;&gt;"",N($N125)&lt;=Settings!$B$5),"Calibration due soon",IF(IF($J125&lt;&gt;"",$J125,IF($I125&lt;&gt;"",$I125,Settings!$B$4+99999))-Settings!$B$4&lt;=Settings!$B$5,"AMC / warranty ending","OK")))))</f>
        <v/>
      </c>
    </row>
    <row r="126" spans="1:17" x14ac:dyDescent="0.3">
      <c r="A126" s="16"/>
      <c r="B126" s="16"/>
      <c r="C126" s="16"/>
      <c r="D126" s="16"/>
      <c r="E126" s="16"/>
      <c r="F126" s="16"/>
      <c r="G126" s="16"/>
      <c r="H126" s="17"/>
      <c r="I126" s="17"/>
      <c r="J126" s="17"/>
      <c r="K126" s="16"/>
      <c r="L126" s="18" t="str">
        <f t="array" ref="L126">IF($A126="","",IFERROR(1/(1/MAX(IF(('Service log'!$B$4:$B$2003=$A126)*('Service log'!$D$4:$D$2003="Calibration"),'Service log'!$A$4:$A$2003))),""))</f>
        <v/>
      </c>
      <c r="M126" s="18" t="str">
        <f t="shared" si="3"/>
        <v/>
      </c>
      <c r="N126" s="19" t="str">
        <f>IF($M126="","",$M126-Settings!$B$4)</f>
        <v/>
      </c>
      <c r="O126" s="18" t="str">
        <f t="array" ref="O126">IF($A126="","",IFERROR(1/(1/MAX(IF('Service log'!$B$4:$B$2003=$A126,'Service log'!$A$4:$A$2003))),""))</f>
        <v/>
      </c>
      <c r="P126" s="20" t="str">
        <f>IF($A126="","",SUMIFS('Service log'!$G:$G,'Service log'!$B:$B,$A126))</f>
        <v/>
      </c>
      <c r="Q126" s="19" t="str">
        <f>IF($A126="","",IF(AND(N($K126)&gt;0,$M126=""),"Add a calibration",IF(AND($M126&lt;&gt;"",N($N126)&lt;0),"Calibration overdue",IF(AND($M126&lt;&gt;"",N($N126)&lt;=Settings!$B$5),"Calibration due soon",IF(IF($J126&lt;&gt;"",$J126,IF($I126&lt;&gt;"",$I126,Settings!$B$4+99999))-Settings!$B$4&lt;=Settings!$B$5,"AMC / warranty ending","OK")))))</f>
        <v/>
      </c>
    </row>
    <row r="127" spans="1:17" x14ac:dyDescent="0.3">
      <c r="A127" s="16"/>
      <c r="B127" s="16"/>
      <c r="C127" s="16"/>
      <c r="D127" s="16"/>
      <c r="E127" s="16"/>
      <c r="F127" s="16"/>
      <c r="G127" s="16"/>
      <c r="H127" s="17"/>
      <c r="I127" s="17"/>
      <c r="J127" s="17"/>
      <c r="K127" s="16"/>
      <c r="L127" s="18" t="str">
        <f t="array" ref="L127">IF($A127="","",IFERROR(1/(1/MAX(IF(('Service log'!$B$4:$B$2003=$A127)*('Service log'!$D$4:$D$2003="Calibration"),'Service log'!$A$4:$A$2003))),""))</f>
        <v/>
      </c>
      <c r="M127" s="18" t="str">
        <f t="shared" si="3"/>
        <v/>
      </c>
      <c r="N127" s="19" t="str">
        <f>IF($M127="","",$M127-Settings!$B$4)</f>
        <v/>
      </c>
      <c r="O127" s="18" t="str">
        <f t="array" ref="O127">IF($A127="","",IFERROR(1/(1/MAX(IF('Service log'!$B$4:$B$2003=$A127,'Service log'!$A$4:$A$2003))),""))</f>
        <v/>
      </c>
      <c r="P127" s="20" t="str">
        <f>IF($A127="","",SUMIFS('Service log'!$G:$G,'Service log'!$B:$B,$A127))</f>
        <v/>
      </c>
      <c r="Q127" s="19" t="str">
        <f>IF($A127="","",IF(AND(N($K127)&gt;0,$M127=""),"Add a calibration",IF(AND($M127&lt;&gt;"",N($N127)&lt;0),"Calibration overdue",IF(AND($M127&lt;&gt;"",N($N127)&lt;=Settings!$B$5),"Calibration due soon",IF(IF($J127&lt;&gt;"",$J127,IF($I127&lt;&gt;"",$I127,Settings!$B$4+99999))-Settings!$B$4&lt;=Settings!$B$5,"AMC / warranty ending","OK")))))</f>
        <v/>
      </c>
    </row>
    <row r="128" spans="1:17" x14ac:dyDescent="0.3">
      <c r="A128" s="16"/>
      <c r="B128" s="16"/>
      <c r="C128" s="16"/>
      <c r="D128" s="16"/>
      <c r="E128" s="16"/>
      <c r="F128" s="16"/>
      <c r="G128" s="16"/>
      <c r="H128" s="17"/>
      <c r="I128" s="17"/>
      <c r="J128" s="17"/>
      <c r="K128" s="16"/>
      <c r="L128" s="18" t="str">
        <f t="array" ref="L128">IF($A128="","",IFERROR(1/(1/MAX(IF(('Service log'!$B$4:$B$2003=$A128)*('Service log'!$D$4:$D$2003="Calibration"),'Service log'!$A$4:$A$2003))),""))</f>
        <v/>
      </c>
      <c r="M128" s="18" t="str">
        <f t="shared" si="3"/>
        <v/>
      </c>
      <c r="N128" s="19" t="str">
        <f>IF($M128="","",$M128-Settings!$B$4)</f>
        <v/>
      </c>
      <c r="O128" s="18" t="str">
        <f t="array" ref="O128">IF($A128="","",IFERROR(1/(1/MAX(IF('Service log'!$B$4:$B$2003=$A128,'Service log'!$A$4:$A$2003))),""))</f>
        <v/>
      </c>
      <c r="P128" s="20" t="str">
        <f>IF($A128="","",SUMIFS('Service log'!$G:$G,'Service log'!$B:$B,$A128))</f>
        <v/>
      </c>
      <c r="Q128" s="19" t="str">
        <f>IF($A128="","",IF(AND(N($K128)&gt;0,$M128=""),"Add a calibration",IF(AND($M128&lt;&gt;"",N($N128)&lt;0),"Calibration overdue",IF(AND($M128&lt;&gt;"",N($N128)&lt;=Settings!$B$5),"Calibration due soon",IF(IF($J128&lt;&gt;"",$J128,IF($I128&lt;&gt;"",$I128,Settings!$B$4+99999))-Settings!$B$4&lt;=Settings!$B$5,"AMC / warranty ending","OK")))))</f>
        <v/>
      </c>
    </row>
    <row r="129" spans="1:17" x14ac:dyDescent="0.3">
      <c r="A129" s="16"/>
      <c r="B129" s="16"/>
      <c r="C129" s="16"/>
      <c r="D129" s="16"/>
      <c r="E129" s="16"/>
      <c r="F129" s="16"/>
      <c r="G129" s="16"/>
      <c r="H129" s="17"/>
      <c r="I129" s="17"/>
      <c r="J129" s="17"/>
      <c r="K129" s="16"/>
      <c r="L129" s="18" t="str">
        <f t="array" ref="L129">IF($A129="","",IFERROR(1/(1/MAX(IF(('Service log'!$B$4:$B$2003=$A129)*('Service log'!$D$4:$D$2003="Calibration"),'Service log'!$A$4:$A$2003))),""))</f>
        <v/>
      </c>
      <c r="M129" s="18" t="str">
        <f t="shared" si="3"/>
        <v/>
      </c>
      <c r="N129" s="19" t="str">
        <f>IF($M129="","",$M129-Settings!$B$4)</f>
        <v/>
      </c>
      <c r="O129" s="18" t="str">
        <f t="array" ref="O129">IF($A129="","",IFERROR(1/(1/MAX(IF('Service log'!$B$4:$B$2003=$A129,'Service log'!$A$4:$A$2003))),""))</f>
        <v/>
      </c>
      <c r="P129" s="20" t="str">
        <f>IF($A129="","",SUMIFS('Service log'!$G:$G,'Service log'!$B:$B,$A129))</f>
        <v/>
      </c>
      <c r="Q129" s="19" t="str">
        <f>IF($A129="","",IF(AND(N($K129)&gt;0,$M129=""),"Add a calibration",IF(AND($M129&lt;&gt;"",N($N129)&lt;0),"Calibration overdue",IF(AND($M129&lt;&gt;"",N($N129)&lt;=Settings!$B$5),"Calibration due soon",IF(IF($J129&lt;&gt;"",$J129,IF($I129&lt;&gt;"",$I129,Settings!$B$4+99999))-Settings!$B$4&lt;=Settings!$B$5,"AMC / warranty ending","OK")))))</f>
        <v/>
      </c>
    </row>
    <row r="130" spans="1:17" x14ac:dyDescent="0.3">
      <c r="A130" s="16"/>
      <c r="B130" s="16"/>
      <c r="C130" s="16"/>
      <c r="D130" s="16"/>
      <c r="E130" s="16"/>
      <c r="F130" s="16"/>
      <c r="G130" s="16"/>
      <c r="H130" s="17"/>
      <c r="I130" s="17"/>
      <c r="J130" s="17"/>
      <c r="K130" s="16"/>
      <c r="L130" s="18" t="str">
        <f t="array" ref="L130">IF($A130="","",IFERROR(1/(1/MAX(IF(('Service log'!$B$4:$B$2003=$A130)*('Service log'!$D$4:$D$2003="Calibration"),'Service log'!$A$4:$A$2003))),""))</f>
        <v/>
      </c>
      <c r="M130" s="18" t="str">
        <f t="shared" si="3"/>
        <v/>
      </c>
      <c r="N130" s="19" t="str">
        <f>IF($M130="","",$M130-Settings!$B$4)</f>
        <v/>
      </c>
      <c r="O130" s="18" t="str">
        <f t="array" ref="O130">IF($A130="","",IFERROR(1/(1/MAX(IF('Service log'!$B$4:$B$2003=$A130,'Service log'!$A$4:$A$2003))),""))</f>
        <v/>
      </c>
      <c r="P130" s="20" t="str">
        <f>IF($A130="","",SUMIFS('Service log'!$G:$G,'Service log'!$B:$B,$A130))</f>
        <v/>
      </c>
      <c r="Q130" s="19" t="str">
        <f>IF($A130="","",IF(AND(N($K130)&gt;0,$M130=""),"Add a calibration",IF(AND($M130&lt;&gt;"",N($N130)&lt;0),"Calibration overdue",IF(AND($M130&lt;&gt;"",N($N130)&lt;=Settings!$B$5),"Calibration due soon",IF(IF($J130&lt;&gt;"",$J130,IF($I130&lt;&gt;"",$I130,Settings!$B$4+99999))-Settings!$B$4&lt;=Settings!$B$5,"AMC / warranty ending","OK")))))</f>
        <v/>
      </c>
    </row>
    <row r="131" spans="1:17" x14ac:dyDescent="0.3">
      <c r="A131" s="16"/>
      <c r="B131" s="16"/>
      <c r="C131" s="16"/>
      <c r="D131" s="16"/>
      <c r="E131" s="16"/>
      <c r="F131" s="16"/>
      <c r="G131" s="16"/>
      <c r="H131" s="17"/>
      <c r="I131" s="17"/>
      <c r="J131" s="17"/>
      <c r="K131" s="16"/>
      <c r="L131" s="18" t="str">
        <f t="array" ref="L131">IF($A131="","",IFERROR(1/(1/MAX(IF(('Service log'!$B$4:$B$2003=$A131)*('Service log'!$D$4:$D$2003="Calibration"),'Service log'!$A$4:$A$2003))),""))</f>
        <v/>
      </c>
      <c r="M131" s="18" t="str">
        <f t="shared" si="3"/>
        <v/>
      </c>
      <c r="N131" s="19" t="str">
        <f>IF($M131="","",$M131-Settings!$B$4)</f>
        <v/>
      </c>
      <c r="O131" s="18" t="str">
        <f t="array" ref="O131">IF($A131="","",IFERROR(1/(1/MAX(IF('Service log'!$B$4:$B$2003=$A131,'Service log'!$A$4:$A$2003))),""))</f>
        <v/>
      </c>
      <c r="P131" s="20" t="str">
        <f>IF($A131="","",SUMIFS('Service log'!$G:$G,'Service log'!$B:$B,$A131))</f>
        <v/>
      </c>
      <c r="Q131" s="19" t="str">
        <f>IF($A131="","",IF(AND(N($K131)&gt;0,$M131=""),"Add a calibration",IF(AND($M131&lt;&gt;"",N($N131)&lt;0),"Calibration overdue",IF(AND($M131&lt;&gt;"",N($N131)&lt;=Settings!$B$5),"Calibration due soon",IF(IF($J131&lt;&gt;"",$J131,IF($I131&lt;&gt;"",$I131,Settings!$B$4+99999))-Settings!$B$4&lt;=Settings!$B$5,"AMC / warranty ending","OK")))))</f>
        <v/>
      </c>
    </row>
    <row r="132" spans="1:17" x14ac:dyDescent="0.3">
      <c r="A132" s="16"/>
      <c r="B132" s="16"/>
      <c r="C132" s="16"/>
      <c r="D132" s="16"/>
      <c r="E132" s="16"/>
      <c r="F132" s="16"/>
      <c r="G132" s="16"/>
      <c r="H132" s="17"/>
      <c r="I132" s="17"/>
      <c r="J132" s="17"/>
      <c r="K132" s="16"/>
      <c r="L132" s="18" t="str">
        <f t="array" ref="L132">IF($A132="","",IFERROR(1/(1/MAX(IF(('Service log'!$B$4:$B$2003=$A132)*('Service log'!$D$4:$D$2003="Calibration"),'Service log'!$A$4:$A$2003))),""))</f>
        <v/>
      </c>
      <c r="M132" s="18" t="str">
        <f t="shared" ref="M132:M163" si="4">IF(OR($A132="",N($K132)=0),"",IF($L132&lt;&gt;"",EDATE($L132,$K132),IF($H132&lt;&gt;"",EDATE($H132,$K132),"")))</f>
        <v/>
      </c>
      <c r="N132" s="19" t="str">
        <f>IF($M132="","",$M132-Settings!$B$4)</f>
        <v/>
      </c>
      <c r="O132" s="18" t="str">
        <f t="array" ref="O132">IF($A132="","",IFERROR(1/(1/MAX(IF('Service log'!$B$4:$B$2003=$A132,'Service log'!$A$4:$A$2003))),""))</f>
        <v/>
      </c>
      <c r="P132" s="20" t="str">
        <f>IF($A132="","",SUMIFS('Service log'!$G:$G,'Service log'!$B:$B,$A132))</f>
        <v/>
      </c>
      <c r="Q132" s="19" t="str">
        <f>IF($A132="","",IF(AND(N($K132)&gt;0,$M132=""),"Add a calibration",IF(AND($M132&lt;&gt;"",N($N132)&lt;0),"Calibration overdue",IF(AND($M132&lt;&gt;"",N($N132)&lt;=Settings!$B$5),"Calibration due soon",IF(IF($J132&lt;&gt;"",$J132,IF($I132&lt;&gt;"",$I132,Settings!$B$4+99999))-Settings!$B$4&lt;=Settings!$B$5,"AMC / warranty ending","OK")))))</f>
        <v/>
      </c>
    </row>
    <row r="133" spans="1:17" x14ac:dyDescent="0.3">
      <c r="A133" s="16"/>
      <c r="B133" s="16"/>
      <c r="C133" s="16"/>
      <c r="D133" s="16"/>
      <c r="E133" s="16"/>
      <c r="F133" s="16"/>
      <c r="G133" s="16"/>
      <c r="H133" s="17"/>
      <c r="I133" s="17"/>
      <c r="J133" s="17"/>
      <c r="K133" s="16"/>
      <c r="L133" s="18" t="str">
        <f t="array" ref="L133">IF($A133="","",IFERROR(1/(1/MAX(IF(('Service log'!$B$4:$B$2003=$A133)*('Service log'!$D$4:$D$2003="Calibration"),'Service log'!$A$4:$A$2003))),""))</f>
        <v/>
      </c>
      <c r="M133" s="18" t="str">
        <f t="shared" si="4"/>
        <v/>
      </c>
      <c r="N133" s="19" t="str">
        <f>IF($M133="","",$M133-Settings!$B$4)</f>
        <v/>
      </c>
      <c r="O133" s="18" t="str">
        <f t="array" ref="O133">IF($A133="","",IFERROR(1/(1/MAX(IF('Service log'!$B$4:$B$2003=$A133,'Service log'!$A$4:$A$2003))),""))</f>
        <v/>
      </c>
      <c r="P133" s="20" t="str">
        <f>IF($A133="","",SUMIFS('Service log'!$G:$G,'Service log'!$B:$B,$A133))</f>
        <v/>
      </c>
      <c r="Q133" s="19" t="str">
        <f>IF($A133="","",IF(AND(N($K133)&gt;0,$M133=""),"Add a calibration",IF(AND($M133&lt;&gt;"",N($N133)&lt;0),"Calibration overdue",IF(AND($M133&lt;&gt;"",N($N133)&lt;=Settings!$B$5),"Calibration due soon",IF(IF($J133&lt;&gt;"",$J133,IF($I133&lt;&gt;"",$I133,Settings!$B$4+99999))-Settings!$B$4&lt;=Settings!$B$5,"AMC / warranty ending","OK")))))</f>
        <v/>
      </c>
    </row>
    <row r="134" spans="1:17" x14ac:dyDescent="0.3">
      <c r="A134" s="16"/>
      <c r="B134" s="16"/>
      <c r="C134" s="16"/>
      <c r="D134" s="16"/>
      <c r="E134" s="16"/>
      <c r="F134" s="16"/>
      <c r="G134" s="16"/>
      <c r="H134" s="17"/>
      <c r="I134" s="17"/>
      <c r="J134" s="17"/>
      <c r="K134" s="16"/>
      <c r="L134" s="18" t="str">
        <f t="array" ref="L134">IF($A134="","",IFERROR(1/(1/MAX(IF(('Service log'!$B$4:$B$2003=$A134)*('Service log'!$D$4:$D$2003="Calibration"),'Service log'!$A$4:$A$2003))),""))</f>
        <v/>
      </c>
      <c r="M134" s="18" t="str">
        <f t="shared" si="4"/>
        <v/>
      </c>
      <c r="N134" s="19" t="str">
        <f>IF($M134="","",$M134-Settings!$B$4)</f>
        <v/>
      </c>
      <c r="O134" s="18" t="str">
        <f t="array" ref="O134">IF($A134="","",IFERROR(1/(1/MAX(IF('Service log'!$B$4:$B$2003=$A134,'Service log'!$A$4:$A$2003))),""))</f>
        <v/>
      </c>
      <c r="P134" s="20" t="str">
        <f>IF($A134="","",SUMIFS('Service log'!$G:$G,'Service log'!$B:$B,$A134))</f>
        <v/>
      </c>
      <c r="Q134" s="19" t="str">
        <f>IF($A134="","",IF(AND(N($K134)&gt;0,$M134=""),"Add a calibration",IF(AND($M134&lt;&gt;"",N($N134)&lt;0),"Calibration overdue",IF(AND($M134&lt;&gt;"",N($N134)&lt;=Settings!$B$5),"Calibration due soon",IF(IF($J134&lt;&gt;"",$J134,IF($I134&lt;&gt;"",$I134,Settings!$B$4+99999))-Settings!$B$4&lt;=Settings!$B$5,"AMC / warranty ending","OK")))))</f>
        <v/>
      </c>
    </row>
    <row r="135" spans="1:17" x14ac:dyDescent="0.3">
      <c r="A135" s="16"/>
      <c r="B135" s="16"/>
      <c r="C135" s="16"/>
      <c r="D135" s="16"/>
      <c r="E135" s="16"/>
      <c r="F135" s="16"/>
      <c r="G135" s="16"/>
      <c r="H135" s="17"/>
      <c r="I135" s="17"/>
      <c r="J135" s="17"/>
      <c r="K135" s="16"/>
      <c r="L135" s="18" t="str">
        <f t="array" ref="L135">IF($A135="","",IFERROR(1/(1/MAX(IF(('Service log'!$B$4:$B$2003=$A135)*('Service log'!$D$4:$D$2003="Calibration"),'Service log'!$A$4:$A$2003))),""))</f>
        <v/>
      </c>
      <c r="M135" s="18" t="str">
        <f t="shared" si="4"/>
        <v/>
      </c>
      <c r="N135" s="19" t="str">
        <f>IF($M135="","",$M135-Settings!$B$4)</f>
        <v/>
      </c>
      <c r="O135" s="18" t="str">
        <f t="array" ref="O135">IF($A135="","",IFERROR(1/(1/MAX(IF('Service log'!$B$4:$B$2003=$A135,'Service log'!$A$4:$A$2003))),""))</f>
        <v/>
      </c>
      <c r="P135" s="20" t="str">
        <f>IF($A135="","",SUMIFS('Service log'!$G:$G,'Service log'!$B:$B,$A135))</f>
        <v/>
      </c>
      <c r="Q135" s="19" t="str">
        <f>IF($A135="","",IF(AND(N($K135)&gt;0,$M135=""),"Add a calibration",IF(AND($M135&lt;&gt;"",N($N135)&lt;0),"Calibration overdue",IF(AND($M135&lt;&gt;"",N($N135)&lt;=Settings!$B$5),"Calibration due soon",IF(IF($J135&lt;&gt;"",$J135,IF($I135&lt;&gt;"",$I135,Settings!$B$4+99999))-Settings!$B$4&lt;=Settings!$B$5,"AMC / warranty ending","OK")))))</f>
        <v/>
      </c>
    </row>
    <row r="136" spans="1:17" x14ac:dyDescent="0.3">
      <c r="A136" s="16"/>
      <c r="B136" s="16"/>
      <c r="C136" s="16"/>
      <c r="D136" s="16"/>
      <c r="E136" s="16"/>
      <c r="F136" s="16"/>
      <c r="G136" s="16"/>
      <c r="H136" s="17"/>
      <c r="I136" s="17"/>
      <c r="J136" s="17"/>
      <c r="K136" s="16"/>
      <c r="L136" s="18" t="str">
        <f t="array" ref="L136">IF($A136="","",IFERROR(1/(1/MAX(IF(('Service log'!$B$4:$B$2003=$A136)*('Service log'!$D$4:$D$2003="Calibration"),'Service log'!$A$4:$A$2003))),""))</f>
        <v/>
      </c>
      <c r="M136" s="18" t="str">
        <f t="shared" si="4"/>
        <v/>
      </c>
      <c r="N136" s="19" t="str">
        <f>IF($M136="","",$M136-Settings!$B$4)</f>
        <v/>
      </c>
      <c r="O136" s="18" t="str">
        <f t="array" ref="O136">IF($A136="","",IFERROR(1/(1/MAX(IF('Service log'!$B$4:$B$2003=$A136,'Service log'!$A$4:$A$2003))),""))</f>
        <v/>
      </c>
      <c r="P136" s="20" t="str">
        <f>IF($A136="","",SUMIFS('Service log'!$G:$G,'Service log'!$B:$B,$A136))</f>
        <v/>
      </c>
      <c r="Q136" s="19" t="str">
        <f>IF($A136="","",IF(AND(N($K136)&gt;0,$M136=""),"Add a calibration",IF(AND($M136&lt;&gt;"",N($N136)&lt;0),"Calibration overdue",IF(AND($M136&lt;&gt;"",N($N136)&lt;=Settings!$B$5),"Calibration due soon",IF(IF($J136&lt;&gt;"",$J136,IF($I136&lt;&gt;"",$I136,Settings!$B$4+99999))-Settings!$B$4&lt;=Settings!$B$5,"AMC / warranty ending","OK")))))</f>
        <v/>
      </c>
    </row>
    <row r="137" spans="1:17" x14ac:dyDescent="0.3">
      <c r="A137" s="16"/>
      <c r="B137" s="16"/>
      <c r="C137" s="16"/>
      <c r="D137" s="16"/>
      <c r="E137" s="16"/>
      <c r="F137" s="16"/>
      <c r="G137" s="16"/>
      <c r="H137" s="17"/>
      <c r="I137" s="17"/>
      <c r="J137" s="17"/>
      <c r="K137" s="16"/>
      <c r="L137" s="18" t="str">
        <f t="array" ref="L137">IF($A137="","",IFERROR(1/(1/MAX(IF(('Service log'!$B$4:$B$2003=$A137)*('Service log'!$D$4:$D$2003="Calibration"),'Service log'!$A$4:$A$2003))),""))</f>
        <v/>
      </c>
      <c r="M137" s="18" t="str">
        <f t="shared" si="4"/>
        <v/>
      </c>
      <c r="N137" s="19" t="str">
        <f>IF($M137="","",$M137-Settings!$B$4)</f>
        <v/>
      </c>
      <c r="O137" s="18" t="str">
        <f t="array" ref="O137">IF($A137="","",IFERROR(1/(1/MAX(IF('Service log'!$B$4:$B$2003=$A137,'Service log'!$A$4:$A$2003))),""))</f>
        <v/>
      </c>
      <c r="P137" s="20" t="str">
        <f>IF($A137="","",SUMIFS('Service log'!$G:$G,'Service log'!$B:$B,$A137))</f>
        <v/>
      </c>
      <c r="Q137" s="19" t="str">
        <f>IF($A137="","",IF(AND(N($K137)&gt;0,$M137=""),"Add a calibration",IF(AND($M137&lt;&gt;"",N($N137)&lt;0),"Calibration overdue",IF(AND($M137&lt;&gt;"",N($N137)&lt;=Settings!$B$5),"Calibration due soon",IF(IF($J137&lt;&gt;"",$J137,IF($I137&lt;&gt;"",$I137,Settings!$B$4+99999))-Settings!$B$4&lt;=Settings!$B$5,"AMC / warranty ending","OK")))))</f>
        <v/>
      </c>
    </row>
    <row r="138" spans="1:17" x14ac:dyDescent="0.3">
      <c r="A138" s="16"/>
      <c r="B138" s="16"/>
      <c r="C138" s="16"/>
      <c r="D138" s="16"/>
      <c r="E138" s="16"/>
      <c r="F138" s="16"/>
      <c r="G138" s="16"/>
      <c r="H138" s="17"/>
      <c r="I138" s="17"/>
      <c r="J138" s="17"/>
      <c r="K138" s="16"/>
      <c r="L138" s="18" t="str">
        <f t="array" ref="L138">IF($A138="","",IFERROR(1/(1/MAX(IF(('Service log'!$B$4:$B$2003=$A138)*('Service log'!$D$4:$D$2003="Calibration"),'Service log'!$A$4:$A$2003))),""))</f>
        <v/>
      </c>
      <c r="M138" s="18" t="str">
        <f t="shared" si="4"/>
        <v/>
      </c>
      <c r="N138" s="19" t="str">
        <f>IF($M138="","",$M138-Settings!$B$4)</f>
        <v/>
      </c>
      <c r="O138" s="18" t="str">
        <f t="array" ref="O138">IF($A138="","",IFERROR(1/(1/MAX(IF('Service log'!$B$4:$B$2003=$A138,'Service log'!$A$4:$A$2003))),""))</f>
        <v/>
      </c>
      <c r="P138" s="20" t="str">
        <f>IF($A138="","",SUMIFS('Service log'!$G:$G,'Service log'!$B:$B,$A138))</f>
        <v/>
      </c>
      <c r="Q138" s="19" t="str">
        <f>IF($A138="","",IF(AND(N($K138)&gt;0,$M138=""),"Add a calibration",IF(AND($M138&lt;&gt;"",N($N138)&lt;0),"Calibration overdue",IF(AND($M138&lt;&gt;"",N($N138)&lt;=Settings!$B$5),"Calibration due soon",IF(IF($J138&lt;&gt;"",$J138,IF($I138&lt;&gt;"",$I138,Settings!$B$4+99999))-Settings!$B$4&lt;=Settings!$B$5,"AMC / warranty ending","OK")))))</f>
        <v/>
      </c>
    </row>
    <row r="139" spans="1:17" x14ac:dyDescent="0.3">
      <c r="A139" s="16"/>
      <c r="B139" s="16"/>
      <c r="C139" s="16"/>
      <c r="D139" s="16"/>
      <c r="E139" s="16"/>
      <c r="F139" s="16"/>
      <c r="G139" s="16"/>
      <c r="H139" s="17"/>
      <c r="I139" s="17"/>
      <c r="J139" s="17"/>
      <c r="K139" s="16"/>
      <c r="L139" s="18" t="str">
        <f t="array" ref="L139">IF($A139="","",IFERROR(1/(1/MAX(IF(('Service log'!$B$4:$B$2003=$A139)*('Service log'!$D$4:$D$2003="Calibration"),'Service log'!$A$4:$A$2003))),""))</f>
        <v/>
      </c>
      <c r="M139" s="18" t="str">
        <f t="shared" si="4"/>
        <v/>
      </c>
      <c r="N139" s="19" t="str">
        <f>IF($M139="","",$M139-Settings!$B$4)</f>
        <v/>
      </c>
      <c r="O139" s="18" t="str">
        <f t="array" ref="O139">IF($A139="","",IFERROR(1/(1/MAX(IF('Service log'!$B$4:$B$2003=$A139,'Service log'!$A$4:$A$2003))),""))</f>
        <v/>
      </c>
      <c r="P139" s="20" t="str">
        <f>IF($A139="","",SUMIFS('Service log'!$G:$G,'Service log'!$B:$B,$A139))</f>
        <v/>
      </c>
      <c r="Q139" s="19" t="str">
        <f>IF($A139="","",IF(AND(N($K139)&gt;0,$M139=""),"Add a calibration",IF(AND($M139&lt;&gt;"",N($N139)&lt;0),"Calibration overdue",IF(AND($M139&lt;&gt;"",N($N139)&lt;=Settings!$B$5),"Calibration due soon",IF(IF($J139&lt;&gt;"",$J139,IF($I139&lt;&gt;"",$I139,Settings!$B$4+99999))-Settings!$B$4&lt;=Settings!$B$5,"AMC / warranty ending","OK")))))</f>
        <v/>
      </c>
    </row>
    <row r="140" spans="1:17" x14ac:dyDescent="0.3">
      <c r="A140" s="16"/>
      <c r="B140" s="16"/>
      <c r="C140" s="16"/>
      <c r="D140" s="16"/>
      <c r="E140" s="16"/>
      <c r="F140" s="16"/>
      <c r="G140" s="16"/>
      <c r="H140" s="17"/>
      <c r="I140" s="17"/>
      <c r="J140" s="17"/>
      <c r="K140" s="16"/>
      <c r="L140" s="18" t="str">
        <f t="array" ref="L140">IF($A140="","",IFERROR(1/(1/MAX(IF(('Service log'!$B$4:$B$2003=$A140)*('Service log'!$D$4:$D$2003="Calibration"),'Service log'!$A$4:$A$2003))),""))</f>
        <v/>
      </c>
      <c r="M140" s="18" t="str">
        <f t="shared" si="4"/>
        <v/>
      </c>
      <c r="N140" s="19" t="str">
        <f>IF($M140="","",$M140-Settings!$B$4)</f>
        <v/>
      </c>
      <c r="O140" s="18" t="str">
        <f t="array" ref="O140">IF($A140="","",IFERROR(1/(1/MAX(IF('Service log'!$B$4:$B$2003=$A140,'Service log'!$A$4:$A$2003))),""))</f>
        <v/>
      </c>
      <c r="P140" s="20" t="str">
        <f>IF($A140="","",SUMIFS('Service log'!$G:$G,'Service log'!$B:$B,$A140))</f>
        <v/>
      </c>
      <c r="Q140" s="19" t="str">
        <f>IF($A140="","",IF(AND(N($K140)&gt;0,$M140=""),"Add a calibration",IF(AND($M140&lt;&gt;"",N($N140)&lt;0),"Calibration overdue",IF(AND($M140&lt;&gt;"",N($N140)&lt;=Settings!$B$5),"Calibration due soon",IF(IF($J140&lt;&gt;"",$J140,IF($I140&lt;&gt;"",$I140,Settings!$B$4+99999))-Settings!$B$4&lt;=Settings!$B$5,"AMC / warranty ending","OK")))))</f>
        <v/>
      </c>
    </row>
    <row r="141" spans="1:17" x14ac:dyDescent="0.3">
      <c r="A141" s="16"/>
      <c r="B141" s="16"/>
      <c r="C141" s="16"/>
      <c r="D141" s="16"/>
      <c r="E141" s="16"/>
      <c r="F141" s="16"/>
      <c r="G141" s="16"/>
      <c r="H141" s="17"/>
      <c r="I141" s="17"/>
      <c r="J141" s="17"/>
      <c r="K141" s="16"/>
      <c r="L141" s="18" t="str">
        <f t="array" ref="L141">IF($A141="","",IFERROR(1/(1/MAX(IF(('Service log'!$B$4:$B$2003=$A141)*('Service log'!$D$4:$D$2003="Calibration"),'Service log'!$A$4:$A$2003))),""))</f>
        <v/>
      </c>
      <c r="M141" s="18" t="str">
        <f t="shared" si="4"/>
        <v/>
      </c>
      <c r="N141" s="19" t="str">
        <f>IF($M141="","",$M141-Settings!$B$4)</f>
        <v/>
      </c>
      <c r="O141" s="18" t="str">
        <f t="array" ref="O141">IF($A141="","",IFERROR(1/(1/MAX(IF('Service log'!$B$4:$B$2003=$A141,'Service log'!$A$4:$A$2003))),""))</f>
        <v/>
      </c>
      <c r="P141" s="20" t="str">
        <f>IF($A141="","",SUMIFS('Service log'!$G:$G,'Service log'!$B:$B,$A141))</f>
        <v/>
      </c>
      <c r="Q141" s="19" t="str">
        <f>IF($A141="","",IF(AND(N($K141)&gt;0,$M141=""),"Add a calibration",IF(AND($M141&lt;&gt;"",N($N141)&lt;0),"Calibration overdue",IF(AND($M141&lt;&gt;"",N($N141)&lt;=Settings!$B$5),"Calibration due soon",IF(IF($J141&lt;&gt;"",$J141,IF($I141&lt;&gt;"",$I141,Settings!$B$4+99999))-Settings!$B$4&lt;=Settings!$B$5,"AMC / warranty ending","OK")))))</f>
        <v/>
      </c>
    </row>
    <row r="142" spans="1:17" x14ac:dyDescent="0.3">
      <c r="A142" s="16"/>
      <c r="B142" s="16"/>
      <c r="C142" s="16"/>
      <c r="D142" s="16"/>
      <c r="E142" s="16"/>
      <c r="F142" s="16"/>
      <c r="G142" s="16"/>
      <c r="H142" s="17"/>
      <c r="I142" s="17"/>
      <c r="J142" s="17"/>
      <c r="K142" s="16"/>
      <c r="L142" s="18" t="str">
        <f t="array" ref="L142">IF($A142="","",IFERROR(1/(1/MAX(IF(('Service log'!$B$4:$B$2003=$A142)*('Service log'!$D$4:$D$2003="Calibration"),'Service log'!$A$4:$A$2003))),""))</f>
        <v/>
      </c>
      <c r="M142" s="18" t="str">
        <f t="shared" si="4"/>
        <v/>
      </c>
      <c r="N142" s="19" t="str">
        <f>IF($M142="","",$M142-Settings!$B$4)</f>
        <v/>
      </c>
      <c r="O142" s="18" t="str">
        <f t="array" ref="O142">IF($A142="","",IFERROR(1/(1/MAX(IF('Service log'!$B$4:$B$2003=$A142,'Service log'!$A$4:$A$2003))),""))</f>
        <v/>
      </c>
      <c r="P142" s="20" t="str">
        <f>IF($A142="","",SUMIFS('Service log'!$G:$G,'Service log'!$B:$B,$A142))</f>
        <v/>
      </c>
      <c r="Q142" s="19" t="str">
        <f>IF($A142="","",IF(AND(N($K142)&gt;0,$M142=""),"Add a calibration",IF(AND($M142&lt;&gt;"",N($N142)&lt;0),"Calibration overdue",IF(AND($M142&lt;&gt;"",N($N142)&lt;=Settings!$B$5),"Calibration due soon",IF(IF($J142&lt;&gt;"",$J142,IF($I142&lt;&gt;"",$I142,Settings!$B$4+99999))-Settings!$B$4&lt;=Settings!$B$5,"AMC / warranty ending","OK")))))</f>
        <v/>
      </c>
    </row>
    <row r="143" spans="1:17" x14ac:dyDescent="0.3">
      <c r="A143" s="16"/>
      <c r="B143" s="16"/>
      <c r="C143" s="16"/>
      <c r="D143" s="16"/>
      <c r="E143" s="16"/>
      <c r="F143" s="16"/>
      <c r="G143" s="16"/>
      <c r="H143" s="17"/>
      <c r="I143" s="17"/>
      <c r="J143" s="17"/>
      <c r="K143" s="16"/>
      <c r="L143" s="18" t="str">
        <f t="array" ref="L143">IF($A143="","",IFERROR(1/(1/MAX(IF(('Service log'!$B$4:$B$2003=$A143)*('Service log'!$D$4:$D$2003="Calibration"),'Service log'!$A$4:$A$2003))),""))</f>
        <v/>
      </c>
      <c r="M143" s="18" t="str">
        <f t="shared" si="4"/>
        <v/>
      </c>
      <c r="N143" s="19" t="str">
        <f>IF($M143="","",$M143-Settings!$B$4)</f>
        <v/>
      </c>
      <c r="O143" s="18" t="str">
        <f t="array" ref="O143">IF($A143="","",IFERROR(1/(1/MAX(IF('Service log'!$B$4:$B$2003=$A143,'Service log'!$A$4:$A$2003))),""))</f>
        <v/>
      </c>
      <c r="P143" s="20" t="str">
        <f>IF($A143="","",SUMIFS('Service log'!$G:$G,'Service log'!$B:$B,$A143))</f>
        <v/>
      </c>
      <c r="Q143" s="19" t="str">
        <f>IF($A143="","",IF(AND(N($K143)&gt;0,$M143=""),"Add a calibration",IF(AND($M143&lt;&gt;"",N($N143)&lt;0),"Calibration overdue",IF(AND($M143&lt;&gt;"",N($N143)&lt;=Settings!$B$5),"Calibration due soon",IF(IF($J143&lt;&gt;"",$J143,IF($I143&lt;&gt;"",$I143,Settings!$B$4+99999))-Settings!$B$4&lt;=Settings!$B$5,"AMC / warranty ending","OK")))))</f>
        <v/>
      </c>
    </row>
    <row r="144" spans="1:17" x14ac:dyDescent="0.3">
      <c r="A144" s="16"/>
      <c r="B144" s="16"/>
      <c r="C144" s="16"/>
      <c r="D144" s="16"/>
      <c r="E144" s="16"/>
      <c r="F144" s="16"/>
      <c r="G144" s="16"/>
      <c r="H144" s="17"/>
      <c r="I144" s="17"/>
      <c r="J144" s="17"/>
      <c r="K144" s="16"/>
      <c r="L144" s="18" t="str">
        <f t="array" ref="L144">IF($A144="","",IFERROR(1/(1/MAX(IF(('Service log'!$B$4:$B$2003=$A144)*('Service log'!$D$4:$D$2003="Calibration"),'Service log'!$A$4:$A$2003))),""))</f>
        <v/>
      </c>
      <c r="M144" s="18" t="str">
        <f t="shared" si="4"/>
        <v/>
      </c>
      <c r="N144" s="19" t="str">
        <f>IF($M144="","",$M144-Settings!$B$4)</f>
        <v/>
      </c>
      <c r="O144" s="18" t="str">
        <f t="array" ref="O144">IF($A144="","",IFERROR(1/(1/MAX(IF('Service log'!$B$4:$B$2003=$A144,'Service log'!$A$4:$A$2003))),""))</f>
        <v/>
      </c>
      <c r="P144" s="20" t="str">
        <f>IF($A144="","",SUMIFS('Service log'!$G:$G,'Service log'!$B:$B,$A144))</f>
        <v/>
      </c>
      <c r="Q144" s="19" t="str">
        <f>IF($A144="","",IF(AND(N($K144)&gt;0,$M144=""),"Add a calibration",IF(AND($M144&lt;&gt;"",N($N144)&lt;0),"Calibration overdue",IF(AND($M144&lt;&gt;"",N($N144)&lt;=Settings!$B$5),"Calibration due soon",IF(IF($J144&lt;&gt;"",$J144,IF($I144&lt;&gt;"",$I144,Settings!$B$4+99999))-Settings!$B$4&lt;=Settings!$B$5,"AMC / warranty ending","OK")))))</f>
        <v/>
      </c>
    </row>
    <row r="145" spans="1:17" x14ac:dyDescent="0.3">
      <c r="A145" s="16"/>
      <c r="B145" s="16"/>
      <c r="C145" s="16"/>
      <c r="D145" s="16"/>
      <c r="E145" s="16"/>
      <c r="F145" s="16"/>
      <c r="G145" s="16"/>
      <c r="H145" s="17"/>
      <c r="I145" s="17"/>
      <c r="J145" s="17"/>
      <c r="K145" s="16"/>
      <c r="L145" s="18" t="str">
        <f t="array" ref="L145">IF($A145="","",IFERROR(1/(1/MAX(IF(('Service log'!$B$4:$B$2003=$A145)*('Service log'!$D$4:$D$2003="Calibration"),'Service log'!$A$4:$A$2003))),""))</f>
        <v/>
      </c>
      <c r="M145" s="18" t="str">
        <f t="shared" si="4"/>
        <v/>
      </c>
      <c r="N145" s="19" t="str">
        <f>IF($M145="","",$M145-Settings!$B$4)</f>
        <v/>
      </c>
      <c r="O145" s="18" t="str">
        <f t="array" ref="O145">IF($A145="","",IFERROR(1/(1/MAX(IF('Service log'!$B$4:$B$2003=$A145,'Service log'!$A$4:$A$2003))),""))</f>
        <v/>
      </c>
      <c r="P145" s="20" t="str">
        <f>IF($A145="","",SUMIFS('Service log'!$G:$G,'Service log'!$B:$B,$A145))</f>
        <v/>
      </c>
      <c r="Q145" s="19" t="str">
        <f>IF($A145="","",IF(AND(N($K145)&gt;0,$M145=""),"Add a calibration",IF(AND($M145&lt;&gt;"",N($N145)&lt;0),"Calibration overdue",IF(AND($M145&lt;&gt;"",N($N145)&lt;=Settings!$B$5),"Calibration due soon",IF(IF($J145&lt;&gt;"",$J145,IF($I145&lt;&gt;"",$I145,Settings!$B$4+99999))-Settings!$B$4&lt;=Settings!$B$5,"AMC / warranty ending","OK")))))</f>
        <v/>
      </c>
    </row>
    <row r="146" spans="1:17" x14ac:dyDescent="0.3">
      <c r="A146" s="16"/>
      <c r="B146" s="16"/>
      <c r="C146" s="16"/>
      <c r="D146" s="16"/>
      <c r="E146" s="16"/>
      <c r="F146" s="16"/>
      <c r="G146" s="16"/>
      <c r="H146" s="17"/>
      <c r="I146" s="17"/>
      <c r="J146" s="17"/>
      <c r="K146" s="16"/>
      <c r="L146" s="18" t="str">
        <f t="array" ref="L146">IF($A146="","",IFERROR(1/(1/MAX(IF(('Service log'!$B$4:$B$2003=$A146)*('Service log'!$D$4:$D$2003="Calibration"),'Service log'!$A$4:$A$2003))),""))</f>
        <v/>
      </c>
      <c r="M146" s="18" t="str">
        <f t="shared" si="4"/>
        <v/>
      </c>
      <c r="N146" s="19" t="str">
        <f>IF($M146="","",$M146-Settings!$B$4)</f>
        <v/>
      </c>
      <c r="O146" s="18" t="str">
        <f t="array" ref="O146">IF($A146="","",IFERROR(1/(1/MAX(IF('Service log'!$B$4:$B$2003=$A146,'Service log'!$A$4:$A$2003))),""))</f>
        <v/>
      </c>
      <c r="P146" s="20" t="str">
        <f>IF($A146="","",SUMIFS('Service log'!$G:$G,'Service log'!$B:$B,$A146))</f>
        <v/>
      </c>
      <c r="Q146" s="19" t="str">
        <f>IF($A146="","",IF(AND(N($K146)&gt;0,$M146=""),"Add a calibration",IF(AND($M146&lt;&gt;"",N($N146)&lt;0),"Calibration overdue",IF(AND($M146&lt;&gt;"",N($N146)&lt;=Settings!$B$5),"Calibration due soon",IF(IF($J146&lt;&gt;"",$J146,IF($I146&lt;&gt;"",$I146,Settings!$B$4+99999))-Settings!$B$4&lt;=Settings!$B$5,"AMC / warranty ending","OK")))))</f>
        <v/>
      </c>
    </row>
    <row r="147" spans="1:17" x14ac:dyDescent="0.3">
      <c r="A147" s="16"/>
      <c r="B147" s="16"/>
      <c r="C147" s="16"/>
      <c r="D147" s="16"/>
      <c r="E147" s="16"/>
      <c r="F147" s="16"/>
      <c r="G147" s="16"/>
      <c r="H147" s="17"/>
      <c r="I147" s="17"/>
      <c r="J147" s="17"/>
      <c r="K147" s="16"/>
      <c r="L147" s="18" t="str">
        <f t="array" ref="L147">IF($A147="","",IFERROR(1/(1/MAX(IF(('Service log'!$B$4:$B$2003=$A147)*('Service log'!$D$4:$D$2003="Calibration"),'Service log'!$A$4:$A$2003))),""))</f>
        <v/>
      </c>
      <c r="M147" s="18" t="str">
        <f t="shared" si="4"/>
        <v/>
      </c>
      <c r="N147" s="19" t="str">
        <f>IF($M147="","",$M147-Settings!$B$4)</f>
        <v/>
      </c>
      <c r="O147" s="18" t="str">
        <f t="array" ref="O147">IF($A147="","",IFERROR(1/(1/MAX(IF('Service log'!$B$4:$B$2003=$A147,'Service log'!$A$4:$A$2003))),""))</f>
        <v/>
      </c>
      <c r="P147" s="20" t="str">
        <f>IF($A147="","",SUMIFS('Service log'!$G:$G,'Service log'!$B:$B,$A147))</f>
        <v/>
      </c>
      <c r="Q147" s="19" t="str">
        <f>IF($A147="","",IF(AND(N($K147)&gt;0,$M147=""),"Add a calibration",IF(AND($M147&lt;&gt;"",N($N147)&lt;0),"Calibration overdue",IF(AND($M147&lt;&gt;"",N($N147)&lt;=Settings!$B$5),"Calibration due soon",IF(IF($J147&lt;&gt;"",$J147,IF($I147&lt;&gt;"",$I147,Settings!$B$4+99999))-Settings!$B$4&lt;=Settings!$B$5,"AMC / warranty ending","OK")))))</f>
        <v/>
      </c>
    </row>
    <row r="148" spans="1:17" x14ac:dyDescent="0.3">
      <c r="A148" s="16"/>
      <c r="B148" s="16"/>
      <c r="C148" s="16"/>
      <c r="D148" s="16"/>
      <c r="E148" s="16"/>
      <c r="F148" s="16"/>
      <c r="G148" s="16"/>
      <c r="H148" s="17"/>
      <c r="I148" s="17"/>
      <c r="J148" s="17"/>
      <c r="K148" s="16"/>
      <c r="L148" s="18" t="str">
        <f t="array" ref="L148">IF($A148="","",IFERROR(1/(1/MAX(IF(('Service log'!$B$4:$B$2003=$A148)*('Service log'!$D$4:$D$2003="Calibration"),'Service log'!$A$4:$A$2003))),""))</f>
        <v/>
      </c>
      <c r="M148" s="18" t="str">
        <f t="shared" si="4"/>
        <v/>
      </c>
      <c r="N148" s="19" t="str">
        <f>IF($M148="","",$M148-Settings!$B$4)</f>
        <v/>
      </c>
      <c r="O148" s="18" t="str">
        <f t="array" ref="O148">IF($A148="","",IFERROR(1/(1/MAX(IF('Service log'!$B$4:$B$2003=$A148,'Service log'!$A$4:$A$2003))),""))</f>
        <v/>
      </c>
      <c r="P148" s="20" t="str">
        <f>IF($A148="","",SUMIFS('Service log'!$G:$G,'Service log'!$B:$B,$A148))</f>
        <v/>
      </c>
      <c r="Q148" s="19" t="str">
        <f>IF($A148="","",IF(AND(N($K148)&gt;0,$M148=""),"Add a calibration",IF(AND($M148&lt;&gt;"",N($N148)&lt;0),"Calibration overdue",IF(AND($M148&lt;&gt;"",N($N148)&lt;=Settings!$B$5),"Calibration due soon",IF(IF($J148&lt;&gt;"",$J148,IF($I148&lt;&gt;"",$I148,Settings!$B$4+99999))-Settings!$B$4&lt;=Settings!$B$5,"AMC / warranty ending","OK")))))</f>
        <v/>
      </c>
    </row>
    <row r="149" spans="1:17" x14ac:dyDescent="0.3">
      <c r="A149" s="16"/>
      <c r="B149" s="16"/>
      <c r="C149" s="16"/>
      <c r="D149" s="16"/>
      <c r="E149" s="16"/>
      <c r="F149" s="16"/>
      <c r="G149" s="16"/>
      <c r="H149" s="17"/>
      <c r="I149" s="17"/>
      <c r="J149" s="17"/>
      <c r="K149" s="16"/>
      <c r="L149" s="18" t="str">
        <f t="array" ref="L149">IF($A149="","",IFERROR(1/(1/MAX(IF(('Service log'!$B$4:$B$2003=$A149)*('Service log'!$D$4:$D$2003="Calibration"),'Service log'!$A$4:$A$2003))),""))</f>
        <v/>
      </c>
      <c r="M149" s="18" t="str">
        <f t="shared" si="4"/>
        <v/>
      </c>
      <c r="N149" s="19" t="str">
        <f>IF($M149="","",$M149-Settings!$B$4)</f>
        <v/>
      </c>
      <c r="O149" s="18" t="str">
        <f t="array" ref="O149">IF($A149="","",IFERROR(1/(1/MAX(IF('Service log'!$B$4:$B$2003=$A149,'Service log'!$A$4:$A$2003))),""))</f>
        <v/>
      </c>
      <c r="P149" s="20" t="str">
        <f>IF($A149="","",SUMIFS('Service log'!$G:$G,'Service log'!$B:$B,$A149))</f>
        <v/>
      </c>
      <c r="Q149" s="19" t="str">
        <f>IF($A149="","",IF(AND(N($K149)&gt;0,$M149=""),"Add a calibration",IF(AND($M149&lt;&gt;"",N($N149)&lt;0),"Calibration overdue",IF(AND($M149&lt;&gt;"",N($N149)&lt;=Settings!$B$5),"Calibration due soon",IF(IF($J149&lt;&gt;"",$J149,IF($I149&lt;&gt;"",$I149,Settings!$B$4+99999))-Settings!$B$4&lt;=Settings!$B$5,"AMC / warranty ending","OK")))))</f>
        <v/>
      </c>
    </row>
    <row r="150" spans="1:17" x14ac:dyDescent="0.3">
      <c r="A150" s="16"/>
      <c r="B150" s="16"/>
      <c r="C150" s="16"/>
      <c r="D150" s="16"/>
      <c r="E150" s="16"/>
      <c r="F150" s="16"/>
      <c r="G150" s="16"/>
      <c r="H150" s="17"/>
      <c r="I150" s="17"/>
      <c r="J150" s="17"/>
      <c r="K150" s="16"/>
      <c r="L150" s="18" t="str">
        <f t="array" ref="L150">IF($A150="","",IFERROR(1/(1/MAX(IF(('Service log'!$B$4:$B$2003=$A150)*('Service log'!$D$4:$D$2003="Calibration"),'Service log'!$A$4:$A$2003))),""))</f>
        <v/>
      </c>
      <c r="M150" s="18" t="str">
        <f t="shared" si="4"/>
        <v/>
      </c>
      <c r="N150" s="19" t="str">
        <f>IF($M150="","",$M150-Settings!$B$4)</f>
        <v/>
      </c>
      <c r="O150" s="18" t="str">
        <f t="array" ref="O150">IF($A150="","",IFERROR(1/(1/MAX(IF('Service log'!$B$4:$B$2003=$A150,'Service log'!$A$4:$A$2003))),""))</f>
        <v/>
      </c>
      <c r="P150" s="20" t="str">
        <f>IF($A150="","",SUMIFS('Service log'!$G:$G,'Service log'!$B:$B,$A150))</f>
        <v/>
      </c>
      <c r="Q150" s="19" t="str">
        <f>IF($A150="","",IF(AND(N($K150)&gt;0,$M150=""),"Add a calibration",IF(AND($M150&lt;&gt;"",N($N150)&lt;0),"Calibration overdue",IF(AND($M150&lt;&gt;"",N($N150)&lt;=Settings!$B$5),"Calibration due soon",IF(IF($J150&lt;&gt;"",$J150,IF($I150&lt;&gt;"",$I150,Settings!$B$4+99999))-Settings!$B$4&lt;=Settings!$B$5,"AMC / warranty ending","OK")))))</f>
        <v/>
      </c>
    </row>
    <row r="151" spans="1:17" x14ac:dyDescent="0.3">
      <c r="A151" s="16"/>
      <c r="B151" s="16"/>
      <c r="C151" s="16"/>
      <c r="D151" s="16"/>
      <c r="E151" s="16"/>
      <c r="F151" s="16"/>
      <c r="G151" s="16"/>
      <c r="H151" s="17"/>
      <c r="I151" s="17"/>
      <c r="J151" s="17"/>
      <c r="K151" s="16"/>
      <c r="L151" s="18" t="str">
        <f t="array" ref="L151">IF($A151="","",IFERROR(1/(1/MAX(IF(('Service log'!$B$4:$B$2003=$A151)*('Service log'!$D$4:$D$2003="Calibration"),'Service log'!$A$4:$A$2003))),""))</f>
        <v/>
      </c>
      <c r="M151" s="18" t="str">
        <f t="shared" si="4"/>
        <v/>
      </c>
      <c r="N151" s="19" t="str">
        <f>IF($M151="","",$M151-Settings!$B$4)</f>
        <v/>
      </c>
      <c r="O151" s="18" t="str">
        <f t="array" ref="O151">IF($A151="","",IFERROR(1/(1/MAX(IF('Service log'!$B$4:$B$2003=$A151,'Service log'!$A$4:$A$2003))),""))</f>
        <v/>
      </c>
      <c r="P151" s="20" t="str">
        <f>IF($A151="","",SUMIFS('Service log'!$G:$G,'Service log'!$B:$B,$A151))</f>
        <v/>
      </c>
      <c r="Q151" s="19" t="str">
        <f>IF($A151="","",IF(AND(N($K151)&gt;0,$M151=""),"Add a calibration",IF(AND($M151&lt;&gt;"",N($N151)&lt;0),"Calibration overdue",IF(AND($M151&lt;&gt;"",N($N151)&lt;=Settings!$B$5),"Calibration due soon",IF(IF($J151&lt;&gt;"",$J151,IF($I151&lt;&gt;"",$I151,Settings!$B$4+99999))-Settings!$B$4&lt;=Settings!$B$5,"AMC / warranty ending","OK")))))</f>
        <v/>
      </c>
    </row>
    <row r="152" spans="1:17" x14ac:dyDescent="0.3">
      <c r="A152" s="16"/>
      <c r="B152" s="16"/>
      <c r="C152" s="16"/>
      <c r="D152" s="16"/>
      <c r="E152" s="16"/>
      <c r="F152" s="16"/>
      <c r="G152" s="16"/>
      <c r="H152" s="17"/>
      <c r="I152" s="17"/>
      <c r="J152" s="17"/>
      <c r="K152" s="16"/>
      <c r="L152" s="18" t="str">
        <f t="array" ref="L152">IF($A152="","",IFERROR(1/(1/MAX(IF(('Service log'!$B$4:$B$2003=$A152)*('Service log'!$D$4:$D$2003="Calibration"),'Service log'!$A$4:$A$2003))),""))</f>
        <v/>
      </c>
      <c r="M152" s="18" t="str">
        <f t="shared" si="4"/>
        <v/>
      </c>
      <c r="N152" s="19" t="str">
        <f>IF($M152="","",$M152-Settings!$B$4)</f>
        <v/>
      </c>
      <c r="O152" s="18" t="str">
        <f t="array" ref="O152">IF($A152="","",IFERROR(1/(1/MAX(IF('Service log'!$B$4:$B$2003=$A152,'Service log'!$A$4:$A$2003))),""))</f>
        <v/>
      </c>
      <c r="P152" s="20" t="str">
        <f>IF($A152="","",SUMIFS('Service log'!$G:$G,'Service log'!$B:$B,$A152))</f>
        <v/>
      </c>
      <c r="Q152" s="19" t="str">
        <f>IF($A152="","",IF(AND(N($K152)&gt;0,$M152=""),"Add a calibration",IF(AND($M152&lt;&gt;"",N($N152)&lt;0),"Calibration overdue",IF(AND($M152&lt;&gt;"",N($N152)&lt;=Settings!$B$5),"Calibration due soon",IF(IF($J152&lt;&gt;"",$J152,IF($I152&lt;&gt;"",$I152,Settings!$B$4+99999))-Settings!$B$4&lt;=Settings!$B$5,"AMC / warranty ending","OK")))))</f>
        <v/>
      </c>
    </row>
    <row r="153" spans="1:17" x14ac:dyDescent="0.3">
      <c r="A153" s="16"/>
      <c r="B153" s="16"/>
      <c r="C153" s="16"/>
      <c r="D153" s="16"/>
      <c r="E153" s="16"/>
      <c r="F153" s="16"/>
      <c r="G153" s="16"/>
      <c r="H153" s="17"/>
      <c r="I153" s="17"/>
      <c r="J153" s="17"/>
      <c r="K153" s="16"/>
      <c r="L153" s="18" t="str">
        <f t="array" ref="L153">IF($A153="","",IFERROR(1/(1/MAX(IF(('Service log'!$B$4:$B$2003=$A153)*('Service log'!$D$4:$D$2003="Calibration"),'Service log'!$A$4:$A$2003))),""))</f>
        <v/>
      </c>
      <c r="M153" s="18" t="str">
        <f t="shared" si="4"/>
        <v/>
      </c>
      <c r="N153" s="19" t="str">
        <f>IF($M153="","",$M153-Settings!$B$4)</f>
        <v/>
      </c>
      <c r="O153" s="18" t="str">
        <f t="array" ref="O153">IF($A153="","",IFERROR(1/(1/MAX(IF('Service log'!$B$4:$B$2003=$A153,'Service log'!$A$4:$A$2003))),""))</f>
        <v/>
      </c>
      <c r="P153" s="20" t="str">
        <f>IF($A153="","",SUMIFS('Service log'!$G:$G,'Service log'!$B:$B,$A153))</f>
        <v/>
      </c>
      <c r="Q153" s="19" t="str">
        <f>IF($A153="","",IF(AND(N($K153)&gt;0,$M153=""),"Add a calibration",IF(AND($M153&lt;&gt;"",N($N153)&lt;0),"Calibration overdue",IF(AND($M153&lt;&gt;"",N($N153)&lt;=Settings!$B$5),"Calibration due soon",IF(IF($J153&lt;&gt;"",$J153,IF($I153&lt;&gt;"",$I153,Settings!$B$4+99999))-Settings!$B$4&lt;=Settings!$B$5,"AMC / warranty ending","OK")))))</f>
        <v/>
      </c>
    </row>
    <row r="154" spans="1:17" x14ac:dyDescent="0.3">
      <c r="A154" s="16"/>
      <c r="B154" s="16"/>
      <c r="C154" s="16"/>
      <c r="D154" s="16"/>
      <c r="E154" s="16"/>
      <c r="F154" s="16"/>
      <c r="G154" s="16"/>
      <c r="H154" s="17"/>
      <c r="I154" s="17"/>
      <c r="J154" s="17"/>
      <c r="K154" s="16"/>
      <c r="L154" s="18" t="str">
        <f t="array" ref="L154">IF($A154="","",IFERROR(1/(1/MAX(IF(('Service log'!$B$4:$B$2003=$A154)*('Service log'!$D$4:$D$2003="Calibration"),'Service log'!$A$4:$A$2003))),""))</f>
        <v/>
      </c>
      <c r="M154" s="18" t="str">
        <f t="shared" si="4"/>
        <v/>
      </c>
      <c r="N154" s="19" t="str">
        <f>IF($M154="","",$M154-Settings!$B$4)</f>
        <v/>
      </c>
      <c r="O154" s="18" t="str">
        <f t="array" ref="O154">IF($A154="","",IFERROR(1/(1/MAX(IF('Service log'!$B$4:$B$2003=$A154,'Service log'!$A$4:$A$2003))),""))</f>
        <v/>
      </c>
      <c r="P154" s="20" t="str">
        <f>IF($A154="","",SUMIFS('Service log'!$G:$G,'Service log'!$B:$B,$A154))</f>
        <v/>
      </c>
      <c r="Q154" s="19" t="str">
        <f>IF($A154="","",IF(AND(N($K154)&gt;0,$M154=""),"Add a calibration",IF(AND($M154&lt;&gt;"",N($N154)&lt;0),"Calibration overdue",IF(AND($M154&lt;&gt;"",N($N154)&lt;=Settings!$B$5),"Calibration due soon",IF(IF($J154&lt;&gt;"",$J154,IF($I154&lt;&gt;"",$I154,Settings!$B$4+99999))-Settings!$B$4&lt;=Settings!$B$5,"AMC / warranty ending","OK")))))</f>
        <v/>
      </c>
    </row>
    <row r="155" spans="1:17" x14ac:dyDescent="0.3">
      <c r="A155" s="16"/>
      <c r="B155" s="16"/>
      <c r="C155" s="16"/>
      <c r="D155" s="16"/>
      <c r="E155" s="16"/>
      <c r="F155" s="16"/>
      <c r="G155" s="16"/>
      <c r="H155" s="17"/>
      <c r="I155" s="17"/>
      <c r="J155" s="17"/>
      <c r="K155" s="16"/>
      <c r="L155" s="18" t="str">
        <f t="array" ref="L155">IF($A155="","",IFERROR(1/(1/MAX(IF(('Service log'!$B$4:$B$2003=$A155)*('Service log'!$D$4:$D$2003="Calibration"),'Service log'!$A$4:$A$2003))),""))</f>
        <v/>
      </c>
      <c r="M155" s="18" t="str">
        <f t="shared" si="4"/>
        <v/>
      </c>
      <c r="N155" s="19" t="str">
        <f>IF($M155="","",$M155-Settings!$B$4)</f>
        <v/>
      </c>
      <c r="O155" s="18" t="str">
        <f t="array" ref="O155">IF($A155="","",IFERROR(1/(1/MAX(IF('Service log'!$B$4:$B$2003=$A155,'Service log'!$A$4:$A$2003))),""))</f>
        <v/>
      </c>
      <c r="P155" s="20" t="str">
        <f>IF($A155="","",SUMIFS('Service log'!$G:$G,'Service log'!$B:$B,$A155))</f>
        <v/>
      </c>
      <c r="Q155" s="19" t="str">
        <f>IF($A155="","",IF(AND(N($K155)&gt;0,$M155=""),"Add a calibration",IF(AND($M155&lt;&gt;"",N($N155)&lt;0),"Calibration overdue",IF(AND($M155&lt;&gt;"",N($N155)&lt;=Settings!$B$5),"Calibration due soon",IF(IF($J155&lt;&gt;"",$J155,IF($I155&lt;&gt;"",$I155,Settings!$B$4+99999))-Settings!$B$4&lt;=Settings!$B$5,"AMC / warranty ending","OK")))))</f>
        <v/>
      </c>
    </row>
    <row r="156" spans="1:17" x14ac:dyDescent="0.3">
      <c r="A156" s="16"/>
      <c r="B156" s="16"/>
      <c r="C156" s="16"/>
      <c r="D156" s="16"/>
      <c r="E156" s="16"/>
      <c r="F156" s="16"/>
      <c r="G156" s="16"/>
      <c r="H156" s="17"/>
      <c r="I156" s="17"/>
      <c r="J156" s="17"/>
      <c r="K156" s="16"/>
      <c r="L156" s="18" t="str">
        <f t="array" ref="L156">IF($A156="","",IFERROR(1/(1/MAX(IF(('Service log'!$B$4:$B$2003=$A156)*('Service log'!$D$4:$D$2003="Calibration"),'Service log'!$A$4:$A$2003))),""))</f>
        <v/>
      </c>
      <c r="M156" s="18" t="str">
        <f t="shared" si="4"/>
        <v/>
      </c>
      <c r="N156" s="19" t="str">
        <f>IF($M156="","",$M156-Settings!$B$4)</f>
        <v/>
      </c>
      <c r="O156" s="18" t="str">
        <f t="array" ref="O156">IF($A156="","",IFERROR(1/(1/MAX(IF('Service log'!$B$4:$B$2003=$A156,'Service log'!$A$4:$A$2003))),""))</f>
        <v/>
      </c>
      <c r="P156" s="20" t="str">
        <f>IF($A156="","",SUMIFS('Service log'!$G:$G,'Service log'!$B:$B,$A156))</f>
        <v/>
      </c>
      <c r="Q156" s="19" t="str">
        <f>IF($A156="","",IF(AND(N($K156)&gt;0,$M156=""),"Add a calibration",IF(AND($M156&lt;&gt;"",N($N156)&lt;0),"Calibration overdue",IF(AND($M156&lt;&gt;"",N($N156)&lt;=Settings!$B$5),"Calibration due soon",IF(IF($J156&lt;&gt;"",$J156,IF($I156&lt;&gt;"",$I156,Settings!$B$4+99999))-Settings!$B$4&lt;=Settings!$B$5,"AMC / warranty ending","OK")))))</f>
        <v/>
      </c>
    </row>
    <row r="157" spans="1:17" x14ac:dyDescent="0.3">
      <c r="A157" s="16"/>
      <c r="B157" s="16"/>
      <c r="C157" s="16"/>
      <c r="D157" s="16"/>
      <c r="E157" s="16"/>
      <c r="F157" s="16"/>
      <c r="G157" s="16"/>
      <c r="H157" s="17"/>
      <c r="I157" s="17"/>
      <c r="J157" s="17"/>
      <c r="K157" s="16"/>
      <c r="L157" s="18" t="str">
        <f t="array" ref="L157">IF($A157="","",IFERROR(1/(1/MAX(IF(('Service log'!$B$4:$B$2003=$A157)*('Service log'!$D$4:$D$2003="Calibration"),'Service log'!$A$4:$A$2003))),""))</f>
        <v/>
      </c>
      <c r="M157" s="18" t="str">
        <f t="shared" si="4"/>
        <v/>
      </c>
      <c r="N157" s="19" t="str">
        <f>IF($M157="","",$M157-Settings!$B$4)</f>
        <v/>
      </c>
      <c r="O157" s="18" t="str">
        <f t="array" ref="O157">IF($A157="","",IFERROR(1/(1/MAX(IF('Service log'!$B$4:$B$2003=$A157,'Service log'!$A$4:$A$2003))),""))</f>
        <v/>
      </c>
      <c r="P157" s="20" t="str">
        <f>IF($A157="","",SUMIFS('Service log'!$G:$G,'Service log'!$B:$B,$A157))</f>
        <v/>
      </c>
      <c r="Q157" s="19" t="str">
        <f>IF($A157="","",IF(AND(N($K157)&gt;0,$M157=""),"Add a calibration",IF(AND($M157&lt;&gt;"",N($N157)&lt;0),"Calibration overdue",IF(AND($M157&lt;&gt;"",N($N157)&lt;=Settings!$B$5),"Calibration due soon",IF(IF($J157&lt;&gt;"",$J157,IF($I157&lt;&gt;"",$I157,Settings!$B$4+99999))-Settings!$B$4&lt;=Settings!$B$5,"AMC / warranty ending","OK")))))</f>
        <v/>
      </c>
    </row>
    <row r="158" spans="1:17" x14ac:dyDescent="0.3">
      <c r="A158" s="16"/>
      <c r="B158" s="16"/>
      <c r="C158" s="16"/>
      <c r="D158" s="16"/>
      <c r="E158" s="16"/>
      <c r="F158" s="16"/>
      <c r="G158" s="16"/>
      <c r="H158" s="17"/>
      <c r="I158" s="17"/>
      <c r="J158" s="17"/>
      <c r="K158" s="16"/>
      <c r="L158" s="18" t="str">
        <f t="array" ref="L158">IF($A158="","",IFERROR(1/(1/MAX(IF(('Service log'!$B$4:$B$2003=$A158)*('Service log'!$D$4:$D$2003="Calibration"),'Service log'!$A$4:$A$2003))),""))</f>
        <v/>
      </c>
      <c r="M158" s="18" t="str">
        <f t="shared" si="4"/>
        <v/>
      </c>
      <c r="N158" s="19" t="str">
        <f>IF($M158="","",$M158-Settings!$B$4)</f>
        <v/>
      </c>
      <c r="O158" s="18" t="str">
        <f t="array" ref="O158">IF($A158="","",IFERROR(1/(1/MAX(IF('Service log'!$B$4:$B$2003=$A158,'Service log'!$A$4:$A$2003))),""))</f>
        <v/>
      </c>
      <c r="P158" s="20" t="str">
        <f>IF($A158="","",SUMIFS('Service log'!$G:$G,'Service log'!$B:$B,$A158))</f>
        <v/>
      </c>
      <c r="Q158" s="19" t="str">
        <f>IF($A158="","",IF(AND(N($K158)&gt;0,$M158=""),"Add a calibration",IF(AND($M158&lt;&gt;"",N($N158)&lt;0),"Calibration overdue",IF(AND($M158&lt;&gt;"",N($N158)&lt;=Settings!$B$5),"Calibration due soon",IF(IF($J158&lt;&gt;"",$J158,IF($I158&lt;&gt;"",$I158,Settings!$B$4+99999))-Settings!$B$4&lt;=Settings!$B$5,"AMC / warranty ending","OK")))))</f>
        <v/>
      </c>
    </row>
    <row r="159" spans="1:17" x14ac:dyDescent="0.3">
      <c r="A159" s="16"/>
      <c r="B159" s="16"/>
      <c r="C159" s="16"/>
      <c r="D159" s="16"/>
      <c r="E159" s="16"/>
      <c r="F159" s="16"/>
      <c r="G159" s="16"/>
      <c r="H159" s="17"/>
      <c r="I159" s="17"/>
      <c r="J159" s="17"/>
      <c r="K159" s="16"/>
      <c r="L159" s="18" t="str">
        <f t="array" ref="L159">IF($A159="","",IFERROR(1/(1/MAX(IF(('Service log'!$B$4:$B$2003=$A159)*('Service log'!$D$4:$D$2003="Calibration"),'Service log'!$A$4:$A$2003))),""))</f>
        <v/>
      </c>
      <c r="M159" s="18" t="str">
        <f t="shared" si="4"/>
        <v/>
      </c>
      <c r="N159" s="19" t="str">
        <f>IF($M159="","",$M159-Settings!$B$4)</f>
        <v/>
      </c>
      <c r="O159" s="18" t="str">
        <f t="array" ref="O159">IF($A159="","",IFERROR(1/(1/MAX(IF('Service log'!$B$4:$B$2003=$A159,'Service log'!$A$4:$A$2003))),""))</f>
        <v/>
      </c>
      <c r="P159" s="20" t="str">
        <f>IF($A159="","",SUMIFS('Service log'!$G:$G,'Service log'!$B:$B,$A159))</f>
        <v/>
      </c>
      <c r="Q159" s="19" t="str">
        <f>IF($A159="","",IF(AND(N($K159)&gt;0,$M159=""),"Add a calibration",IF(AND($M159&lt;&gt;"",N($N159)&lt;0),"Calibration overdue",IF(AND($M159&lt;&gt;"",N($N159)&lt;=Settings!$B$5),"Calibration due soon",IF(IF($J159&lt;&gt;"",$J159,IF($I159&lt;&gt;"",$I159,Settings!$B$4+99999))-Settings!$B$4&lt;=Settings!$B$5,"AMC / warranty ending","OK")))))</f>
        <v/>
      </c>
    </row>
    <row r="160" spans="1:17" x14ac:dyDescent="0.3">
      <c r="A160" s="16"/>
      <c r="B160" s="16"/>
      <c r="C160" s="16"/>
      <c r="D160" s="16"/>
      <c r="E160" s="16"/>
      <c r="F160" s="16"/>
      <c r="G160" s="16"/>
      <c r="H160" s="17"/>
      <c r="I160" s="17"/>
      <c r="J160" s="17"/>
      <c r="K160" s="16"/>
      <c r="L160" s="18" t="str">
        <f t="array" ref="L160">IF($A160="","",IFERROR(1/(1/MAX(IF(('Service log'!$B$4:$B$2003=$A160)*('Service log'!$D$4:$D$2003="Calibration"),'Service log'!$A$4:$A$2003))),""))</f>
        <v/>
      </c>
      <c r="M160" s="18" t="str">
        <f t="shared" si="4"/>
        <v/>
      </c>
      <c r="N160" s="19" t="str">
        <f>IF($M160="","",$M160-Settings!$B$4)</f>
        <v/>
      </c>
      <c r="O160" s="18" t="str">
        <f t="array" ref="O160">IF($A160="","",IFERROR(1/(1/MAX(IF('Service log'!$B$4:$B$2003=$A160,'Service log'!$A$4:$A$2003))),""))</f>
        <v/>
      </c>
      <c r="P160" s="20" t="str">
        <f>IF($A160="","",SUMIFS('Service log'!$G:$G,'Service log'!$B:$B,$A160))</f>
        <v/>
      </c>
      <c r="Q160" s="19" t="str">
        <f>IF($A160="","",IF(AND(N($K160)&gt;0,$M160=""),"Add a calibration",IF(AND($M160&lt;&gt;"",N($N160)&lt;0),"Calibration overdue",IF(AND($M160&lt;&gt;"",N($N160)&lt;=Settings!$B$5),"Calibration due soon",IF(IF($J160&lt;&gt;"",$J160,IF($I160&lt;&gt;"",$I160,Settings!$B$4+99999))-Settings!$B$4&lt;=Settings!$B$5,"AMC / warranty ending","OK")))))</f>
        <v/>
      </c>
    </row>
    <row r="161" spans="1:17" x14ac:dyDescent="0.3">
      <c r="A161" s="16"/>
      <c r="B161" s="16"/>
      <c r="C161" s="16"/>
      <c r="D161" s="16"/>
      <c r="E161" s="16"/>
      <c r="F161" s="16"/>
      <c r="G161" s="16"/>
      <c r="H161" s="17"/>
      <c r="I161" s="17"/>
      <c r="J161" s="17"/>
      <c r="K161" s="16"/>
      <c r="L161" s="18" t="str">
        <f t="array" ref="L161">IF($A161="","",IFERROR(1/(1/MAX(IF(('Service log'!$B$4:$B$2003=$A161)*('Service log'!$D$4:$D$2003="Calibration"),'Service log'!$A$4:$A$2003))),""))</f>
        <v/>
      </c>
      <c r="M161" s="18" t="str">
        <f t="shared" si="4"/>
        <v/>
      </c>
      <c r="N161" s="19" t="str">
        <f>IF($M161="","",$M161-Settings!$B$4)</f>
        <v/>
      </c>
      <c r="O161" s="18" t="str">
        <f t="array" ref="O161">IF($A161="","",IFERROR(1/(1/MAX(IF('Service log'!$B$4:$B$2003=$A161,'Service log'!$A$4:$A$2003))),""))</f>
        <v/>
      </c>
      <c r="P161" s="20" t="str">
        <f>IF($A161="","",SUMIFS('Service log'!$G:$G,'Service log'!$B:$B,$A161))</f>
        <v/>
      </c>
      <c r="Q161" s="19" t="str">
        <f>IF($A161="","",IF(AND(N($K161)&gt;0,$M161=""),"Add a calibration",IF(AND($M161&lt;&gt;"",N($N161)&lt;0),"Calibration overdue",IF(AND($M161&lt;&gt;"",N($N161)&lt;=Settings!$B$5),"Calibration due soon",IF(IF($J161&lt;&gt;"",$J161,IF($I161&lt;&gt;"",$I161,Settings!$B$4+99999))-Settings!$B$4&lt;=Settings!$B$5,"AMC / warranty ending","OK")))))</f>
        <v/>
      </c>
    </row>
    <row r="162" spans="1:17" x14ac:dyDescent="0.3">
      <c r="A162" s="16"/>
      <c r="B162" s="16"/>
      <c r="C162" s="16"/>
      <c r="D162" s="16"/>
      <c r="E162" s="16"/>
      <c r="F162" s="16"/>
      <c r="G162" s="16"/>
      <c r="H162" s="17"/>
      <c r="I162" s="17"/>
      <c r="J162" s="17"/>
      <c r="K162" s="16"/>
      <c r="L162" s="18" t="str">
        <f t="array" ref="L162">IF($A162="","",IFERROR(1/(1/MAX(IF(('Service log'!$B$4:$B$2003=$A162)*('Service log'!$D$4:$D$2003="Calibration"),'Service log'!$A$4:$A$2003))),""))</f>
        <v/>
      </c>
      <c r="M162" s="18" t="str">
        <f t="shared" si="4"/>
        <v/>
      </c>
      <c r="N162" s="19" t="str">
        <f>IF($M162="","",$M162-Settings!$B$4)</f>
        <v/>
      </c>
      <c r="O162" s="18" t="str">
        <f t="array" ref="O162">IF($A162="","",IFERROR(1/(1/MAX(IF('Service log'!$B$4:$B$2003=$A162,'Service log'!$A$4:$A$2003))),""))</f>
        <v/>
      </c>
      <c r="P162" s="20" t="str">
        <f>IF($A162="","",SUMIFS('Service log'!$G:$G,'Service log'!$B:$B,$A162))</f>
        <v/>
      </c>
      <c r="Q162" s="19" t="str">
        <f>IF($A162="","",IF(AND(N($K162)&gt;0,$M162=""),"Add a calibration",IF(AND($M162&lt;&gt;"",N($N162)&lt;0),"Calibration overdue",IF(AND($M162&lt;&gt;"",N($N162)&lt;=Settings!$B$5),"Calibration due soon",IF(IF($J162&lt;&gt;"",$J162,IF($I162&lt;&gt;"",$I162,Settings!$B$4+99999))-Settings!$B$4&lt;=Settings!$B$5,"AMC / warranty ending","OK")))))</f>
        <v/>
      </c>
    </row>
    <row r="163" spans="1:17" x14ac:dyDescent="0.3">
      <c r="A163" s="16"/>
      <c r="B163" s="16"/>
      <c r="C163" s="16"/>
      <c r="D163" s="16"/>
      <c r="E163" s="16"/>
      <c r="F163" s="16"/>
      <c r="G163" s="16"/>
      <c r="H163" s="17"/>
      <c r="I163" s="17"/>
      <c r="J163" s="17"/>
      <c r="K163" s="16"/>
      <c r="L163" s="18" t="str">
        <f t="array" ref="L163">IF($A163="","",IFERROR(1/(1/MAX(IF(('Service log'!$B$4:$B$2003=$A163)*('Service log'!$D$4:$D$2003="Calibration"),'Service log'!$A$4:$A$2003))),""))</f>
        <v/>
      </c>
      <c r="M163" s="18" t="str">
        <f t="shared" si="4"/>
        <v/>
      </c>
      <c r="N163" s="19" t="str">
        <f>IF($M163="","",$M163-Settings!$B$4)</f>
        <v/>
      </c>
      <c r="O163" s="18" t="str">
        <f t="array" ref="O163">IF($A163="","",IFERROR(1/(1/MAX(IF('Service log'!$B$4:$B$2003=$A163,'Service log'!$A$4:$A$2003))),""))</f>
        <v/>
      </c>
      <c r="P163" s="20" t="str">
        <f>IF($A163="","",SUMIFS('Service log'!$G:$G,'Service log'!$B:$B,$A163))</f>
        <v/>
      </c>
      <c r="Q163" s="19" t="str">
        <f>IF($A163="","",IF(AND(N($K163)&gt;0,$M163=""),"Add a calibration",IF(AND($M163&lt;&gt;"",N($N163)&lt;0),"Calibration overdue",IF(AND($M163&lt;&gt;"",N($N163)&lt;=Settings!$B$5),"Calibration due soon",IF(IF($J163&lt;&gt;"",$J163,IF($I163&lt;&gt;"",$I163,Settings!$B$4+99999))-Settings!$B$4&lt;=Settings!$B$5,"AMC / warranty ending","OK")))))</f>
        <v/>
      </c>
    </row>
    <row r="164" spans="1:17" x14ac:dyDescent="0.3">
      <c r="A164" s="16"/>
      <c r="B164" s="16"/>
      <c r="C164" s="16"/>
      <c r="D164" s="16"/>
      <c r="E164" s="16"/>
      <c r="F164" s="16"/>
      <c r="G164" s="16"/>
      <c r="H164" s="17"/>
      <c r="I164" s="17"/>
      <c r="J164" s="17"/>
      <c r="K164" s="16"/>
      <c r="L164" s="18" t="str">
        <f t="array" ref="L164">IF($A164="","",IFERROR(1/(1/MAX(IF(('Service log'!$B$4:$B$2003=$A164)*('Service log'!$D$4:$D$2003="Calibration"),'Service log'!$A$4:$A$2003))),""))</f>
        <v/>
      </c>
      <c r="M164" s="18" t="str">
        <f t="shared" ref="M164:M195" si="5">IF(OR($A164="",N($K164)=0),"",IF($L164&lt;&gt;"",EDATE($L164,$K164),IF($H164&lt;&gt;"",EDATE($H164,$K164),"")))</f>
        <v/>
      </c>
      <c r="N164" s="19" t="str">
        <f>IF($M164="","",$M164-Settings!$B$4)</f>
        <v/>
      </c>
      <c r="O164" s="18" t="str">
        <f t="array" ref="O164">IF($A164="","",IFERROR(1/(1/MAX(IF('Service log'!$B$4:$B$2003=$A164,'Service log'!$A$4:$A$2003))),""))</f>
        <v/>
      </c>
      <c r="P164" s="20" t="str">
        <f>IF($A164="","",SUMIFS('Service log'!$G:$G,'Service log'!$B:$B,$A164))</f>
        <v/>
      </c>
      <c r="Q164" s="19" t="str">
        <f>IF($A164="","",IF(AND(N($K164)&gt;0,$M164=""),"Add a calibration",IF(AND($M164&lt;&gt;"",N($N164)&lt;0),"Calibration overdue",IF(AND($M164&lt;&gt;"",N($N164)&lt;=Settings!$B$5),"Calibration due soon",IF(IF($J164&lt;&gt;"",$J164,IF($I164&lt;&gt;"",$I164,Settings!$B$4+99999))-Settings!$B$4&lt;=Settings!$B$5,"AMC / warranty ending","OK")))))</f>
        <v/>
      </c>
    </row>
    <row r="165" spans="1:17" x14ac:dyDescent="0.3">
      <c r="A165" s="16"/>
      <c r="B165" s="16"/>
      <c r="C165" s="16"/>
      <c r="D165" s="16"/>
      <c r="E165" s="16"/>
      <c r="F165" s="16"/>
      <c r="G165" s="16"/>
      <c r="H165" s="17"/>
      <c r="I165" s="17"/>
      <c r="J165" s="17"/>
      <c r="K165" s="16"/>
      <c r="L165" s="18" t="str">
        <f t="array" ref="L165">IF($A165="","",IFERROR(1/(1/MAX(IF(('Service log'!$B$4:$B$2003=$A165)*('Service log'!$D$4:$D$2003="Calibration"),'Service log'!$A$4:$A$2003))),""))</f>
        <v/>
      </c>
      <c r="M165" s="18" t="str">
        <f t="shared" si="5"/>
        <v/>
      </c>
      <c r="N165" s="19" t="str">
        <f>IF($M165="","",$M165-Settings!$B$4)</f>
        <v/>
      </c>
      <c r="O165" s="18" t="str">
        <f t="array" ref="O165">IF($A165="","",IFERROR(1/(1/MAX(IF('Service log'!$B$4:$B$2003=$A165,'Service log'!$A$4:$A$2003))),""))</f>
        <v/>
      </c>
      <c r="P165" s="20" t="str">
        <f>IF($A165="","",SUMIFS('Service log'!$G:$G,'Service log'!$B:$B,$A165))</f>
        <v/>
      </c>
      <c r="Q165" s="19" t="str">
        <f>IF($A165="","",IF(AND(N($K165)&gt;0,$M165=""),"Add a calibration",IF(AND($M165&lt;&gt;"",N($N165)&lt;0),"Calibration overdue",IF(AND($M165&lt;&gt;"",N($N165)&lt;=Settings!$B$5),"Calibration due soon",IF(IF($J165&lt;&gt;"",$J165,IF($I165&lt;&gt;"",$I165,Settings!$B$4+99999))-Settings!$B$4&lt;=Settings!$B$5,"AMC / warranty ending","OK")))))</f>
        <v/>
      </c>
    </row>
    <row r="166" spans="1:17" x14ac:dyDescent="0.3">
      <c r="A166" s="16"/>
      <c r="B166" s="16"/>
      <c r="C166" s="16"/>
      <c r="D166" s="16"/>
      <c r="E166" s="16"/>
      <c r="F166" s="16"/>
      <c r="G166" s="16"/>
      <c r="H166" s="17"/>
      <c r="I166" s="17"/>
      <c r="J166" s="17"/>
      <c r="K166" s="16"/>
      <c r="L166" s="18" t="str">
        <f t="array" ref="L166">IF($A166="","",IFERROR(1/(1/MAX(IF(('Service log'!$B$4:$B$2003=$A166)*('Service log'!$D$4:$D$2003="Calibration"),'Service log'!$A$4:$A$2003))),""))</f>
        <v/>
      </c>
      <c r="M166" s="18" t="str">
        <f t="shared" si="5"/>
        <v/>
      </c>
      <c r="N166" s="19" t="str">
        <f>IF($M166="","",$M166-Settings!$B$4)</f>
        <v/>
      </c>
      <c r="O166" s="18" t="str">
        <f t="array" ref="O166">IF($A166="","",IFERROR(1/(1/MAX(IF('Service log'!$B$4:$B$2003=$A166,'Service log'!$A$4:$A$2003))),""))</f>
        <v/>
      </c>
      <c r="P166" s="20" t="str">
        <f>IF($A166="","",SUMIFS('Service log'!$G:$G,'Service log'!$B:$B,$A166))</f>
        <v/>
      </c>
      <c r="Q166" s="19" t="str">
        <f>IF($A166="","",IF(AND(N($K166)&gt;0,$M166=""),"Add a calibration",IF(AND($M166&lt;&gt;"",N($N166)&lt;0),"Calibration overdue",IF(AND($M166&lt;&gt;"",N($N166)&lt;=Settings!$B$5),"Calibration due soon",IF(IF($J166&lt;&gt;"",$J166,IF($I166&lt;&gt;"",$I166,Settings!$B$4+99999))-Settings!$B$4&lt;=Settings!$B$5,"AMC / warranty ending","OK")))))</f>
        <v/>
      </c>
    </row>
    <row r="167" spans="1:17" x14ac:dyDescent="0.3">
      <c r="A167" s="16"/>
      <c r="B167" s="16"/>
      <c r="C167" s="16"/>
      <c r="D167" s="16"/>
      <c r="E167" s="16"/>
      <c r="F167" s="16"/>
      <c r="G167" s="16"/>
      <c r="H167" s="17"/>
      <c r="I167" s="17"/>
      <c r="J167" s="17"/>
      <c r="K167" s="16"/>
      <c r="L167" s="18" t="str">
        <f t="array" ref="L167">IF($A167="","",IFERROR(1/(1/MAX(IF(('Service log'!$B$4:$B$2003=$A167)*('Service log'!$D$4:$D$2003="Calibration"),'Service log'!$A$4:$A$2003))),""))</f>
        <v/>
      </c>
      <c r="M167" s="18" t="str">
        <f t="shared" si="5"/>
        <v/>
      </c>
      <c r="N167" s="19" t="str">
        <f>IF($M167="","",$M167-Settings!$B$4)</f>
        <v/>
      </c>
      <c r="O167" s="18" t="str">
        <f t="array" ref="O167">IF($A167="","",IFERROR(1/(1/MAX(IF('Service log'!$B$4:$B$2003=$A167,'Service log'!$A$4:$A$2003))),""))</f>
        <v/>
      </c>
      <c r="P167" s="20" t="str">
        <f>IF($A167="","",SUMIFS('Service log'!$G:$G,'Service log'!$B:$B,$A167))</f>
        <v/>
      </c>
      <c r="Q167" s="19" t="str">
        <f>IF($A167="","",IF(AND(N($K167)&gt;0,$M167=""),"Add a calibration",IF(AND($M167&lt;&gt;"",N($N167)&lt;0),"Calibration overdue",IF(AND($M167&lt;&gt;"",N($N167)&lt;=Settings!$B$5),"Calibration due soon",IF(IF($J167&lt;&gt;"",$J167,IF($I167&lt;&gt;"",$I167,Settings!$B$4+99999))-Settings!$B$4&lt;=Settings!$B$5,"AMC / warranty ending","OK")))))</f>
        <v/>
      </c>
    </row>
    <row r="168" spans="1:17" x14ac:dyDescent="0.3">
      <c r="A168" s="16"/>
      <c r="B168" s="16"/>
      <c r="C168" s="16"/>
      <c r="D168" s="16"/>
      <c r="E168" s="16"/>
      <c r="F168" s="16"/>
      <c r="G168" s="16"/>
      <c r="H168" s="17"/>
      <c r="I168" s="17"/>
      <c r="J168" s="17"/>
      <c r="K168" s="16"/>
      <c r="L168" s="18" t="str">
        <f t="array" ref="L168">IF($A168="","",IFERROR(1/(1/MAX(IF(('Service log'!$B$4:$B$2003=$A168)*('Service log'!$D$4:$D$2003="Calibration"),'Service log'!$A$4:$A$2003))),""))</f>
        <v/>
      </c>
      <c r="M168" s="18" t="str">
        <f t="shared" si="5"/>
        <v/>
      </c>
      <c r="N168" s="19" t="str">
        <f>IF($M168="","",$M168-Settings!$B$4)</f>
        <v/>
      </c>
      <c r="O168" s="18" t="str">
        <f t="array" ref="O168">IF($A168="","",IFERROR(1/(1/MAX(IF('Service log'!$B$4:$B$2003=$A168,'Service log'!$A$4:$A$2003))),""))</f>
        <v/>
      </c>
      <c r="P168" s="20" t="str">
        <f>IF($A168="","",SUMIFS('Service log'!$G:$G,'Service log'!$B:$B,$A168))</f>
        <v/>
      </c>
      <c r="Q168" s="19" t="str">
        <f>IF($A168="","",IF(AND(N($K168)&gt;0,$M168=""),"Add a calibration",IF(AND($M168&lt;&gt;"",N($N168)&lt;0),"Calibration overdue",IF(AND($M168&lt;&gt;"",N($N168)&lt;=Settings!$B$5),"Calibration due soon",IF(IF($J168&lt;&gt;"",$J168,IF($I168&lt;&gt;"",$I168,Settings!$B$4+99999))-Settings!$B$4&lt;=Settings!$B$5,"AMC / warranty ending","OK")))))</f>
        <v/>
      </c>
    </row>
    <row r="169" spans="1:17" x14ac:dyDescent="0.3">
      <c r="A169" s="16"/>
      <c r="B169" s="16"/>
      <c r="C169" s="16"/>
      <c r="D169" s="16"/>
      <c r="E169" s="16"/>
      <c r="F169" s="16"/>
      <c r="G169" s="16"/>
      <c r="H169" s="17"/>
      <c r="I169" s="17"/>
      <c r="J169" s="17"/>
      <c r="K169" s="16"/>
      <c r="L169" s="18" t="str">
        <f t="array" ref="L169">IF($A169="","",IFERROR(1/(1/MAX(IF(('Service log'!$B$4:$B$2003=$A169)*('Service log'!$D$4:$D$2003="Calibration"),'Service log'!$A$4:$A$2003))),""))</f>
        <v/>
      </c>
      <c r="M169" s="18" t="str">
        <f t="shared" si="5"/>
        <v/>
      </c>
      <c r="N169" s="19" t="str">
        <f>IF($M169="","",$M169-Settings!$B$4)</f>
        <v/>
      </c>
      <c r="O169" s="18" t="str">
        <f t="array" ref="O169">IF($A169="","",IFERROR(1/(1/MAX(IF('Service log'!$B$4:$B$2003=$A169,'Service log'!$A$4:$A$2003))),""))</f>
        <v/>
      </c>
      <c r="P169" s="20" t="str">
        <f>IF($A169="","",SUMIFS('Service log'!$G:$G,'Service log'!$B:$B,$A169))</f>
        <v/>
      </c>
      <c r="Q169" s="19" t="str">
        <f>IF($A169="","",IF(AND(N($K169)&gt;0,$M169=""),"Add a calibration",IF(AND($M169&lt;&gt;"",N($N169)&lt;0),"Calibration overdue",IF(AND($M169&lt;&gt;"",N($N169)&lt;=Settings!$B$5),"Calibration due soon",IF(IF($J169&lt;&gt;"",$J169,IF($I169&lt;&gt;"",$I169,Settings!$B$4+99999))-Settings!$B$4&lt;=Settings!$B$5,"AMC / warranty ending","OK")))))</f>
        <v/>
      </c>
    </row>
    <row r="170" spans="1:17" x14ac:dyDescent="0.3">
      <c r="A170" s="16"/>
      <c r="B170" s="16"/>
      <c r="C170" s="16"/>
      <c r="D170" s="16"/>
      <c r="E170" s="16"/>
      <c r="F170" s="16"/>
      <c r="G170" s="16"/>
      <c r="H170" s="17"/>
      <c r="I170" s="17"/>
      <c r="J170" s="17"/>
      <c r="K170" s="16"/>
      <c r="L170" s="18" t="str">
        <f t="array" ref="L170">IF($A170="","",IFERROR(1/(1/MAX(IF(('Service log'!$B$4:$B$2003=$A170)*('Service log'!$D$4:$D$2003="Calibration"),'Service log'!$A$4:$A$2003))),""))</f>
        <v/>
      </c>
      <c r="M170" s="18" t="str">
        <f t="shared" si="5"/>
        <v/>
      </c>
      <c r="N170" s="19" t="str">
        <f>IF($M170="","",$M170-Settings!$B$4)</f>
        <v/>
      </c>
      <c r="O170" s="18" t="str">
        <f t="array" ref="O170">IF($A170="","",IFERROR(1/(1/MAX(IF('Service log'!$B$4:$B$2003=$A170,'Service log'!$A$4:$A$2003))),""))</f>
        <v/>
      </c>
      <c r="P170" s="20" t="str">
        <f>IF($A170="","",SUMIFS('Service log'!$G:$G,'Service log'!$B:$B,$A170))</f>
        <v/>
      </c>
      <c r="Q170" s="19" t="str">
        <f>IF($A170="","",IF(AND(N($K170)&gt;0,$M170=""),"Add a calibration",IF(AND($M170&lt;&gt;"",N($N170)&lt;0),"Calibration overdue",IF(AND($M170&lt;&gt;"",N($N170)&lt;=Settings!$B$5),"Calibration due soon",IF(IF($J170&lt;&gt;"",$J170,IF($I170&lt;&gt;"",$I170,Settings!$B$4+99999))-Settings!$B$4&lt;=Settings!$B$5,"AMC / warranty ending","OK")))))</f>
        <v/>
      </c>
    </row>
    <row r="171" spans="1:17" x14ac:dyDescent="0.3">
      <c r="A171" s="16"/>
      <c r="B171" s="16"/>
      <c r="C171" s="16"/>
      <c r="D171" s="16"/>
      <c r="E171" s="16"/>
      <c r="F171" s="16"/>
      <c r="G171" s="16"/>
      <c r="H171" s="17"/>
      <c r="I171" s="17"/>
      <c r="J171" s="17"/>
      <c r="K171" s="16"/>
      <c r="L171" s="18" t="str">
        <f t="array" ref="L171">IF($A171="","",IFERROR(1/(1/MAX(IF(('Service log'!$B$4:$B$2003=$A171)*('Service log'!$D$4:$D$2003="Calibration"),'Service log'!$A$4:$A$2003))),""))</f>
        <v/>
      </c>
      <c r="M171" s="18" t="str">
        <f t="shared" si="5"/>
        <v/>
      </c>
      <c r="N171" s="19" t="str">
        <f>IF($M171="","",$M171-Settings!$B$4)</f>
        <v/>
      </c>
      <c r="O171" s="18" t="str">
        <f t="array" ref="O171">IF($A171="","",IFERROR(1/(1/MAX(IF('Service log'!$B$4:$B$2003=$A171,'Service log'!$A$4:$A$2003))),""))</f>
        <v/>
      </c>
      <c r="P171" s="20" t="str">
        <f>IF($A171="","",SUMIFS('Service log'!$G:$G,'Service log'!$B:$B,$A171))</f>
        <v/>
      </c>
      <c r="Q171" s="19" t="str">
        <f>IF($A171="","",IF(AND(N($K171)&gt;0,$M171=""),"Add a calibration",IF(AND($M171&lt;&gt;"",N($N171)&lt;0),"Calibration overdue",IF(AND($M171&lt;&gt;"",N($N171)&lt;=Settings!$B$5),"Calibration due soon",IF(IF($J171&lt;&gt;"",$J171,IF($I171&lt;&gt;"",$I171,Settings!$B$4+99999))-Settings!$B$4&lt;=Settings!$B$5,"AMC / warranty ending","OK")))))</f>
        <v/>
      </c>
    </row>
    <row r="172" spans="1:17" x14ac:dyDescent="0.3">
      <c r="A172" s="16"/>
      <c r="B172" s="16"/>
      <c r="C172" s="16"/>
      <c r="D172" s="16"/>
      <c r="E172" s="16"/>
      <c r="F172" s="16"/>
      <c r="G172" s="16"/>
      <c r="H172" s="17"/>
      <c r="I172" s="17"/>
      <c r="J172" s="17"/>
      <c r="K172" s="16"/>
      <c r="L172" s="18" t="str">
        <f t="array" ref="L172">IF($A172="","",IFERROR(1/(1/MAX(IF(('Service log'!$B$4:$B$2003=$A172)*('Service log'!$D$4:$D$2003="Calibration"),'Service log'!$A$4:$A$2003))),""))</f>
        <v/>
      </c>
      <c r="M172" s="18" t="str">
        <f t="shared" si="5"/>
        <v/>
      </c>
      <c r="N172" s="19" t="str">
        <f>IF($M172="","",$M172-Settings!$B$4)</f>
        <v/>
      </c>
      <c r="O172" s="18" t="str">
        <f t="array" ref="O172">IF($A172="","",IFERROR(1/(1/MAX(IF('Service log'!$B$4:$B$2003=$A172,'Service log'!$A$4:$A$2003))),""))</f>
        <v/>
      </c>
      <c r="P172" s="20" t="str">
        <f>IF($A172="","",SUMIFS('Service log'!$G:$G,'Service log'!$B:$B,$A172))</f>
        <v/>
      </c>
      <c r="Q172" s="19" t="str">
        <f>IF($A172="","",IF(AND(N($K172)&gt;0,$M172=""),"Add a calibration",IF(AND($M172&lt;&gt;"",N($N172)&lt;0),"Calibration overdue",IF(AND($M172&lt;&gt;"",N($N172)&lt;=Settings!$B$5),"Calibration due soon",IF(IF($J172&lt;&gt;"",$J172,IF($I172&lt;&gt;"",$I172,Settings!$B$4+99999))-Settings!$B$4&lt;=Settings!$B$5,"AMC / warranty ending","OK")))))</f>
        <v/>
      </c>
    </row>
    <row r="173" spans="1:17" x14ac:dyDescent="0.3">
      <c r="A173" s="16"/>
      <c r="B173" s="16"/>
      <c r="C173" s="16"/>
      <c r="D173" s="16"/>
      <c r="E173" s="16"/>
      <c r="F173" s="16"/>
      <c r="G173" s="16"/>
      <c r="H173" s="17"/>
      <c r="I173" s="17"/>
      <c r="J173" s="17"/>
      <c r="K173" s="16"/>
      <c r="L173" s="18" t="str">
        <f t="array" ref="L173">IF($A173="","",IFERROR(1/(1/MAX(IF(('Service log'!$B$4:$B$2003=$A173)*('Service log'!$D$4:$D$2003="Calibration"),'Service log'!$A$4:$A$2003))),""))</f>
        <v/>
      </c>
      <c r="M173" s="18" t="str">
        <f t="shared" si="5"/>
        <v/>
      </c>
      <c r="N173" s="19" t="str">
        <f>IF($M173="","",$M173-Settings!$B$4)</f>
        <v/>
      </c>
      <c r="O173" s="18" t="str">
        <f t="array" ref="O173">IF($A173="","",IFERROR(1/(1/MAX(IF('Service log'!$B$4:$B$2003=$A173,'Service log'!$A$4:$A$2003))),""))</f>
        <v/>
      </c>
      <c r="P173" s="20" t="str">
        <f>IF($A173="","",SUMIFS('Service log'!$G:$G,'Service log'!$B:$B,$A173))</f>
        <v/>
      </c>
      <c r="Q173" s="19" t="str">
        <f>IF($A173="","",IF(AND(N($K173)&gt;0,$M173=""),"Add a calibration",IF(AND($M173&lt;&gt;"",N($N173)&lt;0),"Calibration overdue",IF(AND($M173&lt;&gt;"",N($N173)&lt;=Settings!$B$5),"Calibration due soon",IF(IF($J173&lt;&gt;"",$J173,IF($I173&lt;&gt;"",$I173,Settings!$B$4+99999))-Settings!$B$4&lt;=Settings!$B$5,"AMC / warranty ending","OK")))))</f>
        <v/>
      </c>
    </row>
    <row r="174" spans="1:17" x14ac:dyDescent="0.3">
      <c r="A174" s="16"/>
      <c r="B174" s="16"/>
      <c r="C174" s="16"/>
      <c r="D174" s="16"/>
      <c r="E174" s="16"/>
      <c r="F174" s="16"/>
      <c r="G174" s="16"/>
      <c r="H174" s="17"/>
      <c r="I174" s="17"/>
      <c r="J174" s="17"/>
      <c r="K174" s="16"/>
      <c r="L174" s="18" t="str">
        <f t="array" ref="L174">IF($A174="","",IFERROR(1/(1/MAX(IF(('Service log'!$B$4:$B$2003=$A174)*('Service log'!$D$4:$D$2003="Calibration"),'Service log'!$A$4:$A$2003))),""))</f>
        <v/>
      </c>
      <c r="M174" s="18" t="str">
        <f t="shared" si="5"/>
        <v/>
      </c>
      <c r="N174" s="19" t="str">
        <f>IF($M174="","",$M174-Settings!$B$4)</f>
        <v/>
      </c>
      <c r="O174" s="18" t="str">
        <f t="array" ref="O174">IF($A174="","",IFERROR(1/(1/MAX(IF('Service log'!$B$4:$B$2003=$A174,'Service log'!$A$4:$A$2003))),""))</f>
        <v/>
      </c>
      <c r="P174" s="20" t="str">
        <f>IF($A174="","",SUMIFS('Service log'!$G:$G,'Service log'!$B:$B,$A174))</f>
        <v/>
      </c>
      <c r="Q174" s="19" t="str">
        <f>IF($A174="","",IF(AND(N($K174)&gt;0,$M174=""),"Add a calibration",IF(AND($M174&lt;&gt;"",N($N174)&lt;0),"Calibration overdue",IF(AND($M174&lt;&gt;"",N($N174)&lt;=Settings!$B$5),"Calibration due soon",IF(IF($J174&lt;&gt;"",$J174,IF($I174&lt;&gt;"",$I174,Settings!$B$4+99999))-Settings!$B$4&lt;=Settings!$B$5,"AMC / warranty ending","OK")))))</f>
        <v/>
      </c>
    </row>
    <row r="175" spans="1:17" x14ac:dyDescent="0.3">
      <c r="A175" s="16"/>
      <c r="B175" s="16"/>
      <c r="C175" s="16"/>
      <c r="D175" s="16"/>
      <c r="E175" s="16"/>
      <c r="F175" s="16"/>
      <c r="G175" s="16"/>
      <c r="H175" s="17"/>
      <c r="I175" s="17"/>
      <c r="J175" s="17"/>
      <c r="K175" s="16"/>
      <c r="L175" s="18" t="str">
        <f t="array" ref="L175">IF($A175="","",IFERROR(1/(1/MAX(IF(('Service log'!$B$4:$B$2003=$A175)*('Service log'!$D$4:$D$2003="Calibration"),'Service log'!$A$4:$A$2003))),""))</f>
        <v/>
      </c>
      <c r="M175" s="18" t="str">
        <f t="shared" si="5"/>
        <v/>
      </c>
      <c r="N175" s="19" t="str">
        <f>IF($M175="","",$M175-Settings!$B$4)</f>
        <v/>
      </c>
      <c r="O175" s="18" t="str">
        <f t="array" ref="O175">IF($A175="","",IFERROR(1/(1/MAX(IF('Service log'!$B$4:$B$2003=$A175,'Service log'!$A$4:$A$2003))),""))</f>
        <v/>
      </c>
      <c r="P175" s="20" t="str">
        <f>IF($A175="","",SUMIFS('Service log'!$G:$G,'Service log'!$B:$B,$A175))</f>
        <v/>
      </c>
      <c r="Q175" s="19" t="str">
        <f>IF($A175="","",IF(AND(N($K175)&gt;0,$M175=""),"Add a calibration",IF(AND($M175&lt;&gt;"",N($N175)&lt;0),"Calibration overdue",IF(AND($M175&lt;&gt;"",N($N175)&lt;=Settings!$B$5),"Calibration due soon",IF(IF($J175&lt;&gt;"",$J175,IF($I175&lt;&gt;"",$I175,Settings!$B$4+99999))-Settings!$B$4&lt;=Settings!$B$5,"AMC / warranty ending","OK")))))</f>
        <v/>
      </c>
    </row>
    <row r="176" spans="1:17" x14ac:dyDescent="0.3">
      <c r="A176" s="16"/>
      <c r="B176" s="16"/>
      <c r="C176" s="16"/>
      <c r="D176" s="16"/>
      <c r="E176" s="16"/>
      <c r="F176" s="16"/>
      <c r="G176" s="16"/>
      <c r="H176" s="17"/>
      <c r="I176" s="17"/>
      <c r="J176" s="17"/>
      <c r="K176" s="16"/>
      <c r="L176" s="18" t="str">
        <f t="array" ref="L176">IF($A176="","",IFERROR(1/(1/MAX(IF(('Service log'!$B$4:$B$2003=$A176)*('Service log'!$D$4:$D$2003="Calibration"),'Service log'!$A$4:$A$2003))),""))</f>
        <v/>
      </c>
      <c r="M176" s="18" t="str">
        <f t="shared" si="5"/>
        <v/>
      </c>
      <c r="N176" s="19" t="str">
        <f>IF($M176="","",$M176-Settings!$B$4)</f>
        <v/>
      </c>
      <c r="O176" s="18" t="str">
        <f t="array" ref="O176">IF($A176="","",IFERROR(1/(1/MAX(IF('Service log'!$B$4:$B$2003=$A176,'Service log'!$A$4:$A$2003))),""))</f>
        <v/>
      </c>
      <c r="P176" s="20" t="str">
        <f>IF($A176="","",SUMIFS('Service log'!$G:$G,'Service log'!$B:$B,$A176))</f>
        <v/>
      </c>
      <c r="Q176" s="19" t="str">
        <f>IF($A176="","",IF(AND(N($K176)&gt;0,$M176=""),"Add a calibration",IF(AND($M176&lt;&gt;"",N($N176)&lt;0),"Calibration overdue",IF(AND($M176&lt;&gt;"",N($N176)&lt;=Settings!$B$5),"Calibration due soon",IF(IF($J176&lt;&gt;"",$J176,IF($I176&lt;&gt;"",$I176,Settings!$B$4+99999))-Settings!$B$4&lt;=Settings!$B$5,"AMC / warranty ending","OK")))))</f>
        <v/>
      </c>
    </row>
    <row r="177" spans="1:17" x14ac:dyDescent="0.3">
      <c r="A177" s="16"/>
      <c r="B177" s="16"/>
      <c r="C177" s="16"/>
      <c r="D177" s="16"/>
      <c r="E177" s="16"/>
      <c r="F177" s="16"/>
      <c r="G177" s="16"/>
      <c r="H177" s="17"/>
      <c r="I177" s="17"/>
      <c r="J177" s="17"/>
      <c r="K177" s="16"/>
      <c r="L177" s="18" t="str">
        <f t="array" ref="L177">IF($A177="","",IFERROR(1/(1/MAX(IF(('Service log'!$B$4:$B$2003=$A177)*('Service log'!$D$4:$D$2003="Calibration"),'Service log'!$A$4:$A$2003))),""))</f>
        <v/>
      </c>
      <c r="M177" s="18" t="str">
        <f t="shared" si="5"/>
        <v/>
      </c>
      <c r="N177" s="19" t="str">
        <f>IF($M177="","",$M177-Settings!$B$4)</f>
        <v/>
      </c>
      <c r="O177" s="18" t="str">
        <f t="array" ref="O177">IF($A177="","",IFERROR(1/(1/MAX(IF('Service log'!$B$4:$B$2003=$A177,'Service log'!$A$4:$A$2003))),""))</f>
        <v/>
      </c>
      <c r="P177" s="20" t="str">
        <f>IF($A177="","",SUMIFS('Service log'!$G:$G,'Service log'!$B:$B,$A177))</f>
        <v/>
      </c>
      <c r="Q177" s="19" t="str">
        <f>IF($A177="","",IF(AND(N($K177)&gt;0,$M177=""),"Add a calibration",IF(AND($M177&lt;&gt;"",N($N177)&lt;0),"Calibration overdue",IF(AND($M177&lt;&gt;"",N($N177)&lt;=Settings!$B$5),"Calibration due soon",IF(IF($J177&lt;&gt;"",$J177,IF($I177&lt;&gt;"",$I177,Settings!$B$4+99999))-Settings!$B$4&lt;=Settings!$B$5,"AMC / warranty ending","OK")))))</f>
        <v/>
      </c>
    </row>
    <row r="178" spans="1:17" x14ac:dyDescent="0.3">
      <c r="A178" s="16"/>
      <c r="B178" s="16"/>
      <c r="C178" s="16"/>
      <c r="D178" s="16"/>
      <c r="E178" s="16"/>
      <c r="F178" s="16"/>
      <c r="G178" s="16"/>
      <c r="H178" s="17"/>
      <c r="I178" s="17"/>
      <c r="J178" s="17"/>
      <c r="K178" s="16"/>
      <c r="L178" s="18" t="str">
        <f t="array" ref="L178">IF($A178="","",IFERROR(1/(1/MAX(IF(('Service log'!$B$4:$B$2003=$A178)*('Service log'!$D$4:$D$2003="Calibration"),'Service log'!$A$4:$A$2003))),""))</f>
        <v/>
      </c>
      <c r="M178" s="18" t="str">
        <f t="shared" si="5"/>
        <v/>
      </c>
      <c r="N178" s="19" t="str">
        <f>IF($M178="","",$M178-Settings!$B$4)</f>
        <v/>
      </c>
      <c r="O178" s="18" t="str">
        <f t="array" ref="O178">IF($A178="","",IFERROR(1/(1/MAX(IF('Service log'!$B$4:$B$2003=$A178,'Service log'!$A$4:$A$2003))),""))</f>
        <v/>
      </c>
      <c r="P178" s="20" t="str">
        <f>IF($A178="","",SUMIFS('Service log'!$G:$G,'Service log'!$B:$B,$A178))</f>
        <v/>
      </c>
      <c r="Q178" s="19" t="str">
        <f>IF($A178="","",IF(AND(N($K178)&gt;0,$M178=""),"Add a calibration",IF(AND($M178&lt;&gt;"",N($N178)&lt;0),"Calibration overdue",IF(AND($M178&lt;&gt;"",N($N178)&lt;=Settings!$B$5),"Calibration due soon",IF(IF($J178&lt;&gt;"",$J178,IF($I178&lt;&gt;"",$I178,Settings!$B$4+99999))-Settings!$B$4&lt;=Settings!$B$5,"AMC / warranty ending","OK")))))</f>
        <v/>
      </c>
    </row>
    <row r="179" spans="1:17" x14ac:dyDescent="0.3">
      <c r="A179" s="16"/>
      <c r="B179" s="16"/>
      <c r="C179" s="16"/>
      <c r="D179" s="16"/>
      <c r="E179" s="16"/>
      <c r="F179" s="16"/>
      <c r="G179" s="16"/>
      <c r="H179" s="17"/>
      <c r="I179" s="17"/>
      <c r="J179" s="17"/>
      <c r="K179" s="16"/>
      <c r="L179" s="18" t="str">
        <f t="array" ref="L179">IF($A179="","",IFERROR(1/(1/MAX(IF(('Service log'!$B$4:$B$2003=$A179)*('Service log'!$D$4:$D$2003="Calibration"),'Service log'!$A$4:$A$2003))),""))</f>
        <v/>
      </c>
      <c r="M179" s="18" t="str">
        <f t="shared" si="5"/>
        <v/>
      </c>
      <c r="N179" s="19" t="str">
        <f>IF($M179="","",$M179-Settings!$B$4)</f>
        <v/>
      </c>
      <c r="O179" s="18" t="str">
        <f t="array" ref="O179">IF($A179="","",IFERROR(1/(1/MAX(IF('Service log'!$B$4:$B$2003=$A179,'Service log'!$A$4:$A$2003))),""))</f>
        <v/>
      </c>
      <c r="P179" s="20" t="str">
        <f>IF($A179="","",SUMIFS('Service log'!$G:$G,'Service log'!$B:$B,$A179))</f>
        <v/>
      </c>
      <c r="Q179" s="19" t="str">
        <f>IF($A179="","",IF(AND(N($K179)&gt;0,$M179=""),"Add a calibration",IF(AND($M179&lt;&gt;"",N($N179)&lt;0),"Calibration overdue",IF(AND($M179&lt;&gt;"",N($N179)&lt;=Settings!$B$5),"Calibration due soon",IF(IF($J179&lt;&gt;"",$J179,IF($I179&lt;&gt;"",$I179,Settings!$B$4+99999))-Settings!$B$4&lt;=Settings!$B$5,"AMC / warranty ending","OK")))))</f>
        <v/>
      </c>
    </row>
    <row r="180" spans="1:17" x14ac:dyDescent="0.3">
      <c r="A180" s="16"/>
      <c r="B180" s="16"/>
      <c r="C180" s="16"/>
      <c r="D180" s="16"/>
      <c r="E180" s="16"/>
      <c r="F180" s="16"/>
      <c r="G180" s="16"/>
      <c r="H180" s="17"/>
      <c r="I180" s="17"/>
      <c r="J180" s="17"/>
      <c r="K180" s="16"/>
      <c r="L180" s="18" t="str">
        <f t="array" ref="L180">IF($A180="","",IFERROR(1/(1/MAX(IF(('Service log'!$B$4:$B$2003=$A180)*('Service log'!$D$4:$D$2003="Calibration"),'Service log'!$A$4:$A$2003))),""))</f>
        <v/>
      </c>
      <c r="M180" s="18" t="str">
        <f t="shared" si="5"/>
        <v/>
      </c>
      <c r="N180" s="19" t="str">
        <f>IF($M180="","",$M180-Settings!$B$4)</f>
        <v/>
      </c>
      <c r="O180" s="18" t="str">
        <f t="array" ref="O180">IF($A180="","",IFERROR(1/(1/MAX(IF('Service log'!$B$4:$B$2003=$A180,'Service log'!$A$4:$A$2003))),""))</f>
        <v/>
      </c>
      <c r="P180" s="20" t="str">
        <f>IF($A180="","",SUMIFS('Service log'!$G:$G,'Service log'!$B:$B,$A180))</f>
        <v/>
      </c>
      <c r="Q180" s="19" t="str">
        <f>IF($A180="","",IF(AND(N($K180)&gt;0,$M180=""),"Add a calibration",IF(AND($M180&lt;&gt;"",N($N180)&lt;0),"Calibration overdue",IF(AND($M180&lt;&gt;"",N($N180)&lt;=Settings!$B$5),"Calibration due soon",IF(IF($J180&lt;&gt;"",$J180,IF($I180&lt;&gt;"",$I180,Settings!$B$4+99999))-Settings!$B$4&lt;=Settings!$B$5,"AMC / warranty ending","OK")))))</f>
        <v/>
      </c>
    </row>
    <row r="181" spans="1:17" x14ac:dyDescent="0.3">
      <c r="A181" s="16"/>
      <c r="B181" s="16"/>
      <c r="C181" s="16"/>
      <c r="D181" s="16"/>
      <c r="E181" s="16"/>
      <c r="F181" s="16"/>
      <c r="G181" s="16"/>
      <c r="H181" s="17"/>
      <c r="I181" s="17"/>
      <c r="J181" s="17"/>
      <c r="K181" s="16"/>
      <c r="L181" s="18" t="str">
        <f t="array" ref="L181">IF($A181="","",IFERROR(1/(1/MAX(IF(('Service log'!$B$4:$B$2003=$A181)*('Service log'!$D$4:$D$2003="Calibration"),'Service log'!$A$4:$A$2003))),""))</f>
        <v/>
      </c>
      <c r="M181" s="18" t="str">
        <f t="shared" si="5"/>
        <v/>
      </c>
      <c r="N181" s="19" t="str">
        <f>IF($M181="","",$M181-Settings!$B$4)</f>
        <v/>
      </c>
      <c r="O181" s="18" t="str">
        <f t="array" ref="O181">IF($A181="","",IFERROR(1/(1/MAX(IF('Service log'!$B$4:$B$2003=$A181,'Service log'!$A$4:$A$2003))),""))</f>
        <v/>
      </c>
      <c r="P181" s="20" t="str">
        <f>IF($A181="","",SUMIFS('Service log'!$G:$G,'Service log'!$B:$B,$A181))</f>
        <v/>
      </c>
      <c r="Q181" s="19" t="str">
        <f>IF($A181="","",IF(AND(N($K181)&gt;0,$M181=""),"Add a calibration",IF(AND($M181&lt;&gt;"",N($N181)&lt;0),"Calibration overdue",IF(AND($M181&lt;&gt;"",N($N181)&lt;=Settings!$B$5),"Calibration due soon",IF(IF($J181&lt;&gt;"",$J181,IF($I181&lt;&gt;"",$I181,Settings!$B$4+99999))-Settings!$B$4&lt;=Settings!$B$5,"AMC / warranty ending","OK")))))</f>
        <v/>
      </c>
    </row>
    <row r="182" spans="1:17" x14ac:dyDescent="0.3">
      <c r="A182" s="16"/>
      <c r="B182" s="16"/>
      <c r="C182" s="16"/>
      <c r="D182" s="16"/>
      <c r="E182" s="16"/>
      <c r="F182" s="16"/>
      <c r="G182" s="16"/>
      <c r="H182" s="17"/>
      <c r="I182" s="17"/>
      <c r="J182" s="17"/>
      <c r="K182" s="16"/>
      <c r="L182" s="18" t="str">
        <f t="array" ref="L182">IF($A182="","",IFERROR(1/(1/MAX(IF(('Service log'!$B$4:$B$2003=$A182)*('Service log'!$D$4:$D$2003="Calibration"),'Service log'!$A$4:$A$2003))),""))</f>
        <v/>
      </c>
      <c r="M182" s="18" t="str">
        <f t="shared" si="5"/>
        <v/>
      </c>
      <c r="N182" s="19" t="str">
        <f>IF($M182="","",$M182-Settings!$B$4)</f>
        <v/>
      </c>
      <c r="O182" s="18" t="str">
        <f t="array" ref="O182">IF($A182="","",IFERROR(1/(1/MAX(IF('Service log'!$B$4:$B$2003=$A182,'Service log'!$A$4:$A$2003))),""))</f>
        <v/>
      </c>
      <c r="P182" s="20" t="str">
        <f>IF($A182="","",SUMIFS('Service log'!$G:$G,'Service log'!$B:$B,$A182))</f>
        <v/>
      </c>
      <c r="Q182" s="19" t="str">
        <f>IF($A182="","",IF(AND(N($K182)&gt;0,$M182=""),"Add a calibration",IF(AND($M182&lt;&gt;"",N($N182)&lt;0),"Calibration overdue",IF(AND($M182&lt;&gt;"",N($N182)&lt;=Settings!$B$5),"Calibration due soon",IF(IF($J182&lt;&gt;"",$J182,IF($I182&lt;&gt;"",$I182,Settings!$B$4+99999))-Settings!$B$4&lt;=Settings!$B$5,"AMC / warranty ending","OK")))))</f>
        <v/>
      </c>
    </row>
    <row r="183" spans="1:17" x14ac:dyDescent="0.3">
      <c r="A183" s="16"/>
      <c r="B183" s="16"/>
      <c r="C183" s="16"/>
      <c r="D183" s="16"/>
      <c r="E183" s="16"/>
      <c r="F183" s="16"/>
      <c r="G183" s="16"/>
      <c r="H183" s="17"/>
      <c r="I183" s="17"/>
      <c r="J183" s="17"/>
      <c r="K183" s="16"/>
      <c r="L183" s="18" t="str">
        <f t="array" ref="L183">IF($A183="","",IFERROR(1/(1/MAX(IF(('Service log'!$B$4:$B$2003=$A183)*('Service log'!$D$4:$D$2003="Calibration"),'Service log'!$A$4:$A$2003))),""))</f>
        <v/>
      </c>
      <c r="M183" s="18" t="str">
        <f t="shared" si="5"/>
        <v/>
      </c>
      <c r="N183" s="19" t="str">
        <f>IF($M183="","",$M183-Settings!$B$4)</f>
        <v/>
      </c>
      <c r="O183" s="18" t="str">
        <f t="array" ref="O183">IF($A183="","",IFERROR(1/(1/MAX(IF('Service log'!$B$4:$B$2003=$A183,'Service log'!$A$4:$A$2003))),""))</f>
        <v/>
      </c>
      <c r="P183" s="20" t="str">
        <f>IF($A183="","",SUMIFS('Service log'!$G:$G,'Service log'!$B:$B,$A183))</f>
        <v/>
      </c>
      <c r="Q183" s="19" t="str">
        <f>IF($A183="","",IF(AND(N($K183)&gt;0,$M183=""),"Add a calibration",IF(AND($M183&lt;&gt;"",N($N183)&lt;0),"Calibration overdue",IF(AND($M183&lt;&gt;"",N($N183)&lt;=Settings!$B$5),"Calibration due soon",IF(IF($J183&lt;&gt;"",$J183,IF($I183&lt;&gt;"",$I183,Settings!$B$4+99999))-Settings!$B$4&lt;=Settings!$B$5,"AMC / warranty ending","OK")))))</f>
        <v/>
      </c>
    </row>
    <row r="184" spans="1:17" x14ac:dyDescent="0.3">
      <c r="A184" s="16"/>
      <c r="B184" s="16"/>
      <c r="C184" s="16"/>
      <c r="D184" s="16"/>
      <c r="E184" s="16"/>
      <c r="F184" s="16"/>
      <c r="G184" s="16"/>
      <c r="H184" s="17"/>
      <c r="I184" s="17"/>
      <c r="J184" s="17"/>
      <c r="K184" s="16"/>
      <c r="L184" s="18" t="str">
        <f t="array" ref="L184">IF($A184="","",IFERROR(1/(1/MAX(IF(('Service log'!$B$4:$B$2003=$A184)*('Service log'!$D$4:$D$2003="Calibration"),'Service log'!$A$4:$A$2003))),""))</f>
        <v/>
      </c>
      <c r="M184" s="18" t="str">
        <f t="shared" si="5"/>
        <v/>
      </c>
      <c r="N184" s="19" t="str">
        <f>IF($M184="","",$M184-Settings!$B$4)</f>
        <v/>
      </c>
      <c r="O184" s="18" t="str">
        <f t="array" ref="O184">IF($A184="","",IFERROR(1/(1/MAX(IF('Service log'!$B$4:$B$2003=$A184,'Service log'!$A$4:$A$2003))),""))</f>
        <v/>
      </c>
      <c r="P184" s="20" t="str">
        <f>IF($A184="","",SUMIFS('Service log'!$G:$G,'Service log'!$B:$B,$A184))</f>
        <v/>
      </c>
      <c r="Q184" s="19" t="str">
        <f>IF($A184="","",IF(AND(N($K184)&gt;0,$M184=""),"Add a calibration",IF(AND($M184&lt;&gt;"",N($N184)&lt;0),"Calibration overdue",IF(AND($M184&lt;&gt;"",N($N184)&lt;=Settings!$B$5),"Calibration due soon",IF(IF($J184&lt;&gt;"",$J184,IF($I184&lt;&gt;"",$I184,Settings!$B$4+99999))-Settings!$B$4&lt;=Settings!$B$5,"AMC / warranty ending","OK")))))</f>
        <v/>
      </c>
    </row>
    <row r="185" spans="1:17" x14ac:dyDescent="0.3">
      <c r="A185" s="16"/>
      <c r="B185" s="16"/>
      <c r="C185" s="16"/>
      <c r="D185" s="16"/>
      <c r="E185" s="16"/>
      <c r="F185" s="16"/>
      <c r="G185" s="16"/>
      <c r="H185" s="17"/>
      <c r="I185" s="17"/>
      <c r="J185" s="17"/>
      <c r="K185" s="16"/>
      <c r="L185" s="18" t="str">
        <f t="array" ref="L185">IF($A185="","",IFERROR(1/(1/MAX(IF(('Service log'!$B$4:$B$2003=$A185)*('Service log'!$D$4:$D$2003="Calibration"),'Service log'!$A$4:$A$2003))),""))</f>
        <v/>
      </c>
      <c r="M185" s="18" t="str">
        <f t="shared" si="5"/>
        <v/>
      </c>
      <c r="N185" s="19" t="str">
        <f>IF($M185="","",$M185-Settings!$B$4)</f>
        <v/>
      </c>
      <c r="O185" s="18" t="str">
        <f t="array" ref="O185">IF($A185="","",IFERROR(1/(1/MAX(IF('Service log'!$B$4:$B$2003=$A185,'Service log'!$A$4:$A$2003))),""))</f>
        <v/>
      </c>
      <c r="P185" s="20" t="str">
        <f>IF($A185="","",SUMIFS('Service log'!$G:$G,'Service log'!$B:$B,$A185))</f>
        <v/>
      </c>
      <c r="Q185" s="19" t="str">
        <f>IF($A185="","",IF(AND(N($K185)&gt;0,$M185=""),"Add a calibration",IF(AND($M185&lt;&gt;"",N($N185)&lt;0),"Calibration overdue",IF(AND($M185&lt;&gt;"",N($N185)&lt;=Settings!$B$5),"Calibration due soon",IF(IF($J185&lt;&gt;"",$J185,IF($I185&lt;&gt;"",$I185,Settings!$B$4+99999))-Settings!$B$4&lt;=Settings!$B$5,"AMC / warranty ending","OK")))))</f>
        <v/>
      </c>
    </row>
    <row r="186" spans="1:17" x14ac:dyDescent="0.3">
      <c r="A186" s="16"/>
      <c r="B186" s="16"/>
      <c r="C186" s="16"/>
      <c r="D186" s="16"/>
      <c r="E186" s="16"/>
      <c r="F186" s="16"/>
      <c r="G186" s="16"/>
      <c r="H186" s="17"/>
      <c r="I186" s="17"/>
      <c r="J186" s="17"/>
      <c r="K186" s="16"/>
      <c r="L186" s="18" t="str">
        <f t="array" ref="L186">IF($A186="","",IFERROR(1/(1/MAX(IF(('Service log'!$B$4:$B$2003=$A186)*('Service log'!$D$4:$D$2003="Calibration"),'Service log'!$A$4:$A$2003))),""))</f>
        <v/>
      </c>
      <c r="M186" s="18" t="str">
        <f t="shared" si="5"/>
        <v/>
      </c>
      <c r="N186" s="19" t="str">
        <f>IF($M186="","",$M186-Settings!$B$4)</f>
        <v/>
      </c>
      <c r="O186" s="18" t="str">
        <f t="array" ref="O186">IF($A186="","",IFERROR(1/(1/MAX(IF('Service log'!$B$4:$B$2003=$A186,'Service log'!$A$4:$A$2003))),""))</f>
        <v/>
      </c>
      <c r="P186" s="20" t="str">
        <f>IF($A186="","",SUMIFS('Service log'!$G:$G,'Service log'!$B:$B,$A186))</f>
        <v/>
      </c>
      <c r="Q186" s="19" t="str">
        <f>IF($A186="","",IF(AND(N($K186)&gt;0,$M186=""),"Add a calibration",IF(AND($M186&lt;&gt;"",N($N186)&lt;0),"Calibration overdue",IF(AND($M186&lt;&gt;"",N($N186)&lt;=Settings!$B$5),"Calibration due soon",IF(IF($J186&lt;&gt;"",$J186,IF($I186&lt;&gt;"",$I186,Settings!$B$4+99999))-Settings!$B$4&lt;=Settings!$B$5,"AMC / warranty ending","OK")))))</f>
        <v/>
      </c>
    </row>
    <row r="187" spans="1:17" x14ac:dyDescent="0.3">
      <c r="A187" s="16"/>
      <c r="B187" s="16"/>
      <c r="C187" s="16"/>
      <c r="D187" s="16"/>
      <c r="E187" s="16"/>
      <c r="F187" s="16"/>
      <c r="G187" s="16"/>
      <c r="H187" s="17"/>
      <c r="I187" s="17"/>
      <c r="J187" s="17"/>
      <c r="K187" s="16"/>
      <c r="L187" s="18" t="str">
        <f t="array" ref="L187">IF($A187="","",IFERROR(1/(1/MAX(IF(('Service log'!$B$4:$B$2003=$A187)*('Service log'!$D$4:$D$2003="Calibration"),'Service log'!$A$4:$A$2003))),""))</f>
        <v/>
      </c>
      <c r="M187" s="18" t="str">
        <f t="shared" si="5"/>
        <v/>
      </c>
      <c r="N187" s="19" t="str">
        <f>IF($M187="","",$M187-Settings!$B$4)</f>
        <v/>
      </c>
      <c r="O187" s="18" t="str">
        <f t="array" ref="O187">IF($A187="","",IFERROR(1/(1/MAX(IF('Service log'!$B$4:$B$2003=$A187,'Service log'!$A$4:$A$2003))),""))</f>
        <v/>
      </c>
      <c r="P187" s="20" t="str">
        <f>IF($A187="","",SUMIFS('Service log'!$G:$G,'Service log'!$B:$B,$A187))</f>
        <v/>
      </c>
      <c r="Q187" s="19" t="str">
        <f>IF($A187="","",IF(AND(N($K187)&gt;0,$M187=""),"Add a calibration",IF(AND($M187&lt;&gt;"",N($N187)&lt;0),"Calibration overdue",IF(AND($M187&lt;&gt;"",N($N187)&lt;=Settings!$B$5),"Calibration due soon",IF(IF($J187&lt;&gt;"",$J187,IF($I187&lt;&gt;"",$I187,Settings!$B$4+99999))-Settings!$B$4&lt;=Settings!$B$5,"AMC / warranty ending","OK")))))</f>
        <v/>
      </c>
    </row>
    <row r="188" spans="1:17" x14ac:dyDescent="0.3">
      <c r="A188" s="16"/>
      <c r="B188" s="16"/>
      <c r="C188" s="16"/>
      <c r="D188" s="16"/>
      <c r="E188" s="16"/>
      <c r="F188" s="16"/>
      <c r="G188" s="16"/>
      <c r="H188" s="17"/>
      <c r="I188" s="17"/>
      <c r="J188" s="17"/>
      <c r="K188" s="16"/>
      <c r="L188" s="18" t="str">
        <f t="array" ref="L188">IF($A188="","",IFERROR(1/(1/MAX(IF(('Service log'!$B$4:$B$2003=$A188)*('Service log'!$D$4:$D$2003="Calibration"),'Service log'!$A$4:$A$2003))),""))</f>
        <v/>
      </c>
      <c r="M188" s="18" t="str">
        <f t="shared" si="5"/>
        <v/>
      </c>
      <c r="N188" s="19" t="str">
        <f>IF($M188="","",$M188-Settings!$B$4)</f>
        <v/>
      </c>
      <c r="O188" s="18" t="str">
        <f t="array" ref="O188">IF($A188="","",IFERROR(1/(1/MAX(IF('Service log'!$B$4:$B$2003=$A188,'Service log'!$A$4:$A$2003))),""))</f>
        <v/>
      </c>
      <c r="P188" s="20" t="str">
        <f>IF($A188="","",SUMIFS('Service log'!$G:$G,'Service log'!$B:$B,$A188))</f>
        <v/>
      </c>
      <c r="Q188" s="19" t="str">
        <f>IF($A188="","",IF(AND(N($K188)&gt;0,$M188=""),"Add a calibration",IF(AND($M188&lt;&gt;"",N($N188)&lt;0),"Calibration overdue",IF(AND($M188&lt;&gt;"",N($N188)&lt;=Settings!$B$5),"Calibration due soon",IF(IF($J188&lt;&gt;"",$J188,IF($I188&lt;&gt;"",$I188,Settings!$B$4+99999))-Settings!$B$4&lt;=Settings!$B$5,"AMC / warranty ending","OK")))))</f>
        <v/>
      </c>
    </row>
    <row r="189" spans="1:17" x14ac:dyDescent="0.3">
      <c r="A189" s="16"/>
      <c r="B189" s="16"/>
      <c r="C189" s="16"/>
      <c r="D189" s="16"/>
      <c r="E189" s="16"/>
      <c r="F189" s="16"/>
      <c r="G189" s="16"/>
      <c r="H189" s="17"/>
      <c r="I189" s="17"/>
      <c r="J189" s="17"/>
      <c r="K189" s="16"/>
      <c r="L189" s="18" t="str">
        <f t="array" ref="L189">IF($A189="","",IFERROR(1/(1/MAX(IF(('Service log'!$B$4:$B$2003=$A189)*('Service log'!$D$4:$D$2003="Calibration"),'Service log'!$A$4:$A$2003))),""))</f>
        <v/>
      </c>
      <c r="M189" s="18" t="str">
        <f t="shared" si="5"/>
        <v/>
      </c>
      <c r="N189" s="19" t="str">
        <f>IF($M189="","",$M189-Settings!$B$4)</f>
        <v/>
      </c>
      <c r="O189" s="18" t="str">
        <f t="array" ref="O189">IF($A189="","",IFERROR(1/(1/MAX(IF('Service log'!$B$4:$B$2003=$A189,'Service log'!$A$4:$A$2003))),""))</f>
        <v/>
      </c>
      <c r="P189" s="20" t="str">
        <f>IF($A189="","",SUMIFS('Service log'!$G:$G,'Service log'!$B:$B,$A189))</f>
        <v/>
      </c>
      <c r="Q189" s="19" t="str">
        <f>IF($A189="","",IF(AND(N($K189)&gt;0,$M189=""),"Add a calibration",IF(AND($M189&lt;&gt;"",N($N189)&lt;0),"Calibration overdue",IF(AND($M189&lt;&gt;"",N($N189)&lt;=Settings!$B$5),"Calibration due soon",IF(IF($J189&lt;&gt;"",$J189,IF($I189&lt;&gt;"",$I189,Settings!$B$4+99999))-Settings!$B$4&lt;=Settings!$B$5,"AMC / warranty ending","OK")))))</f>
        <v/>
      </c>
    </row>
    <row r="190" spans="1:17" x14ac:dyDescent="0.3">
      <c r="A190" s="16"/>
      <c r="B190" s="16"/>
      <c r="C190" s="16"/>
      <c r="D190" s="16"/>
      <c r="E190" s="16"/>
      <c r="F190" s="16"/>
      <c r="G190" s="16"/>
      <c r="H190" s="17"/>
      <c r="I190" s="17"/>
      <c r="J190" s="17"/>
      <c r="K190" s="16"/>
      <c r="L190" s="18" t="str">
        <f t="array" ref="L190">IF($A190="","",IFERROR(1/(1/MAX(IF(('Service log'!$B$4:$B$2003=$A190)*('Service log'!$D$4:$D$2003="Calibration"),'Service log'!$A$4:$A$2003))),""))</f>
        <v/>
      </c>
      <c r="M190" s="18" t="str">
        <f t="shared" si="5"/>
        <v/>
      </c>
      <c r="N190" s="19" t="str">
        <f>IF($M190="","",$M190-Settings!$B$4)</f>
        <v/>
      </c>
      <c r="O190" s="18" t="str">
        <f t="array" ref="O190">IF($A190="","",IFERROR(1/(1/MAX(IF('Service log'!$B$4:$B$2003=$A190,'Service log'!$A$4:$A$2003))),""))</f>
        <v/>
      </c>
      <c r="P190" s="20" t="str">
        <f>IF($A190="","",SUMIFS('Service log'!$G:$G,'Service log'!$B:$B,$A190))</f>
        <v/>
      </c>
      <c r="Q190" s="19" t="str">
        <f>IF($A190="","",IF(AND(N($K190)&gt;0,$M190=""),"Add a calibration",IF(AND($M190&lt;&gt;"",N($N190)&lt;0),"Calibration overdue",IF(AND($M190&lt;&gt;"",N($N190)&lt;=Settings!$B$5),"Calibration due soon",IF(IF($J190&lt;&gt;"",$J190,IF($I190&lt;&gt;"",$I190,Settings!$B$4+99999))-Settings!$B$4&lt;=Settings!$B$5,"AMC / warranty ending","OK")))))</f>
        <v/>
      </c>
    </row>
    <row r="191" spans="1:17" x14ac:dyDescent="0.3">
      <c r="A191" s="16"/>
      <c r="B191" s="16"/>
      <c r="C191" s="16"/>
      <c r="D191" s="16"/>
      <c r="E191" s="16"/>
      <c r="F191" s="16"/>
      <c r="G191" s="16"/>
      <c r="H191" s="17"/>
      <c r="I191" s="17"/>
      <c r="J191" s="17"/>
      <c r="K191" s="16"/>
      <c r="L191" s="18" t="str">
        <f t="array" ref="L191">IF($A191="","",IFERROR(1/(1/MAX(IF(('Service log'!$B$4:$B$2003=$A191)*('Service log'!$D$4:$D$2003="Calibration"),'Service log'!$A$4:$A$2003))),""))</f>
        <v/>
      </c>
      <c r="M191" s="18" t="str">
        <f t="shared" si="5"/>
        <v/>
      </c>
      <c r="N191" s="19" t="str">
        <f>IF($M191="","",$M191-Settings!$B$4)</f>
        <v/>
      </c>
      <c r="O191" s="18" t="str">
        <f t="array" ref="O191">IF($A191="","",IFERROR(1/(1/MAX(IF('Service log'!$B$4:$B$2003=$A191,'Service log'!$A$4:$A$2003))),""))</f>
        <v/>
      </c>
      <c r="P191" s="20" t="str">
        <f>IF($A191="","",SUMIFS('Service log'!$G:$G,'Service log'!$B:$B,$A191))</f>
        <v/>
      </c>
      <c r="Q191" s="19" t="str">
        <f>IF($A191="","",IF(AND(N($K191)&gt;0,$M191=""),"Add a calibration",IF(AND($M191&lt;&gt;"",N($N191)&lt;0),"Calibration overdue",IF(AND($M191&lt;&gt;"",N($N191)&lt;=Settings!$B$5),"Calibration due soon",IF(IF($J191&lt;&gt;"",$J191,IF($I191&lt;&gt;"",$I191,Settings!$B$4+99999))-Settings!$B$4&lt;=Settings!$B$5,"AMC / warranty ending","OK")))))</f>
        <v/>
      </c>
    </row>
    <row r="192" spans="1:17" x14ac:dyDescent="0.3">
      <c r="A192" s="16"/>
      <c r="B192" s="16"/>
      <c r="C192" s="16"/>
      <c r="D192" s="16"/>
      <c r="E192" s="16"/>
      <c r="F192" s="16"/>
      <c r="G192" s="16"/>
      <c r="H192" s="17"/>
      <c r="I192" s="17"/>
      <c r="J192" s="17"/>
      <c r="K192" s="16"/>
      <c r="L192" s="18" t="str">
        <f t="array" ref="L192">IF($A192="","",IFERROR(1/(1/MAX(IF(('Service log'!$B$4:$B$2003=$A192)*('Service log'!$D$4:$D$2003="Calibration"),'Service log'!$A$4:$A$2003))),""))</f>
        <v/>
      </c>
      <c r="M192" s="18" t="str">
        <f t="shared" si="5"/>
        <v/>
      </c>
      <c r="N192" s="19" t="str">
        <f>IF($M192="","",$M192-Settings!$B$4)</f>
        <v/>
      </c>
      <c r="O192" s="18" t="str">
        <f t="array" ref="O192">IF($A192="","",IFERROR(1/(1/MAX(IF('Service log'!$B$4:$B$2003=$A192,'Service log'!$A$4:$A$2003))),""))</f>
        <v/>
      </c>
      <c r="P192" s="20" t="str">
        <f>IF($A192="","",SUMIFS('Service log'!$G:$G,'Service log'!$B:$B,$A192))</f>
        <v/>
      </c>
      <c r="Q192" s="19" t="str">
        <f>IF($A192="","",IF(AND(N($K192)&gt;0,$M192=""),"Add a calibration",IF(AND($M192&lt;&gt;"",N($N192)&lt;0),"Calibration overdue",IF(AND($M192&lt;&gt;"",N($N192)&lt;=Settings!$B$5),"Calibration due soon",IF(IF($J192&lt;&gt;"",$J192,IF($I192&lt;&gt;"",$I192,Settings!$B$4+99999))-Settings!$B$4&lt;=Settings!$B$5,"AMC / warranty ending","OK")))))</f>
        <v/>
      </c>
    </row>
    <row r="193" spans="1:17" x14ac:dyDescent="0.3">
      <c r="A193" s="16"/>
      <c r="B193" s="16"/>
      <c r="C193" s="16"/>
      <c r="D193" s="16"/>
      <c r="E193" s="16"/>
      <c r="F193" s="16"/>
      <c r="G193" s="16"/>
      <c r="H193" s="17"/>
      <c r="I193" s="17"/>
      <c r="J193" s="17"/>
      <c r="K193" s="16"/>
      <c r="L193" s="18" t="str">
        <f t="array" ref="L193">IF($A193="","",IFERROR(1/(1/MAX(IF(('Service log'!$B$4:$B$2003=$A193)*('Service log'!$D$4:$D$2003="Calibration"),'Service log'!$A$4:$A$2003))),""))</f>
        <v/>
      </c>
      <c r="M193" s="18" t="str">
        <f t="shared" si="5"/>
        <v/>
      </c>
      <c r="N193" s="19" t="str">
        <f>IF($M193="","",$M193-Settings!$B$4)</f>
        <v/>
      </c>
      <c r="O193" s="18" t="str">
        <f t="array" ref="O193">IF($A193="","",IFERROR(1/(1/MAX(IF('Service log'!$B$4:$B$2003=$A193,'Service log'!$A$4:$A$2003))),""))</f>
        <v/>
      </c>
      <c r="P193" s="20" t="str">
        <f>IF($A193="","",SUMIFS('Service log'!$G:$G,'Service log'!$B:$B,$A193))</f>
        <v/>
      </c>
      <c r="Q193" s="19" t="str">
        <f>IF($A193="","",IF(AND(N($K193)&gt;0,$M193=""),"Add a calibration",IF(AND($M193&lt;&gt;"",N($N193)&lt;0),"Calibration overdue",IF(AND($M193&lt;&gt;"",N($N193)&lt;=Settings!$B$5),"Calibration due soon",IF(IF($J193&lt;&gt;"",$J193,IF($I193&lt;&gt;"",$I193,Settings!$B$4+99999))-Settings!$B$4&lt;=Settings!$B$5,"AMC / warranty ending","OK")))))</f>
        <v/>
      </c>
    </row>
    <row r="194" spans="1:17" x14ac:dyDescent="0.3">
      <c r="A194" s="16"/>
      <c r="B194" s="16"/>
      <c r="C194" s="16"/>
      <c r="D194" s="16"/>
      <c r="E194" s="16"/>
      <c r="F194" s="16"/>
      <c r="G194" s="16"/>
      <c r="H194" s="17"/>
      <c r="I194" s="17"/>
      <c r="J194" s="17"/>
      <c r="K194" s="16"/>
      <c r="L194" s="18" t="str">
        <f t="array" ref="L194">IF($A194="","",IFERROR(1/(1/MAX(IF(('Service log'!$B$4:$B$2003=$A194)*('Service log'!$D$4:$D$2003="Calibration"),'Service log'!$A$4:$A$2003))),""))</f>
        <v/>
      </c>
      <c r="M194" s="18" t="str">
        <f t="shared" si="5"/>
        <v/>
      </c>
      <c r="N194" s="19" t="str">
        <f>IF($M194="","",$M194-Settings!$B$4)</f>
        <v/>
      </c>
      <c r="O194" s="18" t="str">
        <f t="array" ref="O194">IF($A194="","",IFERROR(1/(1/MAX(IF('Service log'!$B$4:$B$2003=$A194,'Service log'!$A$4:$A$2003))),""))</f>
        <v/>
      </c>
      <c r="P194" s="20" t="str">
        <f>IF($A194="","",SUMIFS('Service log'!$G:$G,'Service log'!$B:$B,$A194))</f>
        <v/>
      </c>
      <c r="Q194" s="19" t="str">
        <f>IF($A194="","",IF(AND(N($K194)&gt;0,$M194=""),"Add a calibration",IF(AND($M194&lt;&gt;"",N($N194)&lt;0),"Calibration overdue",IF(AND($M194&lt;&gt;"",N($N194)&lt;=Settings!$B$5),"Calibration due soon",IF(IF($J194&lt;&gt;"",$J194,IF($I194&lt;&gt;"",$I194,Settings!$B$4+99999))-Settings!$B$4&lt;=Settings!$B$5,"AMC / warranty ending","OK")))))</f>
        <v/>
      </c>
    </row>
    <row r="195" spans="1:17" x14ac:dyDescent="0.3">
      <c r="A195" s="16"/>
      <c r="B195" s="16"/>
      <c r="C195" s="16"/>
      <c r="D195" s="16"/>
      <c r="E195" s="16"/>
      <c r="F195" s="16"/>
      <c r="G195" s="16"/>
      <c r="H195" s="17"/>
      <c r="I195" s="17"/>
      <c r="J195" s="17"/>
      <c r="K195" s="16"/>
      <c r="L195" s="18" t="str">
        <f t="array" ref="L195">IF($A195="","",IFERROR(1/(1/MAX(IF(('Service log'!$B$4:$B$2003=$A195)*('Service log'!$D$4:$D$2003="Calibration"),'Service log'!$A$4:$A$2003))),""))</f>
        <v/>
      </c>
      <c r="M195" s="18" t="str">
        <f t="shared" si="5"/>
        <v/>
      </c>
      <c r="N195" s="19" t="str">
        <f>IF($M195="","",$M195-Settings!$B$4)</f>
        <v/>
      </c>
      <c r="O195" s="18" t="str">
        <f t="array" ref="O195">IF($A195="","",IFERROR(1/(1/MAX(IF('Service log'!$B$4:$B$2003=$A195,'Service log'!$A$4:$A$2003))),""))</f>
        <v/>
      </c>
      <c r="P195" s="20" t="str">
        <f>IF($A195="","",SUMIFS('Service log'!$G:$G,'Service log'!$B:$B,$A195))</f>
        <v/>
      </c>
      <c r="Q195" s="19" t="str">
        <f>IF($A195="","",IF(AND(N($K195)&gt;0,$M195=""),"Add a calibration",IF(AND($M195&lt;&gt;"",N($N195)&lt;0),"Calibration overdue",IF(AND($M195&lt;&gt;"",N($N195)&lt;=Settings!$B$5),"Calibration due soon",IF(IF($J195&lt;&gt;"",$J195,IF($I195&lt;&gt;"",$I195,Settings!$B$4+99999))-Settings!$B$4&lt;=Settings!$B$5,"AMC / warranty ending","OK")))))</f>
        <v/>
      </c>
    </row>
    <row r="196" spans="1:17" x14ac:dyDescent="0.3">
      <c r="A196" s="16"/>
      <c r="B196" s="16"/>
      <c r="C196" s="16"/>
      <c r="D196" s="16"/>
      <c r="E196" s="16"/>
      <c r="F196" s="16"/>
      <c r="G196" s="16"/>
      <c r="H196" s="17"/>
      <c r="I196" s="17"/>
      <c r="J196" s="17"/>
      <c r="K196" s="16"/>
      <c r="L196" s="18" t="str">
        <f t="array" ref="L196">IF($A196="","",IFERROR(1/(1/MAX(IF(('Service log'!$B$4:$B$2003=$A196)*('Service log'!$D$4:$D$2003="Calibration"),'Service log'!$A$4:$A$2003))),""))</f>
        <v/>
      </c>
      <c r="M196" s="18" t="str">
        <f t="shared" ref="M196:M203" si="6">IF(OR($A196="",N($K196)=0),"",IF($L196&lt;&gt;"",EDATE($L196,$K196),IF($H196&lt;&gt;"",EDATE($H196,$K196),"")))</f>
        <v/>
      </c>
      <c r="N196" s="19" t="str">
        <f>IF($M196="","",$M196-Settings!$B$4)</f>
        <v/>
      </c>
      <c r="O196" s="18" t="str">
        <f t="array" ref="O196">IF($A196="","",IFERROR(1/(1/MAX(IF('Service log'!$B$4:$B$2003=$A196,'Service log'!$A$4:$A$2003))),""))</f>
        <v/>
      </c>
      <c r="P196" s="20" t="str">
        <f>IF($A196="","",SUMIFS('Service log'!$G:$G,'Service log'!$B:$B,$A196))</f>
        <v/>
      </c>
      <c r="Q196" s="19" t="str">
        <f>IF($A196="","",IF(AND(N($K196)&gt;0,$M196=""),"Add a calibration",IF(AND($M196&lt;&gt;"",N($N196)&lt;0),"Calibration overdue",IF(AND($M196&lt;&gt;"",N($N196)&lt;=Settings!$B$5),"Calibration due soon",IF(IF($J196&lt;&gt;"",$J196,IF($I196&lt;&gt;"",$I196,Settings!$B$4+99999))-Settings!$B$4&lt;=Settings!$B$5,"AMC / warranty ending","OK")))))</f>
        <v/>
      </c>
    </row>
    <row r="197" spans="1:17" x14ac:dyDescent="0.3">
      <c r="A197" s="16"/>
      <c r="B197" s="16"/>
      <c r="C197" s="16"/>
      <c r="D197" s="16"/>
      <c r="E197" s="16"/>
      <c r="F197" s="16"/>
      <c r="G197" s="16"/>
      <c r="H197" s="17"/>
      <c r="I197" s="17"/>
      <c r="J197" s="17"/>
      <c r="K197" s="16"/>
      <c r="L197" s="18" t="str">
        <f t="array" ref="L197">IF($A197="","",IFERROR(1/(1/MAX(IF(('Service log'!$B$4:$B$2003=$A197)*('Service log'!$D$4:$D$2003="Calibration"),'Service log'!$A$4:$A$2003))),""))</f>
        <v/>
      </c>
      <c r="M197" s="18" t="str">
        <f t="shared" si="6"/>
        <v/>
      </c>
      <c r="N197" s="19" t="str">
        <f>IF($M197="","",$M197-Settings!$B$4)</f>
        <v/>
      </c>
      <c r="O197" s="18" t="str">
        <f t="array" ref="O197">IF($A197="","",IFERROR(1/(1/MAX(IF('Service log'!$B$4:$B$2003=$A197,'Service log'!$A$4:$A$2003))),""))</f>
        <v/>
      </c>
      <c r="P197" s="20" t="str">
        <f>IF($A197="","",SUMIFS('Service log'!$G:$G,'Service log'!$B:$B,$A197))</f>
        <v/>
      </c>
      <c r="Q197" s="19" t="str">
        <f>IF($A197="","",IF(AND(N($K197)&gt;0,$M197=""),"Add a calibration",IF(AND($M197&lt;&gt;"",N($N197)&lt;0),"Calibration overdue",IF(AND($M197&lt;&gt;"",N($N197)&lt;=Settings!$B$5),"Calibration due soon",IF(IF($J197&lt;&gt;"",$J197,IF($I197&lt;&gt;"",$I197,Settings!$B$4+99999))-Settings!$B$4&lt;=Settings!$B$5,"AMC / warranty ending","OK")))))</f>
        <v/>
      </c>
    </row>
    <row r="198" spans="1:17" x14ac:dyDescent="0.3">
      <c r="A198" s="16"/>
      <c r="B198" s="16"/>
      <c r="C198" s="16"/>
      <c r="D198" s="16"/>
      <c r="E198" s="16"/>
      <c r="F198" s="16"/>
      <c r="G198" s="16"/>
      <c r="H198" s="17"/>
      <c r="I198" s="17"/>
      <c r="J198" s="17"/>
      <c r="K198" s="16"/>
      <c r="L198" s="18" t="str">
        <f t="array" ref="L198">IF($A198="","",IFERROR(1/(1/MAX(IF(('Service log'!$B$4:$B$2003=$A198)*('Service log'!$D$4:$D$2003="Calibration"),'Service log'!$A$4:$A$2003))),""))</f>
        <v/>
      </c>
      <c r="M198" s="18" t="str">
        <f t="shared" si="6"/>
        <v/>
      </c>
      <c r="N198" s="19" t="str">
        <f>IF($M198="","",$M198-Settings!$B$4)</f>
        <v/>
      </c>
      <c r="O198" s="18" t="str">
        <f t="array" ref="O198">IF($A198="","",IFERROR(1/(1/MAX(IF('Service log'!$B$4:$B$2003=$A198,'Service log'!$A$4:$A$2003))),""))</f>
        <v/>
      </c>
      <c r="P198" s="20" t="str">
        <f>IF($A198="","",SUMIFS('Service log'!$G:$G,'Service log'!$B:$B,$A198))</f>
        <v/>
      </c>
      <c r="Q198" s="19" t="str">
        <f>IF($A198="","",IF(AND(N($K198)&gt;0,$M198=""),"Add a calibration",IF(AND($M198&lt;&gt;"",N($N198)&lt;0),"Calibration overdue",IF(AND($M198&lt;&gt;"",N($N198)&lt;=Settings!$B$5),"Calibration due soon",IF(IF($J198&lt;&gt;"",$J198,IF($I198&lt;&gt;"",$I198,Settings!$B$4+99999))-Settings!$B$4&lt;=Settings!$B$5,"AMC / warranty ending","OK")))))</f>
        <v/>
      </c>
    </row>
    <row r="199" spans="1:17" x14ac:dyDescent="0.3">
      <c r="A199" s="16"/>
      <c r="B199" s="16"/>
      <c r="C199" s="16"/>
      <c r="D199" s="16"/>
      <c r="E199" s="16"/>
      <c r="F199" s="16"/>
      <c r="G199" s="16"/>
      <c r="H199" s="17"/>
      <c r="I199" s="17"/>
      <c r="J199" s="17"/>
      <c r="K199" s="16"/>
      <c r="L199" s="18" t="str">
        <f t="array" ref="L199">IF($A199="","",IFERROR(1/(1/MAX(IF(('Service log'!$B$4:$B$2003=$A199)*('Service log'!$D$4:$D$2003="Calibration"),'Service log'!$A$4:$A$2003))),""))</f>
        <v/>
      </c>
      <c r="M199" s="18" t="str">
        <f t="shared" si="6"/>
        <v/>
      </c>
      <c r="N199" s="19" t="str">
        <f>IF($M199="","",$M199-Settings!$B$4)</f>
        <v/>
      </c>
      <c r="O199" s="18" t="str">
        <f t="array" ref="O199">IF($A199="","",IFERROR(1/(1/MAX(IF('Service log'!$B$4:$B$2003=$A199,'Service log'!$A$4:$A$2003))),""))</f>
        <v/>
      </c>
      <c r="P199" s="20" t="str">
        <f>IF($A199="","",SUMIFS('Service log'!$G:$G,'Service log'!$B:$B,$A199))</f>
        <v/>
      </c>
      <c r="Q199" s="19" t="str">
        <f>IF($A199="","",IF(AND(N($K199)&gt;0,$M199=""),"Add a calibration",IF(AND($M199&lt;&gt;"",N($N199)&lt;0),"Calibration overdue",IF(AND($M199&lt;&gt;"",N($N199)&lt;=Settings!$B$5),"Calibration due soon",IF(IF($J199&lt;&gt;"",$J199,IF($I199&lt;&gt;"",$I199,Settings!$B$4+99999))-Settings!$B$4&lt;=Settings!$B$5,"AMC / warranty ending","OK")))))</f>
        <v/>
      </c>
    </row>
    <row r="200" spans="1:17" x14ac:dyDescent="0.3">
      <c r="A200" s="16"/>
      <c r="B200" s="16"/>
      <c r="C200" s="16"/>
      <c r="D200" s="16"/>
      <c r="E200" s="16"/>
      <c r="F200" s="16"/>
      <c r="G200" s="16"/>
      <c r="H200" s="17"/>
      <c r="I200" s="17"/>
      <c r="J200" s="17"/>
      <c r="K200" s="16"/>
      <c r="L200" s="18" t="str">
        <f t="array" ref="L200">IF($A200="","",IFERROR(1/(1/MAX(IF(('Service log'!$B$4:$B$2003=$A200)*('Service log'!$D$4:$D$2003="Calibration"),'Service log'!$A$4:$A$2003))),""))</f>
        <v/>
      </c>
      <c r="M200" s="18" t="str">
        <f t="shared" si="6"/>
        <v/>
      </c>
      <c r="N200" s="19" t="str">
        <f>IF($M200="","",$M200-Settings!$B$4)</f>
        <v/>
      </c>
      <c r="O200" s="18" t="str">
        <f t="array" ref="O200">IF($A200="","",IFERROR(1/(1/MAX(IF('Service log'!$B$4:$B$2003=$A200,'Service log'!$A$4:$A$2003))),""))</f>
        <v/>
      </c>
      <c r="P200" s="20" t="str">
        <f>IF($A200="","",SUMIFS('Service log'!$G:$G,'Service log'!$B:$B,$A200))</f>
        <v/>
      </c>
      <c r="Q200" s="19" t="str">
        <f>IF($A200="","",IF(AND(N($K200)&gt;0,$M200=""),"Add a calibration",IF(AND($M200&lt;&gt;"",N($N200)&lt;0),"Calibration overdue",IF(AND($M200&lt;&gt;"",N($N200)&lt;=Settings!$B$5),"Calibration due soon",IF(IF($J200&lt;&gt;"",$J200,IF($I200&lt;&gt;"",$I200,Settings!$B$4+99999))-Settings!$B$4&lt;=Settings!$B$5,"AMC / warranty ending","OK")))))</f>
        <v/>
      </c>
    </row>
    <row r="201" spans="1:17" x14ac:dyDescent="0.3">
      <c r="A201" s="16"/>
      <c r="B201" s="16"/>
      <c r="C201" s="16"/>
      <c r="D201" s="16"/>
      <c r="E201" s="16"/>
      <c r="F201" s="16"/>
      <c r="G201" s="16"/>
      <c r="H201" s="17"/>
      <c r="I201" s="17"/>
      <c r="J201" s="17"/>
      <c r="K201" s="16"/>
      <c r="L201" s="18" t="str">
        <f t="array" ref="L201">IF($A201="","",IFERROR(1/(1/MAX(IF(('Service log'!$B$4:$B$2003=$A201)*('Service log'!$D$4:$D$2003="Calibration"),'Service log'!$A$4:$A$2003))),""))</f>
        <v/>
      </c>
      <c r="M201" s="18" t="str">
        <f t="shared" si="6"/>
        <v/>
      </c>
      <c r="N201" s="19" t="str">
        <f>IF($M201="","",$M201-Settings!$B$4)</f>
        <v/>
      </c>
      <c r="O201" s="18" t="str">
        <f t="array" ref="O201">IF($A201="","",IFERROR(1/(1/MAX(IF('Service log'!$B$4:$B$2003=$A201,'Service log'!$A$4:$A$2003))),""))</f>
        <v/>
      </c>
      <c r="P201" s="20" t="str">
        <f>IF($A201="","",SUMIFS('Service log'!$G:$G,'Service log'!$B:$B,$A201))</f>
        <v/>
      </c>
      <c r="Q201" s="19" t="str">
        <f>IF($A201="","",IF(AND(N($K201)&gt;0,$M201=""),"Add a calibration",IF(AND($M201&lt;&gt;"",N($N201)&lt;0),"Calibration overdue",IF(AND($M201&lt;&gt;"",N($N201)&lt;=Settings!$B$5),"Calibration due soon",IF(IF($J201&lt;&gt;"",$J201,IF($I201&lt;&gt;"",$I201,Settings!$B$4+99999))-Settings!$B$4&lt;=Settings!$B$5,"AMC / warranty ending","OK")))))</f>
        <v/>
      </c>
    </row>
    <row r="202" spans="1:17" x14ac:dyDescent="0.3">
      <c r="A202" s="16"/>
      <c r="B202" s="16"/>
      <c r="C202" s="16"/>
      <c r="D202" s="16"/>
      <c r="E202" s="16"/>
      <c r="F202" s="16"/>
      <c r="G202" s="16"/>
      <c r="H202" s="17"/>
      <c r="I202" s="17"/>
      <c r="J202" s="17"/>
      <c r="K202" s="16"/>
      <c r="L202" s="18" t="str">
        <f t="array" ref="L202">IF($A202="","",IFERROR(1/(1/MAX(IF(('Service log'!$B$4:$B$2003=$A202)*('Service log'!$D$4:$D$2003="Calibration"),'Service log'!$A$4:$A$2003))),""))</f>
        <v/>
      </c>
      <c r="M202" s="18" t="str">
        <f t="shared" si="6"/>
        <v/>
      </c>
      <c r="N202" s="19" t="str">
        <f>IF($M202="","",$M202-Settings!$B$4)</f>
        <v/>
      </c>
      <c r="O202" s="18" t="str">
        <f t="array" ref="O202">IF($A202="","",IFERROR(1/(1/MAX(IF('Service log'!$B$4:$B$2003=$A202,'Service log'!$A$4:$A$2003))),""))</f>
        <v/>
      </c>
      <c r="P202" s="20" t="str">
        <f>IF($A202="","",SUMIFS('Service log'!$G:$G,'Service log'!$B:$B,$A202))</f>
        <v/>
      </c>
      <c r="Q202" s="19" t="str">
        <f>IF($A202="","",IF(AND(N($K202)&gt;0,$M202=""),"Add a calibration",IF(AND($M202&lt;&gt;"",N($N202)&lt;0),"Calibration overdue",IF(AND($M202&lt;&gt;"",N($N202)&lt;=Settings!$B$5),"Calibration due soon",IF(IF($J202&lt;&gt;"",$J202,IF($I202&lt;&gt;"",$I202,Settings!$B$4+99999))-Settings!$B$4&lt;=Settings!$B$5,"AMC / warranty ending","OK")))))</f>
        <v/>
      </c>
    </row>
    <row r="203" spans="1:17" x14ac:dyDescent="0.3">
      <c r="A203" s="16"/>
      <c r="B203" s="16"/>
      <c r="C203" s="16"/>
      <c r="D203" s="16"/>
      <c r="E203" s="16"/>
      <c r="F203" s="16"/>
      <c r="G203" s="16"/>
      <c r="H203" s="17"/>
      <c r="I203" s="17"/>
      <c r="J203" s="17"/>
      <c r="K203" s="16"/>
      <c r="L203" s="18" t="str">
        <f t="array" ref="L203">IF($A203="","",IFERROR(1/(1/MAX(IF(('Service log'!$B$4:$B$2003=$A203)*('Service log'!$D$4:$D$2003="Calibration"),'Service log'!$A$4:$A$2003))),""))</f>
        <v/>
      </c>
      <c r="M203" s="18" t="str">
        <f t="shared" si="6"/>
        <v/>
      </c>
      <c r="N203" s="19" t="str">
        <f>IF($M203="","",$M203-Settings!$B$4)</f>
        <v/>
      </c>
      <c r="O203" s="18" t="str">
        <f t="array" ref="O203">IF($A203="","",IFERROR(1/(1/MAX(IF('Service log'!$B$4:$B$2003=$A203,'Service log'!$A$4:$A$2003))),""))</f>
        <v/>
      </c>
      <c r="P203" s="20" t="str">
        <f>IF($A203="","",SUMIFS('Service log'!$G:$G,'Service log'!$B:$B,$A203))</f>
        <v/>
      </c>
      <c r="Q203" s="19" t="str">
        <f>IF($A203="","",IF(AND(N($K203)&gt;0,$M203=""),"Add a calibration",IF(AND($M203&lt;&gt;"",N($N203)&lt;0),"Calibration overdue",IF(AND($M203&lt;&gt;"",N($N203)&lt;=Settings!$B$5),"Calibration due soon",IF(IF($J203&lt;&gt;"",$J203,IF($I203&lt;&gt;"",$I203,Settings!$B$4+99999))-Settings!$B$4&lt;=Settings!$B$5,"AMC / warranty ending","OK")))))</f>
        <v/>
      </c>
    </row>
  </sheetData>
  <autoFilter ref="A3:Q203" xr:uid="{00000000-0009-0000-0000-000002000000}"/>
  <conditionalFormatting sqref="Q4:Q203">
    <cfRule type="cellIs" dxfId="4" priority="1" operator="equal">
      <formula>"Calibration overdue"</formula>
    </cfRule>
    <cfRule type="expression" dxfId="3" priority="2">
      <formula>OR(Q4="Calibration due soon",Q4="AMC / warranty ending",Q4="Add a calibration")</formula>
    </cfRule>
    <cfRule type="cellIs" dxfId="2" priority="3" operator="equal">
      <formula>"OK"</formula>
    </cfRule>
  </conditionalFormatting>
  <pageMargins left="0.4" right="0.4" top="1" bottom="1" header="0.5" footer="0.5"/>
  <pageSetup paperSize="9" fitToHeight="0" orientation="landscape"/>
  <headerFooter>
    <oddFooter>&amp;C&amp;8 Toolkit by GroupChatOn  ·  toolkit.groupchaton.com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63EB"/>
    <pageSetUpPr fitToPage="1"/>
  </sheetPr>
  <dimension ref="A1:I2003"/>
  <sheetViews>
    <sheetView showGridLines="0" workbookViewId="0">
      <pane ySplit="3" topLeftCell="A4" activePane="bottomLeft" state="frozen"/>
      <selection pane="bottomLeft"/>
    </sheetView>
  </sheetViews>
  <sheetFormatPr defaultRowHeight="14.4" x14ac:dyDescent="0.3"/>
  <cols>
    <col min="1" max="1" width="11" customWidth="1"/>
    <col min="2" max="2" width="9" customWidth="1"/>
    <col min="3" max="3" width="26" customWidth="1"/>
    <col min="4" max="5" width="22" customWidth="1"/>
    <col min="6" max="6" width="18" customWidth="1"/>
    <col min="7" max="7" width="11" customWidth="1"/>
    <col min="8" max="8" width="10" customWidth="1"/>
    <col min="9" max="9" width="30" customWidth="1"/>
  </cols>
  <sheetData>
    <row r="1" spans="1:9" ht="25.95" customHeight="1" x14ac:dyDescent="0.4">
      <c r="A1" s="1" t="s">
        <v>98</v>
      </c>
    </row>
    <row r="2" spans="1:9" x14ac:dyDescent="0.3">
      <c r="A2" s="2" t="s">
        <v>99</v>
      </c>
    </row>
    <row r="3" spans="1:9" ht="31.95" customHeight="1" x14ac:dyDescent="0.3">
      <c r="A3" s="15" t="s">
        <v>100</v>
      </c>
      <c r="B3" s="15" t="s">
        <v>31</v>
      </c>
      <c r="C3" s="15" t="s">
        <v>32</v>
      </c>
      <c r="D3" s="15" t="s">
        <v>101</v>
      </c>
      <c r="E3" s="15" t="s">
        <v>102</v>
      </c>
      <c r="F3" s="15" t="s">
        <v>103</v>
      </c>
      <c r="G3" s="15" t="s">
        <v>104</v>
      </c>
      <c r="H3" s="15" t="s">
        <v>105</v>
      </c>
      <c r="I3" s="15" t="s">
        <v>106</v>
      </c>
    </row>
    <row r="4" spans="1:9" x14ac:dyDescent="0.3">
      <c r="A4" s="17">
        <v>45978</v>
      </c>
      <c r="B4" s="16" t="s">
        <v>48</v>
      </c>
      <c r="C4" s="19" t="str">
        <f>IF($B4="","",IFERROR(INDEX(Equipment!$B:$B,MATCH($B4,Equipment!$A:$A,0)),"Not in register"))</f>
        <v>Autoclave (vertical, 40 L)</v>
      </c>
      <c r="D4" s="16" t="s">
        <v>107</v>
      </c>
      <c r="E4" s="16" t="s">
        <v>53</v>
      </c>
      <c r="F4" s="16" t="s">
        <v>108</v>
      </c>
      <c r="G4" s="21">
        <v>2500</v>
      </c>
      <c r="H4" s="16">
        <v>0</v>
      </c>
      <c r="I4" s="16" t="s">
        <v>109</v>
      </c>
    </row>
    <row r="5" spans="1:9" x14ac:dyDescent="0.3">
      <c r="A5" s="17">
        <v>46208</v>
      </c>
      <c r="B5" s="16" t="s">
        <v>48</v>
      </c>
      <c r="C5" s="19" t="str">
        <f>IF($B5="","",IFERROR(INDEX(Equipment!$B:$B,MATCH($B5,Equipment!$A:$A,0)),"Not in register"))</f>
        <v>Autoclave (vertical, 40 L)</v>
      </c>
      <c r="D5" s="16" t="s">
        <v>110</v>
      </c>
      <c r="E5" s="16" t="s">
        <v>53</v>
      </c>
      <c r="F5" s="16" t="s">
        <v>111</v>
      </c>
      <c r="G5" s="21">
        <v>0</v>
      </c>
      <c r="H5" s="16">
        <v>0</v>
      </c>
      <c r="I5" s="16" t="s">
        <v>112</v>
      </c>
    </row>
    <row r="6" spans="1:9" x14ac:dyDescent="0.3">
      <c r="A6" s="17">
        <v>46128</v>
      </c>
      <c r="B6" s="16" t="s">
        <v>55</v>
      </c>
      <c r="C6" s="19" t="str">
        <f>IF($B6="","",IFERROR(INDEX(Equipment!$B:$B,MATCH($B6,Equipment!$A:$A,0)),"Not in register"))</f>
        <v>Digital BP monitor</v>
      </c>
      <c r="D6" s="16" t="s">
        <v>107</v>
      </c>
      <c r="E6" s="16" t="s">
        <v>60</v>
      </c>
      <c r="F6" s="16" t="s">
        <v>113</v>
      </c>
      <c r="G6" s="21">
        <v>600</v>
      </c>
      <c r="H6" s="16">
        <v>0</v>
      </c>
      <c r="I6" s="16"/>
    </row>
    <row r="7" spans="1:9" x14ac:dyDescent="0.3">
      <c r="A7" s="17">
        <v>45948</v>
      </c>
      <c r="B7" s="16" t="s">
        <v>62</v>
      </c>
      <c r="C7" s="19" t="str">
        <f>IF($B7="","",IFERROR(INDEX(Equipment!$B:$B,MATCH($B7,Equipment!$A:$A,0)),"Not in register"))</f>
        <v>Weighing scale (adult)</v>
      </c>
      <c r="D7" s="16" t="s">
        <v>107</v>
      </c>
      <c r="E7" s="16" t="s">
        <v>114</v>
      </c>
      <c r="F7" s="16" t="s">
        <v>115</v>
      </c>
      <c r="G7" s="21">
        <v>400</v>
      </c>
      <c r="H7" s="16">
        <v>0</v>
      </c>
      <c r="I7" s="16" t="s">
        <v>116</v>
      </c>
    </row>
    <row r="8" spans="1:9" x14ac:dyDescent="0.3">
      <c r="A8" s="17">
        <v>46288</v>
      </c>
      <c r="B8" s="16" t="s">
        <v>67</v>
      </c>
      <c r="C8" s="19" t="str">
        <f>IF($B8="","",IFERROR(INDEX(Equipment!$B:$B,MATCH($B8,Equipment!$A:$A,0)),"Not in register"))</f>
        <v>ECG machine, 12 channel</v>
      </c>
      <c r="D8" s="16" t="s">
        <v>117</v>
      </c>
      <c r="E8" s="16" t="s">
        <v>53</v>
      </c>
      <c r="F8" s="16" t="s">
        <v>118</v>
      </c>
      <c r="G8" s="21">
        <v>3200</v>
      </c>
      <c r="H8" s="16">
        <v>3</v>
      </c>
      <c r="I8" s="16" t="s">
        <v>119</v>
      </c>
    </row>
    <row r="9" spans="1:9" x14ac:dyDescent="0.3">
      <c r="A9" s="17">
        <v>46158</v>
      </c>
      <c r="B9" s="16" t="s">
        <v>72</v>
      </c>
      <c r="C9" s="19" t="str">
        <f>IF($B9="","",IFERROR(INDEX(Equipment!$B:$B,MATCH($B9,Equipment!$A:$A,0)),"Not in register"))</f>
        <v>Semi-auto biochemistry analyser</v>
      </c>
      <c r="D9" s="16" t="s">
        <v>107</v>
      </c>
      <c r="E9" s="16" t="s">
        <v>77</v>
      </c>
      <c r="F9" s="16" t="s">
        <v>120</v>
      </c>
      <c r="G9" s="21">
        <v>4500</v>
      </c>
      <c r="H9" s="16">
        <v>1</v>
      </c>
      <c r="I9" s="16" t="s">
        <v>121</v>
      </c>
    </row>
    <row r="10" spans="1:9" x14ac:dyDescent="0.3">
      <c r="A10" s="17">
        <v>46268</v>
      </c>
      <c r="B10" s="16" t="s">
        <v>79</v>
      </c>
      <c r="C10" s="19" t="str">
        <f>IF($B10="","",IFERROR(INDEX(Equipment!$B:$B,MATCH($B10,Equipment!$A:$A,0)),"Not in register"))</f>
        <v>Vaccine refrigerator (ILR)</v>
      </c>
      <c r="D10" s="16" t="s">
        <v>122</v>
      </c>
      <c r="E10" s="16" t="s">
        <v>123</v>
      </c>
      <c r="F10" s="16"/>
      <c r="G10" s="21">
        <v>0</v>
      </c>
      <c r="H10" s="16">
        <v>0</v>
      </c>
      <c r="I10" s="16" t="s">
        <v>124</v>
      </c>
    </row>
    <row r="11" spans="1:9" x14ac:dyDescent="0.3">
      <c r="A11" s="17">
        <v>46298</v>
      </c>
      <c r="B11" s="16" t="s">
        <v>91</v>
      </c>
      <c r="C11" s="19" t="str">
        <f>IF($B11="","",IFERROR(INDEX(Equipment!$B:$B,MATCH($B11,Equipment!$A:$A,0)),"Not in register"))</f>
        <v>Diesel generator 15 kVA</v>
      </c>
      <c r="D11" s="16" t="s">
        <v>110</v>
      </c>
      <c r="E11" s="16" t="s">
        <v>96</v>
      </c>
      <c r="F11" s="16" t="s">
        <v>125</v>
      </c>
      <c r="G11" s="21">
        <v>1800</v>
      </c>
      <c r="H11" s="16">
        <v>0</v>
      </c>
      <c r="I11" s="16" t="s">
        <v>126</v>
      </c>
    </row>
    <row r="12" spans="1:9" x14ac:dyDescent="0.3">
      <c r="A12" s="17"/>
      <c r="B12" s="16"/>
      <c r="C12" s="19" t="str">
        <f>IF($B12="","",IFERROR(INDEX(Equipment!$B:$B,MATCH($B12,Equipment!$A:$A,0)),"Not in register"))</f>
        <v/>
      </c>
      <c r="D12" s="16"/>
      <c r="E12" s="16"/>
      <c r="F12" s="16"/>
      <c r="G12" s="21"/>
      <c r="H12" s="16"/>
      <c r="I12" s="16"/>
    </row>
    <row r="13" spans="1:9" x14ac:dyDescent="0.3">
      <c r="A13" s="17"/>
      <c r="B13" s="16"/>
      <c r="C13" s="19" t="str">
        <f>IF($B13="","",IFERROR(INDEX(Equipment!$B:$B,MATCH($B13,Equipment!$A:$A,0)),"Not in register"))</f>
        <v/>
      </c>
      <c r="D13" s="16"/>
      <c r="E13" s="16"/>
      <c r="F13" s="16"/>
      <c r="G13" s="21"/>
      <c r="H13" s="16"/>
      <c r="I13" s="16"/>
    </row>
    <row r="14" spans="1:9" x14ac:dyDescent="0.3">
      <c r="A14" s="17"/>
      <c r="B14" s="16"/>
      <c r="C14" s="19" t="str">
        <f>IF($B14="","",IFERROR(INDEX(Equipment!$B:$B,MATCH($B14,Equipment!$A:$A,0)),"Not in register"))</f>
        <v/>
      </c>
      <c r="D14" s="16"/>
      <c r="E14" s="16"/>
      <c r="F14" s="16"/>
      <c r="G14" s="21"/>
      <c r="H14" s="16"/>
      <c r="I14" s="16"/>
    </row>
    <row r="15" spans="1:9" x14ac:dyDescent="0.3">
      <c r="A15" s="17"/>
      <c r="B15" s="16"/>
      <c r="C15" s="19" t="str">
        <f>IF($B15="","",IFERROR(INDEX(Equipment!$B:$B,MATCH($B15,Equipment!$A:$A,0)),"Not in register"))</f>
        <v/>
      </c>
      <c r="D15" s="16"/>
      <c r="E15" s="16"/>
      <c r="F15" s="16"/>
      <c r="G15" s="21"/>
      <c r="H15" s="16"/>
      <c r="I15" s="16"/>
    </row>
    <row r="16" spans="1:9" x14ac:dyDescent="0.3">
      <c r="A16" s="17"/>
      <c r="B16" s="16"/>
      <c r="C16" s="19" t="str">
        <f>IF($B16="","",IFERROR(INDEX(Equipment!$B:$B,MATCH($B16,Equipment!$A:$A,0)),"Not in register"))</f>
        <v/>
      </c>
      <c r="D16" s="16"/>
      <c r="E16" s="16"/>
      <c r="F16" s="16"/>
      <c r="G16" s="21"/>
      <c r="H16" s="16"/>
      <c r="I16" s="16"/>
    </row>
    <row r="17" spans="1:9" x14ac:dyDescent="0.3">
      <c r="A17" s="17"/>
      <c r="B17" s="16"/>
      <c r="C17" s="19" t="str">
        <f>IF($B17="","",IFERROR(INDEX(Equipment!$B:$B,MATCH($B17,Equipment!$A:$A,0)),"Not in register"))</f>
        <v/>
      </c>
      <c r="D17" s="16"/>
      <c r="E17" s="16"/>
      <c r="F17" s="16"/>
      <c r="G17" s="21"/>
      <c r="H17" s="16"/>
      <c r="I17" s="16"/>
    </row>
    <row r="18" spans="1:9" x14ac:dyDescent="0.3">
      <c r="A18" s="17"/>
      <c r="B18" s="16"/>
      <c r="C18" s="19" t="str">
        <f>IF($B18="","",IFERROR(INDEX(Equipment!$B:$B,MATCH($B18,Equipment!$A:$A,0)),"Not in register"))</f>
        <v/>
      </c>
      <c r="D18" s="16"/>
      <c r="E18" s="16"/>
      <c r="F18" s="16"/>
      <c r="G18" s="21"/>
      <c r="H18" s="16"/>
      <c r="I18" s="16"/>
    </row>
    <row r="19" spans="1:9" x14ac:dyDescent="0.3">
      <c r="A19" s="17"/>
      <c r="B19" s="16"/>
      <c r="C19" s="19" t="str">
        <f>IF($B19="","",IFERROR(INDEX(Equipment!$B:$B,MATCH($B19,Equipment!$A:$A,0)),"Not in register"))</f>
        <v/>
      </c>
      <c r="D19" s="16"/>
      <c r="E19" s="16"/>
      <c r="F19" s="16"/>
      <c r="G19" s="21"/>
      <c r="H19" s="16"/>
      <c r="I19" s="16"/>
    </row>
    <row r="20" spans="1:9" x14ac:dyDescent="0.3">
      <c r="A20" s="17"/>
      <c r="B20" s="16"/>
      <c r="C20" s="19" t="str">
        <f>IF($B20="","",IFERROR(INDEX(Equipment!$B:$B,MATCH($B20,Equipment!$A:$A,0)),"Not in register"))</f>
        <v/>
      </c>
      <c r="D20" s="16"/>
      <c r="E20" s="16"/>
      <c r="F20" s="16"/>
      <c r="G20" s="21"/>
      <c r="H20" s="16"/>
      <c r="I20" s="16"/>
    </row>
    <row r="21" spans="1:9" x14ac:dyDescent="0.3">
      <c r="A21" s="17"/>
      <c r="B21" s="16"/>
      <c r="C21" s="19" t="str">
        <f>IF($B21="","",IFERROR(INDEX(Equipment!$B:$B,MATCH($B21,Equipment!$A:$A,0)),"Not in register"))</f>
        <v/>
      </c>
      <c r="D21" s="16"/>
      <c r="E21" s="16"/>
      <c r="F21" s="16"/>
      <c r="G21" s="21"/>
      <c r="H21" s="16"/>
      <c r="I21" s="16"/>
    </row>
    <row r="22" spans="1:9" x14ac:dyDescent="0.3">
      <c r="A22" s="17"/>
      <c r="B22" s="16"/>
      <c r="C22" s="19" t="str">
        <f>IF($B22="","",IFERROR(INDEX(Equipment!$B:$B,MATCH($B22,Equipment!$A:$A,0)),"Not in register"))</f>
        <v/>
      </c>
      <c r="D22" s="16"/>
      <c r="E22" s="16"/>
      <c r="F22" s="16"/>
      <c r="G22" s="21"/>
      <c r="H22" s="16"/>
      <c r="I22" s="16"/>
    </row>
    <row r="23" spans="1:9" x14ac:dyDescent="0.3">
      <c r="A23" s="17"/>
      <c r="B23" s="16"/>
      <c r="C23" s="19" t="str">
        <f>IF($B23="","",IFERROR(INDEX(Equipment!$B:$B,MATCH($B23,Equipment!$A:$A,0)),"Not in register"))</f>
        <v/>
      </c>
      <c r="D23" s="16"/>
      <c r="E23" s="16"/>
      <c r="F23" s="16"/>
      <c r="G23" s="21"/>
      <c r="H23" s="16"/>
      <c r="I23" s="16"/>
    </row>
    <row r="24" spans="1:9" x14ac:dyDescent="0.3">
      <c r="A24" s="17"/>
      <c r="B24" s="16"/>
      <c r="C24" s="19" t="str">
        <f>IF($B24="","",IFERROR(INDEX(Equipment!$B:$B,MATCH($B24,Equipment!$A:$A,0)),"Not in register"))</f>
        <v/>
      </c>
      <c r="D24" s="16"/>
      <c r="E24" s="16"/>
      <c r="F24" s="16"/>
      <c r="G24" s="21"/>
      <c r="H24" s="16"/>
      <c r="I24" s="16"/>
    </row>
    <row r="25" spans="1:9" x14ac:dyDescent="0.3">
      <c r="A25" s="17"/>
      <c r="B25" s="16"/>
      <c r="C25" s="19" t="str">
        <f>IF($B25="","",IFERROR(INDEX(Equipment!$B:$B,MATCH($B25,Equipment!$A:$A,0)),"Not in register"))</f>
        <v/>
      </c>
      <c r="D25" s="16"/>
      <c r="E25" s="16"/>
      <c r="F25" s="16"/>
      <c r="G25" s="21"/>
      <c r="H25" s="16"/>
      <c r="I25" s="16"/>
    </row>
    <row r="26" spans="1:9" x14ac:dyDescent="0.3">
      <c r="A26" s="17"/>
      <c r="B26" s="16"/>
      <c r="C26" s="19" t="str">
        <f>IF($B26="","",IFERROR(INDEX(Equipment!$B:$B,MATCH($B26,Equipment!$A:$A,0)),"Not in register"))</f>
        <v/>
      </c>
      <c r="D26" s="16"/>
      <c r="E26" s="16"/>
      <c r="F26" s="16"/>
      <c r="G26" s="21"/>
      <c r="H26" s="16"/>
      <c r="I26" s="16"/>
    </row>
    <row r="27" spans="1:9" x14ac:dyDescent="0.3">
      <c r="A27" s="17"/>
      <c r="B27" s="16"/>
      <c r="C27" s="19" t="str">
        <f>IF($B27="","",IFERROR(INDEX(Equipment!$B:$B,MATCH($B27,Equipment!$A:$A,0)),"Not in register"))</f>
        <v/>
      </c>
      <c r="D27" s="16"/>
      <c r="E27" s="16"/>
      <c r="F27" s="16"/>
      <c r="G27" s="21"/>
      <c r="H27" s="16"/>
      <c r="I27" s="16"/>
    </row>
    <row r="28" spans="1:9" x14ac:dyDescent="0.3">
      <c r="A28" s="17"/>
      <c r="B28" s="16"/>
      <c r="C28" s="19" t="str">
        <f>IF($B28="","",IFERROR(INDEX(Equipment!$B:$B,MATCH($B28,Equipment!$A:$A,0)),"Not in register"))</f>
        <v/>
      </c>
      <c r="D28" s="16"/>
      <c r="E28" s="16"/>
      <c r="F28" s="16"/>
      <c r="G28" s="21"/>
      <c r="H28" s="16"/>
      <c r="I28" s="16"/>
    </row>
    <row r="29" spans="1:9" x14ac:dyDescent="0.3">
      <c r="A29" s="17"/>
      <c r="B29" s="16"/>
      <c r="C29" s="19" t="str">
        <f>IF($B29="","",IFERROR(INDEX(Equipment!$B:$B,MATCH($B29,Equipment!$A:$A,0)),"Not in register"))</f>
        <v/>
      </c>
      <c r="D29" s="16"/>
      <c r="E29" s="16"/>
      <c r="F29" s="16"/>
      <c r="G29" s="21"/>
      <c r="H29" s="16"/>
      <c r="I29" s="16"/>
    </row>
    <row r="30" spans="1:9" x14ac:dyDescent="0.3">
      <c r="A30" s="17"/>
      <c r="B30" s="16"/>
      <c r="C30" s="19" t="str">
        <f>IF($B30="","",IFERROR(INDEX(Equipment!$B:$B,MATCH($B30,Equipment!$A:$A,0)),"Not in register"))</f>
        <v/>
      </c>
      <c r="D30" s="16"/>
      <c r="E30" s="16"/>
      <c r="F30" s="16"/>
      <c r="G30" s="21"/>
      <c r="H30" s="16"/>
      <c r="I30" s="16"/>
    </row>
    <row r="31" spans="1:9" x14ac:dyDescent="0.3">
      <c r="A31" s="17"/>
      <c r="B31" s="16"/>
      <c r="C31" s="19" t="str">
        <f>IF($B31="","",IFERROR(INDEX(Equipment!$B:$B,MATCH($B31,Equipment!$A:$A,0)),"Not in register"))</f>
        <v/>
      </c>
      <c r="D31" s="16"/>
      <c r="E31" s="16"/>
      <c r="F31" s="16"/>
      <c r="G31" s="21"/>
      <c r="H31" s="16"/>
      <c r="I31" s="16"/>
    </row>
    <row r="32" spans="1:9" x14ac:dyDescent="0.3">
      <c r="A32" s="17"/>
      <c r="B32" s="16"/>
      <c r="C32" s="19" t="str">
        <f>IF($B32="","",IFERROR(INDEX(Equipment!$B:$B,MATCH($B32,Equipment!$A:$A,0)),"Not in register"))</f>
        <v/>
      </c>
      <c r="D32" s="16"/>
      <c r="E32" s="16"/>
      <c r="F32" s="16"/>
      <c r="G32" s="21"/>
      <c r="H32" s="16"/>
      <c r="I32" s="16"/>
    </row>
    <row r="33" spans="1:9" x14ac:dyDescent="0.3">
      <c r="A33" s="17"/>
      <c r="B33" s="16"/>
      <c r="C33" s="19" t="str">
        <f>IF($B33="","",IFERROR(INDEX(Equipment!$B:$B,MATCH($B33,Equipment!$A:$A,0)),"Not in register"))</f>
        <v/>
      </c>
      <c r="D33" s="16"/>
      <c r="E33" s="16"/>
      <c r="F33" s="16"/>
      <c r="G33" s="21"/>
      <c r="H33" s="16"/>
      <c r="I33" s="16"/>
    </row>
    <row r="34" spans="1:9" x14ac:dyDescent="0.3">
      <c r="A34" s="17"/>
      <c r="B34" s="16"/>
      <c r="C34" s="19" t="str">
        <f>IF($B34="","",IFERROR(INDEX(Equipment!$B:$B,MATCH($B34,Equipment!$A:$A,0)),"Not in register"))</f>
        <v/>
      </c>
      <c r="D34" s="16"/>
      <c r="E34" s="16"/>
      <c r="F34" s="16"/>
      <c r="G34" s="21"/>
      <c r="H34" s="16"/>
      <c r="I34" s="16"/>
    </row>
    <row r="35" spans="1:9" x14ac:dyDescent="0.3">
      <c r="A35" s="17"/>
      <c r="B35" s="16"/>
      <c r="C35" s="19" t="str">
        <f>IF($B35="","",IFERROR(INDEX(Equipment!$B:$B,MATCH($B35,Equipment!$A:$A,0)),"Not in register"))</f>
        <v/>
      </c>
      <c r="D35" s="16"/>
      <c r="E35" s="16"/>
      <c r="F35" s="16"/>
      <c r="G35" s="21"/>
      <c r="H35" s="16"/>
      <c r="I35" s="16"/>
    </row>
    <row r="36" spans="1:9" x14ac:dyDescent="0.3">
      <c r="A36" s="17"/>
      <c r="B36" s="16"/>
      <c r="C36" s="19" t="str">
        <f>IF($B36="","",IFERROR(INDEX(Equipment!$B:$B,MATCH($B36,Equipment!$A:$A,0)),"Not in register"))</f>
        <v/>
      </c>
      <c r="D36" s="16"/>
      <c r="E36" s="16"/>
      <c r="F36" s="16"/>
      <c r="G36" s="21"/>
      <c r="H36" s="16"/>
      <c r="I36" s="16"/>
    </row>
    <row r="37" spans="1:9" x14ac:dyDescent="0.3">
      <c r="A37" s="17"/>
      <c r="B37" s="16"/>
      <c r="C37" s="19" t="str">
        <f>IF($B37="","",IFERROR(INDEX(Equipment!$B:$B,MATCH($B37,Equipment!$A:$A,0)),"Not in register"))</f>
        <v/>
      </c>
      <c r="D37" s="16"/>
      <c r="E37" s="16"/>
      <c r="F37" s="16"/>
      <c r="G37" s="21"/>
      <c r="H37" s="16"/>
      <c r="I37" s="16"/>
    </row>
    <row r="38" spans="1:9" x14ac:dyDescent="0.3">
      <c r="A38" s="17"/>
      <c r="B38" s="16"/>
      <c r="C38" s="19" t="str">
        <f>IF($B38="","",IFERROR(INDEX(Equipment!$B:$B,MATCH($B38,Equipment!$A:$A,0)),"Not in register"))</f>
        <v/>
      </c>
      <c r="D38" s="16"/>
      <c r="E38" s="16"/>
      <c r="F38" s="16"/>
      <c r="G38" s="21"/>
      <c r="H38" s="16"/>
      <c r="I38" s="16"/>
    </row>
    <row r="39" spans="1:9" x14ac:dyDescent="0.3">
      <c r="A39" s="17"/>
      <c r="B39" s="16"/>
      <c r="C39" s="19" t="str">
        <f>IF($B39="","",IFERROR(INDEX(Equipment!$B:$B,MATCH($B39,Equipment!$A:$A,0)),"Not in register"))</f>
        <v/>
      </c>
      <c r="D39" s="16"/>
      <c r="E39" s="16"/>
      <c r="F39" s="16"/>
      <c r="G39" s="21"/>
      <c r="H39" s="16"/>
      <c r="I39" s="16"/>
    </row>
    <row r="40" spans="1:9" x14ac:dyDescent="0.3">
      <c r="A40" s="17"/>
      <c r="B40" s="16"/>
      <c r="C40" s="19" t="str">
        <f>IF($B40="","",IFERROR(INDEX(Equipment!$B:$B,MATCH($B40,Equipment!$A:$A,0)),"Not in register"))</f>
        <v/>
      </c>
      <c r="D40" s="16"/>
      <c r="E40" s="16"/>
      <c r="F40" s="16"/>
      <c r="G40" s="21"/>
      <c r="H40" s="16"/>
      <c r="I40" s="16"/>
    </row>
    <row r="41" spans="1:9" x14ac:dyDescent="0.3">
      <c r="A41" s="17"/>
      <c r="B41" s="16"/>
      <c r="C41" s="19" t="str">
        <f>IF($B41="","",IFERROR(INDEX(Equipment!$B:$B,MATCH($B41,Equipment!$A:$A,0)),"Not in register"))</f>
        <v/>
      </c>
      <c r="D41" s="16"/>
      <c r="E41" s="16"/>
      <c r="F41" s="16"/>
      <c r="G41" s="21"/>
      <c r="H41" s="16"/>
      <c r="I41" s="16"/>
    </row>
    <row r="42" spans="1:9" x14ac:dyDescent="0.3">
      <c r="A42" s="17"/>
      <c r="B42" s="16"/>
      <c r="C42" s="19" t="str">
        <f>IF($B42="","",IFERROR(INDEX(Equipment!$B:$B,MATCH($B42,Equipment!$A:$A,0)),"Not in register"))</f>
        <v/>
      </c>
      <c r="D42" s="16"/>
      <c r="E42" s="16"/>
      <c r="F42" s="16"/>
      <c r="G42" s="21"/>
      <c r="H42" s="16"/>
      <c r="I42" s="16"/>
    </row>
    <row r="43" spans="1:9" x14ac:dyDescent="0.3">
      <c r="A43" s="17"/>
      <c r="B43" s="16"/>
      <c r="C43" s="19" t="str">
        <f>IF($B43="","",IFERROR(INDEX(Equipment!$B:$B,MATCH($B43,Equipment!$A:$A,0)),"Not in register"))</f>
        <v/>
      </c>
      <c r="D43" s="16"/>
      <c r="E43" s="16"/>
      <c r="F43" s="16"/>
      <c r="G43" s="21"/>
      <c r="H43" s="16"/>
      <c r="I43" s="16"/>
    </row>
    <row r="44" spans="1:9" x14ac:dyDescent="0.3">
      <c r="A44" s="17"/>
      <c r="B44" s="16"/>
      <c r="C44" s="19" t="str">
        <f>IF($B44="","",IFERROR(INDEX(Equipment!$B:$B,MATCH($B44,Equipment!$A:$A,0)),"Not in register"))</f>
        <v/>
      </c>
      <c r="D44" s="16"/>
      <c r="E44" s="16"/>
      <c r="F44" s="16"/>
      <c r="G44" s="21"/>
      <c r="H44" s="16"/>
      <c r="I44" s="16"/>
    </row>
    <row r="45" spans="1:9" x14ac:dyDescent="0.3">
      <c r="A45" s="17"/>
      <c r="B45" s="16"/>
      <c r="C45" s="19" t="str">
        <f>IF($B45="","",IFERROR(INDEX(Equipment!$B:$B,MATCH($B45,Equipment!$A:$A,0)),"Not in register"))</f>
        <v/>
      </c>
      <c r="D45" s="16"/>
      <c r="E45" s="16"/>
      <c r="F45" s="16"/>
      <c r="G45" s="21"/>
      <c r="H45" s="16"/>
      <c r="I45" s="16"/>
    </row>
    <row r="46" spans="1:9" x14ac:dyDescent="0.3">
      <c r="A46" s="17"/>
      <c r="B46" s="16"/>
      <c r="C46" s="19" t="str">
        <f>IF($B46="","",IFERROR(INDEX(Equipment!$B:$B,MATCH($B46,Equipment!$A:$A,0)),"Not in register"))</f>
        <v/>
      </c>
      <c r="D46" s="16"/>
      <c r="E46" s="16"/>
      <c r="F46" s="16"/>
      <c r="G46" s="21"/>
      <c r="H46" s="16"/>
      <c r="I46" s="16"/>
    </row>
    <row r="47" spans="1:9" x14ac:dyDescent="0.3">
      <c r="A47" s="17"/>
      <c r="B47" s="16"/>
      <c r="C47" s="19" t="str">
        <f>IF($B47="","",IFERROR(INDEX(Equipment!$B:$B,MATCH($B47,Equipment!$A:$A,0)),"Not in register"))</f>
        <v/>
      </c>
      <c r="D47" s="16"/>
      <c r="E47" s="16"/>
      <c r="F47" s="16"/>
      <c r="G47" s="21"/>
      <c r="H47" s="16"/>
      <c r="I47" s="16"/>
    </row>
    <row r="48" spans="1:9" x14ac:dyDescent="0.3">
      <c r="A48" s="17"/>
      <c r="B48" s="16"/>
      <c r="C48" s="19" t="str">
        <f>IF($B48="","",IFERROR(INDEX(Equipment!$B:$B,MATCH($B48,Equipment!$A:$A,0)),"Not in register"))</f>
        <v/>
      </c>
      <c r="D48" s="16"/>
      <c r="E48" s="16"/>
      <c r="F48" s="16"/>
      <c r="G48" s="21"/>
      <c r="H48" s="16"/>
      <c r="I48" s="16"/>
    </row>
    <row r="49" spans="1:9" x14ac:dyDescent="0.3">
      <c r="A49" s="17"/>
      <c r="B49" s="16"/>
      <c r="C49" s="19" t="str">
        <f>IF($B49="","",IFERROR(INDEX(Equipment!$B:$B,MATCH($B49,Equipment!$A:$A,0)),"Not in register"))</f>
        <v/>
      </c>
      <c r="D49" s="16"/>
      <c r="E49" s="16"/>
      <c r="F49" s="16"/>
      <c r="G49" s="21"/>
      <c r="H49" s="16"/>
      <c r="I49" s="16"/>
    </row>
    <row r="50" spans="1:9" x14ac:dyDescent="0.3">
      <c r="A50" s="17"/>
      <c r="B50" s="16"/>
      <c r="C50" s="19" t="str">
        <f>IF($B50="","",IFERROR(INDEX(Equipment!$B:$B,MATCH($B50,Equipment!$A:$A,0)),"Not in register"))</f>
        <v/>
      </c>
      <c r="D50" s="16"/>
      <c r="E50" s="16"/>
      <c r="F50" s="16"/>
      <c r="G50" s="21"/>
      <c r="H50" s="16"/>
      <c r="I50" s="16"/>
    </row>
    <row r="51" spans="1:9" x14ac:dyDescent="0.3">
      <c r="A51" s="17"/>
      <c r="B51" s="16"/>
      <c r="C51" s="19" t="str">
        <f>IF($B51="","",IFERROR(INDEX(Equipment!$B:$B,MATCH($B51,Equipment!$A:$A,0)),"Not in register"))</f>
        <v/>
      </c>
      <c r="D51" s="16"/>
      <c r="E51" s="16"/>
      <c r="F51" s="16"/>
      <c r="G51" s="21"/>
      <c r="H51" s="16"/>
      <c r="I51" s="16"/>
    </row>
    <row r="52" spans="1:9" x14ac:dyDescent="0.3">
      <c r="A52" s="17"/>
      <c r="B52" s="16"/>
      <c r="C52" s="19" t="str">
        <f>IF($B52="","",IFERROR(INDEX(Equipment!$B:$B,MATCH($B52,Equipment!$A:$A,0)),"Not in register"))</f>
        <v/>
      </c>
      <c r="D52" s="16"/>
      <c r="E52" s="16"/>
      <c r="F52" s="16"/>
      <c r="G52" s="21"/>
      <c r="H52" s="16"/>
      <c r="I52" s="16"/>
    </row>
    <row r="53" spans="1:9" x14ac:dyDescent="0.3">
      <c r="A53" s="17"/>
      <c r="B53" s="16"/>
      <c r="C53" s="19" t="str">
        <f>IF($B53="","",IFERROR(INDEX(Equipment!$B:$B,MATCH($B53,Equipment!$A:$A,0)),"Not in register"))</f>
        <v/>
      </c>
      <c r="D53" s="16"/>
      <c r="E53" s="16"/>
      <c r="F53" s="16"/>
      <c r="G53" s="21"/>
      <c r="H53" s="16"/>
      <c r="I53" s="16"/>
    </row>
    <row r="54" spans="1:9" x14ac:dyDescent="0.3">
      <c r="A54" s="17"/>
      <c r="B54" s="16"/>
      <c r="C54" s="19" t="str">
        <f>IF($B54="","",IFERROR(INDEX(Equipment!$B:$B,MATCH($B54,Equipment!$A:$A,0)),"Not in register"))</f>
        <v/>
      </c>
      <c r="D54" s="16"/>
      <c r="E54" s="16"/>
      <c r="F54" s="16"/>
      <c r="G54" s="21"/>
      <c r="H54" s="16"/>
      <c r="I54" s="16"/>
    </row>
    <row r="55" spans="1:9" x14ac:dyDescent="0.3">
      <c r="A55" s="17"/>
      <c r="B55" s="16"/>
      <c r="C55" s="19" t="str">
        <f>IF($B55="","",IFERROR(INDEX(Equipment!$B:$B,MATCH($B55,Equipment!$A:$A,0)),"Not in register"))</f>
        <v/>
      </c>
      <c r="D55" s="16"/>
      <c r="E55" s="16"/>
      <c r="F55" s="16"/>
      <c r="G55" s="21"/>
      <c r="H55" s="16"/>
      <c r="I55" s="16"/>
    </row>
    <row r="56" spans="1:9" x14ac:dyDescent="0.3">
      <c r="A56" s="17"/>
      <c r="B56" s="16"/>
      <c r="C56" s="19" t="str">
        <f>IF($B56="","",IFERROR(INDEX(Equipment!$B:$B,MATCH($B56,Equipment!$A:$A,0)),"Not in register"))</f>
        <v/>
      </c>
      <c r="D56" s="16"/>
      <c r="E56" s="16"/>
      <c r="F56" s="16"/>
      <c r="G56" s="21"/>
      <c r="H56" s="16"/>
      <c r="I56" s="16"/>
    </row>
    <row r="57" spans="1:9" x14ac:dyDescent="0.3">
      <c r="A57" s="17"/>
      <c r="B57" s="16"/>
      <c r="C57" s="19" t="str">
        <f>IF($B57="","",IFERROR(INDEX(Equipment!$B:$B,MATCH($B57,Equipment!$A:$A,0)),"Not in register"))</f>
        <v/>
      </c>
      <c r="D57" s="16"/>
      <c r="E57" s="16"/>
      <c r="F57" s="16"/>
      <c r="G57" s="21"/>
      <c r="H57" s="16"/>
      <c r="I57" s="16"/>
    </row>
    <row r="58" spans="1:9" x14ac:dyDescent="0.3">
      <c r="A58" s="17"/>
      <c r="B58" s="16"/>
      <c r="C58" s="19" t="str">
        <f>IF($B58="","",IFERROR(INDEX(Equipment!$B:$B,MATCH($B58,Equipment!$A:$A,0)),"Not in register"))</f>
        <v/>
      </c>
      <c r="D58" s="16"/>
      <c r="E58" s="16"/>
      <c r="F58" s="16"/>
      <c r="G58" s="21"/>
      <c r="H58" s="16"/>
      <c r="I58" s="16"/>
    </row>
    <row r="59" spans="1:9" x14ac:dyDescent="0.3">
      <c r="A59" s="17"/>
      <c r="B59" s="16"/>
      <c r="C59" s="19" t="str">
        <f>IF($B59="","",IFERROR(INDEX(Equipment!$B:$B,MATCH($B59,Equipment!$A:$A,0)),"Not in register"))</f>
        <v/>
      </c>
      <c r="D59" s="16"/>
      <c r="E59" s="16"/>
      <c r="F59" s="16"/>
      <c r="G59" s="21"/>
      <c r="H59" s="16"/>
      <c r="I59" s="16"/>
    </row>
    <row r="60" spans="1:9" x14ac:dyDescent="0.3">
      <c r="A60" s="17"/>
      <c r="B60" s="16"/>
      <c r="C60" s="19" t="str">
        <f>IF($B60="","",IFERROR(INDEX(Equipment!$B:$B,MATCH($B60,Equipment!$A:$A,0)),"Not in register"))</f>
        <v/>
      </c>
      <c r="D60" s="16"/>
      <c r="E60" s="16"/>
      <c r="F60" s="16"/>
      <c r="G60" s="21"/>
      <c r="H60" s="16"/>
      <c r="I60" s="16"/>
    </row>
    <row r="61" spans="1:9" x14ac:dyDescent="0.3">
      <c r="A61" s="17"/>
      <c r="B61" s="16"/>
      <c r="C61" s="19" t="str">
        <f>IF($B61="","",IFERROR(INDEX(Equipment!$B:$B,MATCH($B61,Equipment!$A:$A,0)),"Not in register"))</f>
        <v/>
      </c>
      <c r="D61" s="16"/>
      <c r="E61" s="16"/>
      <c r="F61" s="16"/>
      <c r="G61" s="21"/>
      <c r="H61" s="16"/>
      <c r="I61" s="16"/>
    </row>
    <row r="62" spans="1:9" x14ac:dyDescent="0.3">
      <c r="A62" s="17"/>
      <c r="B62" s="16"/>
      <c r="C62" s="19" t="str">
        <f>IF($B62="","",IFERROR(INDEX(Equipment!$B:$B,MATCH($B62,Equipment!$A:$A,0)),"Not in register"))</f>
        <v/>
      </c>
      <c r="D62" s="16"/>
      <c r="E62" s="16"/>
      <c r="F62" s="16"/>
      <c r="G62" s="21"/>
      <c r="H62" s="16"/>
      <c r="I62" s="16"/>
    </row>
    <row r="63" spans="1:9" x14ac:dyDescent="0.3">
      <c r="A63" s="17"/>
      <c r="B63" s="16"/>
      <c r="C63" s="19" t="str">
        <f>IF($B63="","",IFERROR(INDEX(Equipment!$B:$B,MATCH($B63,Equipment!$A:$A,0)),"Not in register"))</f>
        <v/>
      </c>
      <c r="D63" s="16"/>
      <c r="E63" s="16"/>
      <c r="F63" s="16"/>
      <c r="G63" s="21"/>
      <c r="H63" s="16"/>
      <c r="I63" s="16"/>
    </row>
    <row r="64" spans="1:9" x14ac:dyDescent="0.3">
      <c r="A64" s="17"/>
      <c r="B64" s="16"/>
      <c r="C64" s="19" t="str">
        <f>IF($B64="","",IFERROR(INDEX(Equipment!$B:$B,MATCH($B64,Equipment!$A:$A,0)),"Not in register"))</f>
        <v/>
      </c>
      <c r="D64" s="16"/>
      <c r="E64" s="16"/>
      <c r="F64" s="16"/>
      <c r="G64" s="21"/>
      <c r="H64" s="16"/>
      <c r="I64" s="16"/>
    </row>
    <row r="65" spans="1:9" x14ac:dyDescent="0.3">
      <c r="A65" s="17"/>
      <c r="B65" s="16"/>
      <c r="C65" s="19" t="str">
        <f>IF($B65="","",IFERROR(INDEX(Equipment!$B:$B,MATCH($B65,Equipment!$A:$A,0)),"Not in register"))</f>
        <v/>
      </c>
      <c r="D65" s="16"/>
      <c r="E65" s="16"/>
      <c r="F65" s="16"/>
      <c r="G65" s="21"/>
      <c r="H65" s="16"/>
      <c r="I65" s="16"/>
    </row>
    <row r="66" spans="1:9" x14ac:dyDescent="0.3">
      <c r="A66" s="17"/>
      <c r="B66" s="16"/>
      <c r="C66" s="19" t="str">
        <f>IF($B66="","",IFERROR(INDEX(Equipment!$B:$B,MATCH($B66,Equipment!$A:$A,0)),"Not in register"))</f>
        <v/>
      </c>
      <c r="D66" s="16"/>
      <c r="E66" s="16"/>
      <c r="F66" s="16"/>
      <c r="G66" s="21"/>
      <c r="H66" s="16"/>
      <c r="I66" s="16"/>
    </row>
    <row r="67" spans="1:9" x14ac:dyDescent="0.3">
      <c r="A67" s="17"/>
      <c r="B67" s="16"/>
      <c r="C67" s="19" t="str">
        <f>IF($B67="","",IFERROR(INDEX(Equipment!$B:$B,MATCH($B67,Equipment!$A:$A,0)),"Not in register"))</f>
        <v/>
      </c>
      <c r="D67" s="16"/>
      <c r="E67" s="16"/>
      <c r="F67" s="16"/>
      <c r="G67" s="21"/>
      <c r="H67" s="16"/>
      <c r="I67" s="16"/>
    </row>
    <row r="68" spans="1:9" x14ac:dyDescent="0.3">
      <c r="A68" s="17"/>
      <c r="B68" s="16"/>
      <c r="C68" s="19" t="str">
        <f>IF($B68="","",IFERROR(INDEX(Equipment!$B:$B,MATCH($B68,Equipment!$A:$A,0)),"Not in register"))</f>
        <v/>
      </c>
      <c r="D68" s="16"/>
      <c r="E68" s="16"/>
      <c r="F68" s="16"/>
      <c r="G68" s="21"/>
      <c r="H68" s="16"/>
      <c r="I68" s="16"/>
    </row>
    <row r="69" spans="1:9" x14ac:dyDescent="0.3">
      <c r="A69" s="17"/>
      <c r="B69" s="16"/>
      <c r="C69" s="19" t="str">
        <f>IF($B69="","",IFERROR(INDEX(Equipment!$B:$B,MATCH($B69,Equipment!$A:$A,0)),"Not in register"))</f>
        <v/>
      </c>
      <c r="D69" s="16"/>
      <c r="E69" s="16"/>
      <c r="F69" s="16"/>
      <c r="G69" s="21"/>
      <c r="H69" s="16"/>
      <c r="I69" s="16"/>
    </row>
    <row r="70" spans="1:9" x14ac:dyDescent="0.3">
      <c r="A70" s="17"/>
      <c r="B70" s="16"/>
      <c r="C70" s="19" t="str">
        <f>IF($B70="","",IFERROR(INDEX(Equipment!$B:$B,MATCH($B70,Equipment!$A:$A,0)),"Not in register"))</f>
        <v/>
      </c>
      <c r="D70" s="16"/>
      <c r="E70" s="16"/>
      <c r="F70" s="16"/>
      <c r="G70" s="21"/>
      <c r="H70" s="16"/>
      <c r="I70" s="16"/>
    </row>
    <row r="71" spans="1:9" x14ac:dyDescent="0.3">
      <c r="A71" s="17"/>
      <c r="B71" s="16"/>
      <c r="C71" s="19" t="str">
        <f>IF($B71="","",IFERROR(INDEX(Equipment!$B:$B,MATCH($B71,Equipment!$A:$A,0)),"Not in register"))</f>
        <v/>
      </c>
      <c r="D71" s="16"/>
      <c r="E71" s="16"/>
      <c r="F71" s="16"/>
      <c r="G71" s="21"/>
      <c r="H71" s="16"/>
      <c r="I71" s="16"/>
    </row>
    <row r="72" spans="1:9" x14ac:dyDescent="0.3">
      <c r="A72" s="17"/>
      <c r="B72" s="16"/>
      <c r="C72" s="19" t="str">
        <f>IF($B72="","",IFERROR(INDEX(Equipment!$B:$B,MATCH($B72,Equipment!$A:$A,0)),"Not in register"))</f>
        <v/>
      </c>
      <c r="D72" s="16"/>
      <c r="E72" s="16"/>
      <c r="F72" s="16"/>
      <c r="G72" s="21"/>
      <c r="H72" s="16"/>
      <c r="I72" s="16"/>
    </row>
    <row r="73" spans="1:9" x14ac:dyDescent="0.3">
      <c r="A73" s="17"/>
      <c r="B73" s="16"/>
      <c r="C73" s="19" t="str">
        <f>IF($B73="","",IFERROR(INDEX(Equipment!$B:$B,MATCH($B73,Equipment!$A:$A,0)),"Not in register"))</f>
        <v/>
      </c>
      <c r="D73" s="16"/>
      <c r="E73" s="16"/>
      <c r="F73" s="16"/>
      <c r="G73" s="21"/>
      <c r="H73" s="16"/>
      <c r="I73" s="16"/>
    </row>
    <row r="74" spans="1:9" x14ac:dyDescent="0.3">
      <c r="A74" s="17"/>
      <c r="B74" s="16"/>
      <c r="C74" s="19" t="str">
        <f>IF($B74="","",IFERROR(INDEX(Equipment!$B:$B,MATCH($B74,Equipment!$A:$A,0)),"Not in register"))</f>
        <v/>
      </c>
      <c r="D74" s="16"/>
      <c r="E74" s="16"/>
      <c r="F74" s="16"/>
      <c r="G74" s="21"/>
      <c r="H74" s="16"/>
      <c r="I74" s="16"/>
    </row>
    <row r="75" spans="1:9" x14ac:dyDescent="0.3">
      <c r="A75" s="17"/>
      <c r="B75" s="16"/>
      <c r="C75" s="19" t="str">
        <f>IF($B75="","",IFERROR(INDEX(Equipment!$B:$B,MATCH($B75,Equipment!$A:$A,0)),"Not in register"))</f>
        <v/>
      </c>
      <c r="D75" s="16"/>
      <c r="E75" s="16"/>
      <c r="F75" s="16"/>
      <c r="G75" s="21"/>
      <c r="H75" s="16"/>
      <c r="I75" s="16"/>
    </row>
    <row r="76" spans="1:9" x14ac:dyDescent="0.3">
      <c r="A76" s="17"/>
      <c r="B76" s="16"/>
      <c r="C76" s="19" t="str">
        <f>IF($B76="","",IFERROR(INDEX(Equipment!$B:$B,MATCH($B76,Equipment!$A:$A,0)),"Not in register"))</f>
        <v/>
      </c>
      <c r="D76" s="16"/>
      <c r="E76" s="16"/>
      <c r="F76" s="16"/>
      <c r="G76" s="21"/>
      <c r="H76" s="16"/>
      <c r="I76" s="16"/>
    </row>
    <row r="77" spans="1:9" x14ac:dyDescent="0.3">
      <c r="A77" s="17"/>
      <c r="B77" s="16"/>
      <c r="C77" s="19" t="str">
        <f>IF($B77="","",IFERROR(INDEX(Equipment!$B:$B,MATCH($B77,Equipment!$A:$A,0)),"Not in register"))</f>
        <v/>
      </c>
      <c r="D77" s="16"/>
      <c r="E77" s="16"/>
      <c r="F77" s="16"/>
      <c r="G77" s="21"/>
      <c r="H77" s="16"/>
      <c r="I77" s="16"/>
    </row>
    <row r="78" spans="1:9" x14ac:dyDescent="0.3">
      <c r="A78" s="17"/>
      <c r="B78" s="16"/>
      <c r="C78" s="19" t="str">
        <f>IF($B78="","",IFERROR(INDEX(Equipment!$B:$B,MATCH($B78,Equipment!$A:$A,0)),"Not in register"))</f>
        <v/>
      </c>
      <c r="D78" s="16"/>
      <c r="E78" s="16"/>
      <c r="F78" s="16"/>
      <c r="G78" s="21"/>
      <c r="H78" s="16"/>
      <c r="I78" s="16"/>
    </row>
    <row r="79" spans="1:9" x14ac:dyDescent="0.3">
      <c r="A79" s="17"/>
      <c r="B79" s="16"/>
      <c r="C79" s="19" t="str">
        <f>IF($B79="","",IFERROR(INDEX(Equipment!$B:$B,MATCH($B79,Equipment!$A:$A,0)),"Not in register"))</f>
        <v/>
      </c>
      <c r="D79" s="16"/>
      <c r="E79" s="16"/>
      <c r="F79" s="16"/>
      <c r="G79" s="21"/>
      <c r="H79" s="16"/>
      <c r="I79" s="16"/>
    </row>
    <row r="80" spans="1:9" x14ac:dyDescent="0.3">
      <c r="A80" s="17"/>
      <c r="B80" s="16"/>
      <c r="C80" s="19" t="str">
        <f>IF($B80="","",IFERROR(INDEX(Equipment!$B:$B,MATCH($B80,Equipment!$A:$A,0)),"Not in register"))</f>
        <v/>
      </c>
      <c r="D80" s="16"/>
      <c r="E80" s="16"/>
      <c r="F80" s="16"/>
      <c r="G80" s="21"/>
      <c r="H80" s="16"/>
      <c r="I80" s="16"/>
    </row>
    <row r="81" spans="1:9" x14ac:dyDescent="0.3">
      <c r="A81" s="17"/>
      <c r="B81" s="16"/>
      <c r="C81" s="19" t="str">
        <f>IF($B81="","",IFERROR(INDEX(Equipment!$B:$B,MATCH($B81,Equipment!$A:$A,0)),"Not in register"))</f>
        <v/>
      </c>
      <c r="D81" s="16"/>
      <c r="E81" s="16"/>
      <c r="F81" s="16"/>
      <c r="G81" s="21"/>
      <c r="H81" s="16"/>
      <c r="I81" s="16"/>
    </row>
    <row r="82" spans="1:9" x14ac:dyDescent="0.3">
      <c r="A82" s="17"/>
      <c r="B82" s="16"/>
      <c r="C82" s="19" t="str">
        <f>IF($B82="","",IFERROR(INDEX(Equipment!$B:$B,MATCH($B82,Equipment!$A:$A,0)),"Not in register"))</f>
        <v/>
      </c>
      <c r="D82" s="16"/>
      <c r="E82" s="16"/>
      <c r="F82" s="16"/>
      <c r="G82" s="21"/>
      <c r="H82" s="16"/>
      <c r="I82" s="16"/>
    </row>
    <row r="83" spans="1:9" x14ac:dyDescent="0.3">
      <c r="A83" s="17"/>
      <c r="B83" s="16"/>
      <c r="C83" s="19" t="str">
        <f>IF($B83="","",IFERROR(INDEX(Equipment!$B:$B,MATCH($B83,Equipment!$A:$A,0)),"Not in register"))</f>
        <v/>
      </c>
      <c r="D83" s="16"/>
      <c r="E83" s="16"/>
      <c r="F83" s="16"/>
      <c r="G83" s="21"/>
      <c r="H83" s="16"/>
      <c r="I83" s="16"/>
    </row>
    <row r="84" spans="1:9" x14ac:dyDescent="0.3">
      <c r="A84" s="17"/>
      <c r="B84" s="16"/>
      <c r="C84" s="19" t="str">
        <f>IF($B84="","",IFERROR(INDEX(Equipment!$B:$B,MATCH($B84,Equipment!$A:$A,0)),"Not in register"))</f>
        <v/>
      </c>
      <c r="D84" s="16"/>
      <c r="E84" s="16"/>
      <c r="F84" s="16"/>
      <c r="G84" s="21"/>
      <c r="H84" s="16"/>
      <c r="I84" s="16"/>
    </row>
    <row r="85" spans="1:9" x14ac:dyDescent="0.3">
      <c r="A85" s="17"/>
      <c r="B85" s="16"/>
      <c r="C85" s="19" t="str">
        <f>IF($B85="","",IFERROR(INDEX(Equipment!$B:$B,MATCH($B85,Equipment!$A:$A,0)),"Not in register"))</f>
        <v/>
      </c>
      <c r="D85" s="16"/>
      <c r="E85" s="16"/>
      <c r="F85" s="16"/>
      <c r="G85" s="21"/>
      <c r="H85" s="16"/>
      <c r="I85" s="16"/>
    </row>
    <row r="86" spans="1:9" x14ac:dyDescent="0.3">
      <c r="A86" s="17"/>
      <c r="B86" s="16"/>
      <c r="C86" s="19" t="str">
        <f>IF($B86="","",IFERROR(INDEX(Equipment!$B:$B,MATCH($B86,Equipment!$A:$A,0)),"Not in register"))</f>
        <v/>
      </c>
      <c r="D86" s="16"/>
      <c r="E86" s="16"/>
      <c r="F86" s="16"/>
      <c r="G86" s="21"/>
      <c r="H86" s="16"/>
      <c r="I86" s="16"/>
    </row>
    <row r="87" spans="1:9" x14ac:dyDescent="0.3">
      <c r="A87" s="17"/>
      <c r="B87" s="16"/>
      <c r="C87" s="19" t="str">
        <f>IF($B87="","",IFERROR(INDEX(Equipment!$B:$B,MATCH($B87,Equipment!$A:$A,0)),"Not in register"))</f>
        <v/>
      </c>
      <c r="D87" s="16"/>
      <c r="E87" s="16"/>
      <c r="F87" s="16"/>
      <c r="G87" s="21"/>
      <c r="H87" s="16"/>
      <c r="I87" s="16"/>
    </row>
    <row r="88" spans="1:9" x14ac:dyDescent="0.3">
      <c r="A88" s="17"/>
      <c r="B88" s="16"/>
      <c r="C88" s="19" t="str">
        <f>IF($B88="","",IFERROR(INDEX(Equipment!$B:$B,MATCH($B88,Equipment!$A:$A,0)),"Not in register"))</f>
        <v/>
      </c>
      <c r="D88" s="16"/>
      <c r="E88" s="16"/>
      <c r="F88" s="16"/>
      <c r="G88" s="21"/>
      <c r="H88" s="16"/>
      <c r="I88" s="16"/>
    </row>
    <row r="89" spans="1:9" x14ac:dyDescent="0.3">
      <c r="A89" s="17"/>
      <c r="B89" s="16"/>
      <c r="C89" s="19" t="str">
        <f>IF($B89="","",IFERROR(INDEX(Equipment!$B:$B,MATCH($B89,Equipment!$A:$A,0)),"Not in register"))</f>
        <v/>
      </c>
      <c r="D89" s="16"/>
      <c r="E89" s="16"/>
      <c r="F89" s="16"/>
      <c r="G89" s="21"/>
      <c r="H89" s="16"/>
      <c r="I89" s="16"/>
    </row>
    <row r="90" spans="1:9" x14ac:dyDescent="0.3">
      <c r="A90" s="17"/>
      <c r="B90" s="16"/>
      <c r="C90" s="19" t="str">
        <f>IF($B90="","",IFERROR(INDEX(Equipment!$B:$B,MATCH($B90,Equipment!$A:$A,0)),"Not in register"))</f>
        <v/>
      </c>
      <c r="D90" s="16"/>
      <c r="E90" s="16"/>
      <c r="F90" s="16"/>
      <c r="G90" s="21"/>
      <c r="H90" s="16"/>
      <c r="I90" s="16"/>
    </row>
    <row r="91" spans="1:9" x14ac:dyDescent="0.3">
      <c r="A91" s="17"/>
      <c r="B91" s="16"/>
      <c r="C91" s="19" t="str">
        <f>IF($B91="","",IFERROR(INDEX(Equipment!$B:$B,MATCH($B91,Equipment!$A:$A,0)),"Not in register"))</f>
        <v/>
      </c>
      <c r="D91" s="16"/>
      <c r="E91" s="16"/>
      <c r="F91" s="16"/>
      <c r="G91" s="21"/>
      <c r="H91" s="16"/>
      <c r="I91" s="16"/>
    </row>
    <row r="92" spans="1:9" x14ac:dyDescent="0.3">
      <c r="A92" s="17"/>
      <c r="B92" s="16"/>
      <c r="C92" s="19" t="str">
        <f>IF($B92="","",IFERROR(INDEX(Equipment!$B:$B,MATCH($B92,Equipment!$A:$A,0)),"Not in register"))</f>
        <v/>
      </c>
      <c r="D92" s="16"/>
      <c r="E92" s="16"/>
      <c r="F92" s="16"/>
      <c r="G92" s="21"/>
      <c r="H92" s="16"/>
      <c r="I92" s="16"/>
    </row>
    <row r="93" spans="1:9" x14ac:dyDescent="0.3">
      <c r="A93" s="17"/>
      <c r="B93" s="16"/>
      <c r="C93" s="19" t="str">
        <f>IF($B93="","",IFERROR(INDEX(Equipment!$B:$B,MATCH($B93,Equipment!$A:$A,0)),"Not in register"))</f>
        <v/>
      </c>
      <c r="D93" s="16"/>
      <c r="E93" s="16"/>
      <c r="F93" s="16"/>
      <c r="G93" s="21"/>
      <c r="H93" s="16"/>
      <c r="I93" s="16"/>
    </row>
    <row r="94" spans="1:9" x14ac:dyDescent="0.3">
      <c r="A94" s="17"/>
      <c r="B94" s="16"/>
      <c r="C94" s="19" t="str">
        <f>IF($B94="","",IFERROR(INDEX(Equipment!$B:$B,MATCH($B94,Equipment!$A:$A,0)),"Not in register"))</f>
        <v/>
      </c>
      <c r="D94" s="16"/>
      <c r="E94" s="16"/>
      <c r="F94" s="16"/>
      <c r="G94" s="21"/>
      <c r="H94" s="16"/>
      <c r="I94" s="16"/>
    </row>
    <row r="95" spans="1:9" x14ac:dyDescent="0.3">
      <c r="A95" s="17"/>
      <c r="B95" s="16"/>
      <c r="C95" s="19" t="str">
        <f>IF($B95="","",IFERROR(INDEX(Equipment!$B:$B,MATCH($B95,Equipment!$A:$A,0)),"Not in register"))</f>
        <v/>
      </c>
      <c r="D95" s="16"/>
      <c r="E95" s="16"/>
      <c r="F95" s="16"/>
      <c r="G95" s="21"/>
      <c r="H95" s="16"/>
      <c r="I95" s="16"/>
    </row>
    <row r="96" spans="1:9" x14ac:dyDescent="0.3">
      <c r="A96" s="17"/>
      <c r="B96" s="16"/>
      <c r="C96" s="19" t="str">
        <f>IF($B96="","",IFERROR(INDEX(Equipment!$B:$B,MATCH($B96,Equipment!$A:$A,0)),"Not in register"))</f>
        <v/>
      </c>
      <c r="D96" s="16"/>
      <c r="E96" s="16"/>
      <c r="F96" s="16"/>
      <c r="G96" s="21"/>
      <c r="H96" s="16"/>
      <c r="I96" s="16"/>
    </row>
    <row r="97" spans="1:9" x14ac:dyDescent="0.3">
      <c r="A97" s="17"/>
      <c r="B97" s="16"/>
      <c r="C97" s="19" t="str">
        <f>IF($B97="","",IFERROR(INDEX(Equipment!$B:$B,MATCH($B97,Equipment!$A:$A,0)),"Not in register"))</f>
        <v/>
      </c>
      <c r="D97" s="16"/>
      <c r="E97" s="16"/>
      <c r="F97" s="16"/>
      <c r="G97" s="21"/>
      <c r="H97" s="16"/>
      <c r="I97" s="16"/>
    </row>
    <row r="98" spans="1:9" x14ac:dyDescent="0.3">
      <c r="A98" s="17"/>
      <c r="B98" s="16"/>
      <c r="C98" s="19" t="str">
        <f>IF($B98="","",IFERROR(INDEX(Equipment!$B:$B,MATCH($B98,Equipment!$A:$A,0)),"Not in register"))</f>
        <v/>
      </c>
      <c r="D98" s="16"/>
      <c r="E98" s="16"/>
      <c r="F98" s="16"/>
      <c r="G98" s="21"/>
      <c r="H98" s="16"/>
      <c r="I98" s="16"/>
    </row>
    <row r="99" spans="1:9" x14ac:dyDescent="0.3">
      <c r="A99" s="17"/>
      <c r="B99" s="16"/>
      <c r="C99" s="19" t="str">
        <f>IF($B99="","",IFERROR(INDEX(Equipment!$B:$B,MATCH($B99,Equipment!$A:$A,0)),"Not in register"))</f>
        <v/>
      </c>
      <c r="D99" s="16"/>
      <c r="E99" s="16"/>
      <c r="F99" s="16"/>
      <c r="G99" s="21"/>
      <c r="H99" s="16"/>
      <c r="I99" s="16"/>
    </row>
    <row r="100" spans="1:9" x14ac:dyDescent="0.3">
      <c r="A100" s="17"/>
      <c r="B100" s="16"/>
      <c r="C100" s="19" t="str">
        <f>IF($B100="","",IFERROR(INDEX(Equipment!$B:$B,MATCH($B100,Equipment!$A:$A,0)),"Not in register"))</f>
        <v/>
      </c>
      <c r="D100" s="16"/>
      <c r="E100" s="16"/>
      <c r="F100" s="16"/>
      <c r="G100" s="21"/>
      <c r="H100" s="16"/>
      <c r="I100" s="16"/>
    </row>
    <row r="101" spans="1:9" x14ac:dyDescent="0.3">
      <c r="A101" s="17"/>
      <c r="B101" s="16"/>
      <c r="C101" s="19" t="str">
        <f>IF($B101="","",IFERROR(INDEX(Equipment!$B:$B,MATCH($B101,Equipment!$A:$A,0)),"Not in register"))</f>
        <v/>
      </c>
      <c r="D101" s="16"/>
      <c r="E101" s="16"/>
      <c r="F101" s="16"/>
      <c r="G101" s="21"/>
      <c r="H101" s="16"/>
      <c r="I101" s="16"/>
    </row>
    <row r="102" spans="1:9" x14ac:dyDescent="0.3">
      <c r="A102" s="17"/>
      <c r="B102" s="16"/>
      <c r="C102" s="19" t="str">
        <f>IF($B102="","",IFERROR(INDEX(Equipment!$B:$B,MATCH($B102,Equipment!$A:$A,0)),"Not in register"))</f>
        <v/>
      </c>
      <c r="D102" s="16"/>
      <c r="E102" s="16"/>
      <c r="F102" s="16"/>
      <c r="G102" s="21"/>
      <c r="H102" s="16"/>
      <c r="I102" s="16"/>
    </row>
    <row r="103" spans="1:9" x14ac:dyDescent="0.3">
      <c r="A103" s="17"/>
      <c r="B103" s="16"/>
      <c r="C103" s="19" t="str">
        <f>IF($B103="","",IFERROR(INDEX(Equipment!$B:$B,MATCH($B103,Equipment!$A:$A,0)),"Not in register"))</f>
        <v/>
      </c>
      <c r="D103" s="16"/>
      <c r="E103" s="16"/>
      <c r="F103" s="16"/>
      <c r="G103" s="21"/>
      <c r="H103" s="16"/>
      <c r="I103" s="16"/>
    </row>
    <row r="104" spans="1:9" x14ac:dyDescent="0.3">
      <c r="A104" s="17"/>
      <c r="B104" s="16"/>
      <c r="C104" s="19" t="str">
        <f>IF($B104="","",IFERROR(INDEX(Equipment!$B:$B,MATCH($B104,Equipment!$A:$A,0)),"Not in register"))</f>
        <v/>
      </c>
      <c r="D104" s="16"/>
      <c r="E104" s="16"/>
      <c r="F104" s="16"/>
      <c r="G104" s="21"/>
      <c r="H104" s="16"/>
      <c r="I104" s="16"/>
    </row>
    <row r="105" spans="1:9" x14ac:dyDescent="0.3">
      <c r="A105" s="17"/>
      <c r="B105" s="16"/>
      <c r="C105" s="19" t="str">
        <f>IF($B105="","",IFERROR(INDEX(Equipment!$B:$B,MATCH($B105,Equipment!$A:$A,0)),"Not in register"))</f>
        <v/>
      </c>
      <c r="D105" s="16"/>
      <c r="E105" s="16"/>
      <c r="F105" s="16"/>
      <c r="G105" s="21"/>
      <c r="H105" s="16"/>
      <c r="I105" s="16"/>
    </row>
    <row r="106" spans="1:9" x14ac:dyDescent="0.3">
      <c r="A106" s="17"/>
      <c r="B106" s="16"/>
      <c r="C106" s="19" t="str">
        <f>IF($B106="","",IFERROR(INDEX(Equipment!$B:$B,MATCH($B106,Equipment!$A:$A,0)),"Not in register"))</f>
        <v/>
      </c>
      <c r="D106" s="16"/>
      <c r="E106" s="16"/>
      <c r="F106" s="16"/>
      <c r="G106" s="21"/>
      <c r="H106" s="16"/>
      <c r="I106" s="16"/>
    </row>
    <row r="107" spans="1:9" x14ac:dyDescent="0.3">
      <c r="A107" s="17"/>
      <c r="B107" s="16"/>
      <c r="C107" s="19" t="str">
        <f>IF($B107="","",IFERROR(INDEX(Equipment!$B:$B,MATCH($B107,Equipment!$A:$A,0)),"Not in register"))</f>
        <v/>
      </c>
      <c r="D107" s="16"/>
      <c r="E107" s="16"/>
      <c r="F107" s="16"/>
      <c r="G107" s="21"/>
      <c r="H107" s="16"/>
      <c r="I107" s="16"/>
    </row>
    <row r="108" spans="1:9" x14ac:dyDescent="0.3">
      <c r="A108" s="17"/>
      <c r="B108" s="16"/>
      <c r="C108" s="19" t="str">
        <f>IF($B108="","",IFERROR(INDEX(Equipment!$B:$B,MATCH($B108,Equipment!$A:$A,0)),"Not in register"))</f>
        <v/>
      </c>
      <c r="D108" s="16"/>
      <c r="E108" s="16"/>
      <c r="F108" s="16"/>
      <c r="G108" s="21"/>
      <c r="H108" s="16"/>
      <c r="I108" s="16"/>
    </row>
    <row r="109" spans="1:9" x14ac:dyDescent="0.3">
      <c r="A109" s="17"/>
      <c r="B109" s="16"/>
      <c r="C109" s="19" t="str">
        <f>IF($B109="","",IFERROR(INDEX(Equipment!$B:$B,MATCH($B109,Equipment!$A:$A,0)),"Not in register"))</f>
        <v/>
      </c>
      <c r="D109" s="16"/>
      <c r="E109" s="16"/>
      <c r="F109" s="16"/>
      <c r="G109" s="21"/>
      <c r="H109" s="16"/>
      <c r="I109" s="16"/>
    </row>
    <row r="110" spans="1:9" x14ac:dyDescent="0.3">
      <c r="A110" s="17"/>
      <c r="B110" s="16"/>
      <c r="C110" s="19" t="str">
        <f>IF($B110="","",IFERROR(INDEX(Equipment!$B:$B,MATCH($B110,Equipment!$A:$A,0)),"Not in register"))</f>
        <v/>
      </c>
      <c r="D110" s="16"/>
      <c r="E110" s="16"/>
      <c r="F110" s="16"/>
      <c r="G110" s="21"/>
      <c r="H110" s="16"/>
      <c r="I110" s="16"/>
    </row>
    <row r="111" spans="1:9" x14ac:dyDescent="0.3">
      <c r="A111" s="17"/>
      <c r="B111" s="16"/>
      <c r="C111" s="19" t="str">
        <f>IF($B111="","",IFERROR(INDEX(Equipment!$B:$B,MATCH($B111,Equipment!$A:$A,0)),"Not in register"))</f>
        <v/>
      </c>
      <c r="D111" s="16"/>
      <c r="E111" s="16"/>
      <c r="F111" s="16"/>
      <c r="G111" s="21"/>
      <c r="H111" s="16"/>
      <c r="I111" s="16"/>
    </row>
    <row r="112" spans="1:9" x14ac:dyDescent="0.3">
      <c r="A112" s="17"/>
      <c r="B112" s="16"/>
      <c r="C112" s="19" t="str">
        <f>IF($B112="","",IFERROR(INDEX(Equipment!$B:$B,MATCH($B112,Equipment!$A:$A,0)),"Not in register"))</f>
        <v/>
      </c>
      <c r="D112" s="16"/>
      <c r="E112" s="16"/>
      <c r="F112" s="16"/>
      <c r="G112" s="21"/>
      <c r="H112" s="16"/>
      <c r="I112" s="16"/>
    </row>
    <row r="113" spans="1:9" x14ac:dyDescent="0.3">
      <c r="A113" s="17"/>
      <c r="B113" s="16"/>
      <c r="C113" s="19" t="str">
        <f>IF($B113="","",IFERROR(INDEX(Equipment!$B:$B,MATCH($B113,Equipment!$A:$A,0)),"Not in register"))</f>
        <v/>
      </c>
      <c r="D113" s="16"/>
      <c r="E113" s="16"/>
      <c r="F113" s="16"/>
      <c r="G113" s="21"/>
      <c r="H113" s="16"/>
      <c r="I113" s="16"/>
    </row>
    <row r="114" spans="1:9" x14ac:dyDescent="0.3">
      <c r="A114" s="17"/>
      <c r="B114" s="16"/>
      <c r="C114" s="19" t="str">
        <f>IF($B114="","",IFERROR(INDEX(Equipment!$B:$B,MATCH($B114,Equipment!$A:$A,0)),"Not in register"))</f>
        <v/>
      </c>
      <c r="D114" s="16"/>
      <c r="E114" s="16"/>
      <c r="F114" s="16"/>
      <c r="G114" s="21"/>
      <c r="H114" s="16"/>
      <c r="I114" s="16"/>
    </row>
    <row r="115" spans="1:9" x14ac:dyDescent="0.3">
      <c r="A115" s="17"/>
      <c r="B115" s="16"/>
      <c r="C115" s="19" t="str">
        <f>IF($B115="","",IFERROR(INDEX(Equipment!$B:$B,MATCH($B115,Equipment!$A:$A,0)),"Not in register"))</f>
        <v/>
      </c>
      <c r="D115" s="16"/>
      <c r="E115" s="16"/>
      <c r="F115" s="16"/>
      <c r="G115" s="21"/>
      <c r="H115" s="16"/>
      <c r="I115" s="16"/>
    </row>
    <row r="116" spans="1:9" x14ac:dyDescent="0.3">
      <c r="A116" s="17"/>
      <c r="B116" s="16"/>
      <c r="C116" s="19" t="str">
        <f>IF($B116="","",IFERROR(INDEX(Equipment!$B:$B,MATCH($B116,Equipment!$A:$A,0)),"Not in register"))</f>
        <v/>
      </c>
      <c r="D116" s="16"/>
      <c r="E116" s="16"/>
      <c r="F116" s="16"/>
      <c r="G116" s="21"/>
      <c r="H116" s="16"/>
      <c r="I116" s="16"/>
    </row>
    <row r="117" spans="1:9" x14ac:dyDescent="0.3">
      <c r="A117" s="17"/>
      <c r="B117" s="16"/>
      <c r="C117" s="19" t="str">
        <f>IF($B117="","",IFERROR(INDEX(Equipment!$B:$B,MATCH($B117,Equipment!$A:$A,0)),"Not in register"))</f>
        <v/>
      </c>
      <c r="D117" s="16"/>
      <c r="E117" s="16"/>
      <c r="F117" s="16"/>
      <c r="G117" s="21"/>
      <c r="H117" s="16"/>
      <c r="I117" s="16"/>
    </row>
    <row r="118" spans="1:9" x14ac:dyDescent="0.3">
      <c r="A118" s="17"/>
      <c r="B118" s="16"/>
      <c r="C118" s="19" t="str">
        <f>IF($B118="","",IFERROR(INDEX(Equipment!$B:$B,MATCH($B118,Equipment!$A:$A,0)),"Not in register"))</f>
        <v/>
      </c>
      <c r="D118" s="16"/>
      <c r="E118" s="16"/>
      <c r="F118" s="16"/>
      <c r="G118" s="21"/>
      <c r="H118" s="16"/>
      <c r="I118" s="16"/>
    </row>
    <row r="119" spans="1:9" x14ac:dyDescent="0.3">
      <c r="A119" s="17"/>
      <c r="B119" s="16"/>
      <c r="C119" s="19" t="str">
        <f>IF($B119="","",IFERROR(INDEX(Equipment!$B:$B,MATCH($B119,Equipment!$A:$A,0)),"Not in register"))</f>
        <v/>
      </c>
      <c r="D119" s="16"/>
      <c r="E119" s="16"/>
      <c r="F119" s="16"/>
      <c r="G119" s="21"/>
      <c r="H119" s="16"/>
      <c r="I119" s="16"/>
    </row>
    <row r="120" spans="1:9" x14ac:dyDescent="0.3">
      <c r="A120" s="17"/>
      <c r="B120" s="16"/>
      <c r="C120" s="19" t="str">
        <f>IF($B120="","",IFERROR(INDEX(Equipment!$B:$B,MATCH($B120,Equipment!$A:$A,0)),"Not in register"))</f>
        <v/>
      </c>
      <c r="D120" s="16"/>
      <c r="E120" s="16"/>
      <c r="F120" s="16"/>
      <c r="G120" s="21"/>
      <c r="H120" s="16"/>
      <c r="I120" s="16"/>
    </row>
    <row r="121" spans="1:9" x14ac:dyDescent="0.3">
      <c r="A121" s="17"/>
      <c r="B121" s="16"/>
      <c r="C121" s="19" t="str">
        <f>IF($B121="","",IFERROR(INDEX(Equipment!$B:$B,MATCH($B121,Equipment!$A:$A,0)),"Not in register"))</f>
        <v/>
      </c>
      <c r="D121" s="16"/>
      <c r="E121" s="16"/>
      <c r="F121" s="16"/>
      <c r="G121" s="21"/>
      <c r="H121" s="16"/>
      <c r="I121" s="16"/>
    </row>
    <row r="122" spans="1:9" x14ac:dyDescent="0.3">
      <c r="A122" s="17"/>
      <c r="B122" s="16"/>
      <c r="C122" s="19" t="str">
        <f>IF($B122="","",IFERROR(INDEX(Equipment!$B:$B,MATCH($B122,Equipment!$A:$A,0)),"Not in register"))</f>
        <v/>
      </c>
      <c r="D122" s="16"/>
      <c r="E122" s="16"/>
      <c r="F122" s="16"/>
      <c r="G122" s="21"/>
      <c r="H122" s="16"/>
      <c r="I122" s="16"/>
    </row>
    <row r="123" spans="1:9" x14ac:dyDescent="0.3">
      <c r="A123" s="17"/>
      <c r="B123" s="16"/>
      <c r="C123" s="19" t="str">
        <f>IF($B123="","",IFERROR(INDEX(Equipment!$B:$B,MATCH($B123,Equipment!$A:$A,0)),"Not in register"))</f>
        <v/>
      </c>
      <c r="D123" s="16"/>
      <c r="E123" s="16"/>
      <c r="F123" s="16"/>
      <c r="G123" s="21"/>
      <c r="H123" s="16"/>
      <c r="I123" s="16"/>
    </row>
    <row r="124" spans="1:9" x14ac:dyDescent="0.3">
      <c r="A124" s="17"/>
      <c r="B124" s="16"/>
      <c r="C124" s="19" t="str">
        <f>IF($B124="","",IFERROR(INDEX(Equipment!$B:$B,MATCH($B124,Equipment!$A:$A,0)),"Not in register"))</f>
        <v/>
      </c>
      <c r="D124" s="16"/>
      <c r="E124" s="16"/>
      <c r="F124" s="16"/>
      <c r="G124" s="21"/>
      <c r="H124" s="16"/>
      <c r="I124" s="16"/>
    </row>
    <row r="125" spans="1:9" x14ac:dyDescent="0.3">
      <c r="A125" s="17"/>
      <c r="B125" s="16"/>
      <c r="C125" s="19" t="str">
        <f>IF($B125="","",IFERROR(INDEX(Equipment!$B:$B,MATCH($B125,Equipment!$A:$A,0)),"Not in register"))</f>
        <v/>
      </c>
      <c r="D125" s="16"/>
      <c r="E125" s="16"/>
      <c r="F125" s="16"/>
      <c r="G125" s="21"/>
      <c r="H125" s="16"/>
      <c r="I125" s="16"/>
    </row>
    <row r="126" spans="1:9" x14ac:dyDescent="0.3">
      <c r="A126" s="17"/>
      <c r="B126" s="16"/>
      <c r="C126" s="19" t="str">
        <f>IF($B126="","",IFERROR(INDEX(Equipment!$B:$B,MATCH($B126,Equipment!$A:$A,0)),"Not in register"))</f>
        <v/>
      </c>
      <c r="D126" s="16"/>
      <c r="E126" s="16"/>
      <c r="F126" s="16"/>
      <c r="G126" s="21"/>
      <c r="H126" s="16"/>
      <c r="I126" s="16"/>
    </row>
    <row r="127" spans="1:9" x14ac:dyDescent="0.3">
      <c r="A127" s="17"/>
      <c r="B127" s="16"/>
      <c r="C127" s="19" t="str">
        <f>IF($B127="","",IFERROR(INDEX(Equipment!$B:$B,MATCH($B127,Equipment!$A:$A,0)),"Not in register"))</f>
        <v/>
      </c>
      <c r="D127" s="16"/>
      <c r="E127" s="16"/>
      <c r="F127" s="16"/>
      <c r="G127" s="21"/>
      <c r="H127" s="16"/>
      <c r="I127" s="16"/>
    </row>
    <row r="128" spans="1:9" x14ac:dyDescent="0.3">
      <c r="A128" s="17"/>
      <c r="B128" s="16"/>
      <c r="C128" s="19" t="str">
        <f>IF($B128="","",IFERROR(INDEX(Equipment!$B:$B,MATCH($B128,Equipment!$A:$A,0)),"Not in register"))</f>
        <v/>
      </c>
      <c r="D128" s="16"/>
      <c r="E128" s="16"/>
      <c r="F128" s="16"/>
      <c r="G128" s="21"/>
      <c r="H128" s="16"/>
      <c r="I128" s="16"/>
    </row>
    <row r="129" spans="1:9" x14ac:dyDescent="0.3">
      <c r="A129" s="17"/>
      <c r="B129" s="16"/>
      <c r="C129" s="19" t="str">
        <f>IF($B129="","",IFERROR(INDEX(Equipment!$B:$B,MATCH($B129,Equipment!$A:$A,0)),"Not in register"))</f>
        <v/>
      </c>
      <c r="D129" s="16"/>
      <c r="E129" s="16"/>
      <c r="F129" s="16"/>
      <c r="G129" s="21"/>
      <c r="H129" s="16"/>
      <c r="I129" s="16"/>
    </row>
    <row r="130" spans="1:9" x14ac:dyDescent="0.3">
      <c r="A130" s="17"/>
      <c r="B130" s="16"/>
      <c r="C130" s="19" t="str">
        <f>IF($B130="","",IFERROR(INDEX(Equipment!$B:$B,MATCH($B130,Equipment!$A:$A,0)),"Not in register"))</f>
        <v/>
      </c>
      <c r="D130" s="16"/>
      <c r="E130" s="16"/>
      <c r="F130" s="16"/>
      <c r="G130" s="21"/>
      <c r="H130" s="16"/>
      <c r="I130" s="16"/>
    </row>
    <row r="131" spans="1:9" x14ac:dyDescent="0.3">
      <c r="A131" s="17"/>
      <c r="B131" s="16"/>
      <c r="C131" s="19" t="str">
        <f>IF($B131="","",IFERROR(INDEX(Equipment!$B:$B,MATCH($B131,Equipment!$A:$A,0)),"Not in register"))</f>
        <v/>
      </c>
      <c r="D131" s="16"/>
      <c r="E131" s="16"/>
      <c r="F131" s="16"/>
      <c r="G131" s="21"/>
      <c r="H131" s="16"/>
      <c r="I131" s="16"/>
    </row>
    <row r="132" spans="1:9" x14ac:dyDescent="0.3">
      <c r="A132" s="17"/>
      <c r="B132" s="16"/>
      <c r="C132" s="19" t="str">
        <f>IF($B132="","",IFERROR(INDEX(Equipment!$B:$B,MATCH($B132,Equipment!$A:$A,0)),"Not in register"))</f>
        <v/>
      </c>
      <c r="D132" s="16"/>
      <c r="E132" s="16"/>
      <c r="F132" s="16"/>
      <c r="G132" s="21"/>
      <c r="H132" s="16"/>
      <c r="I132" s="16"/>
    </row>
    <row r="133" spans="1:9" x14ac:dyDescent="0.3">
      <c r="A133" s="17"/>
      <c r="B133" s="16"/>
      <c r="C133" s="19" t="str">
        <f>IF($B133="","",IFERROR(INDEX(Equipment!$B:$B,MATCH($B133,Equipment!$A:$A,0)),"Not in register"))</f>
        <v/>
      </c>
      <c r="D133" s="16"/>
      <c r="E133" s="16"/>
      <c r="F133" s="16"/>
      <c r="G133" s="21"/>
      <c r="H133" s="16"/>
      <c r="I133" s="16"/>
    </row>
    <row r="134" spans="1:9" x14ac:dyDescent="0.3">
      <c r="A134" s="17"/>
      <c r="B134" s="16"/>
      <c r="C134" s="19" t="str">
        <f>IF($B134="","",IFERROR(INDEX(Equipment!$B:$B,MATCH($B134,Equipment!$A:$A,0)),"Not in register"))</f>
        <v/>
      </c>
      <c r="D134" s="16"/>
      <c r="E134" s="16"/>
      <c r="F134" s="16"/>
      <c r="G134" s="21"/>
      <c r="H134" s="16"/>
      <c r="I134" s="16"/>
    </row>
    <row r="135" spans="1:9" x14ac:dyDescent="0.3">
      <c r="A135" s="17"/>
      <c r="B135" s="16"/>
      <c r="C135" s="19" t="str">
        <f>IF($B135="","",IFERROR(INDEX(Equipment!$B:$B,MATCH($B135,Equipment!$A:$A,0)),"Not in register"))</f>
        <v/>
      </c>
      <c r="D135" s="16"/>
      <c r="E135" s="16"/>
      <c r="F135" s="16"/>
      <c r="G135" s="21"/>
      <c r="H135" s="16"/>
      <c r="I135" s="16"/>
    </row>
    <row r="136" spans="1:9" x14ac:dyDescent="0.3">
      <c r="A136" s="17"/>
      <c r="B136" s="16"/>
      <c r="C136" s="19" t="str">
        <f>IF($B136="","",IFERROR(INDEX(Equipment!$B:$B,MATCH($B136,Equipment!$A:$A,0)),"Not in register"))</f>
        <v/>
      </c>
      <c r="D136" s="16"/>
      <c r="E136" s="16"/>
      <c r="F136" s="16"/>
      <c r="G136" s="21"/>
      <c r="H136" s="16"/>
      <c r="I136" s="16"/>
    </row>
    <row r="137" spans="1:9" x14ac:dyDescent="0.3">
      <c r="A137" s="17"/>
      <c r="B137" s="16"/>
      <c r="C137" s="19" t="str">
        <f>IF($B137="","",IFERROR(INDEX(Equipment!$B:$B,MATCH($B137,Equipment!$A:$A,0)),"Not in register"))</f>
        <v/>
      </c>
      <c r="D137" s="16"/>
      <c r="E137" s="16"/>
      <c r="F137" s="16"/>
      <c r="G137" s="21"/>
      <c r="H137" s="16"/>
      <c r="I137" s="16"/>
    </row>
    <row r="138" spans="1:9" x14ac:dyDescent="0.3">
      <c r="A138" s="17"/>
      <c r="B138" s="16"/>
      <c r="C138" s="19" t="str">
        <f>IF($B138="","",IFERROR(INDEX(Equipment!$B:$B,MATCH($B138,Equipment!$A:$A,0)),"Not in register"))</f>
        <v/>
      </c>
      <c r="D138" s="16"/>
      <c r="E138" s="16"/>
      <c r="F138" s="16"/>
      <c r="G138" s="21"/>
      <c r="H138" s="16"/>
      <c r="I138" s="16"/>
    </row>
    <row r="139" spans="1:9" x14ac:dyDescent="0.3">
      <c r="A139" s="17"/>
      <c r="B139" s="16"/>
      <c r="C139" s="19" t="str">
        <f>IF($B139="","",IFERROR(INDEX(Equipment!$B:$B,MATCH($B139,Equipment!$A:$A,0)),"Not in register"))</f>
        <v/>
      </c>
      <c r="D139" s="16"/>
      <c r="E139" s="16"/>
      <c r="F139" s="16"/>
      <c r="G139" s="21"/>
      <c r="H139" s="16"/>
      <c r="I139" s="16"/>
    </row>
    <row r="140" spans="1:9" x14ac:dyDescent="0.3">
      <c r="A140" s="17"/>
      <c r="B140" s="16"/>
      <c r="C140" s="19" t="str">
        <f>IF($B140="","",IFERROR(INDEX(Equipment!$B:$B,MATCH($B140,Equipment!$A:$A,0)),"Not in register"))</f>
        <v/>
      </c>
      <c r="D140" s="16"/>
      <c r="E140" s="16"/>
      <c r="F140" s="16"/>
      <c r="G140" s="21"/>
      <c r="H140" s="16"/>
      <c r="I140" s="16"/>
    </row>
    <row r="141" spans="1:9" x14ac:dyDescent="0.3">
      <c r="A141" s="17"/>
      <c r="B141" s="16"/>
      <c r="C141" s="19" t="str">
        <f>IF($B141="","",IFERROR(INDEX(Equipment!$B:$B,MATCH($B141,Equipment!$A:$A,0)),"Not in register"))</f>
        <v/>
      </c>
      <c r="D141" s="16"/>
      <c r="E141" s="16"/>
      <c r="F141" s="16"/>
      <c r="G141" s="21"/>
      <c r="H141" s="16"/>
      <c r="I141" s="16"/>
    </row>
    <row r="142" spans="1:9" x14ac:dyDescent="0.3">
      <c r="A142" s="17"/>
      <c r="B142" s="16"/>
      <c r="C142" s="19" t="str">
        <f>IF($B142="","",IFERROR(INDEX(Equipment!$B:$B,MATCH($B142,Equipment!$A:$A,0)),"Not in register"))</f>
        <v/>
      </c>
      <c r="D142" s="16"/>
      <c r="E142" s="16"/>
      <c r="F142" s="16"/>
      <c r="G142" s="21"/>
      <c r="H142" s="16"/>
      <c r="I142" s="16"/>
    </row>
    <row r="143" spans="1:9" x14ac:dyDescent="0.3">
      <c r="A143" s="17"/>
      <c r="B143" s="16"/>
      <c r="C143" s="19" t="str">
        <f>IF($B143="","",IFERROR(INDEX(Equipment!$B:$B,MATCH($B143,Equipment!$A:$A,0)),"Not in register"))</f>
        <v/>
      </c>
      <c r="D143" s="16"/>
      <c r="E143" s="16"/>
      <c r="F143" s="16"/>
      <c r="G143" s="21"/>
      <c r="H143" s="16"/>
      <c r="I143" s="16"/>
    </row>
    <row r="144" spans="1:9" x14ac:dyDescent="0.3">
      <c r="A144" s="17"/>
      <c r="B144" s="16"/>
      <c r="C144" s="19" t="str">
        <f>IF($B144="","",IFERROR(INDEX(Equipment!$B:$B,MATCH($B144,Equipment!$A:$A,0)),"Not in register"))</f>
        <v/>
      </c>
      <c r="D144" s="16"/>
      <c r="E144" s="16"/>
      <c r="F144" s="16"/>
      <c r="G144" s="21"/>
      <c r="H144" s="16"/>
      <c r="I144" s="16"/>
    </row>
    <row r="145" spans="1:9" x14ac:dyDescent="0.3">
      <c r="A145" s="17"/>
      <c r="B145" s="16"/>
      <c r="C145" s="19" t="str">
        <f>IF($B145="","",IFERROR(INDEX(Equipment!$B:$B,MATCH($B145,Equipment!$A:$A,0)),"Not in register"))</f>
        <v/>
      </c>
      <c r="D145" s="16"/>
      <c r="E145" s="16"/>
      <c r="F145" s="16"/>
      <c r="G145" s="21"/>
      <c r="H145" s="16"/>
      <c r="I145" s="16"/>
    </row>
    <row r="146" spans="1:9" x14ac:dyDescent="0.3">
      <c r="A146" s="17"/>
      <c r="B146" s="16"/>
      <c r="C146" s="19" t="str">
        <f>IF($B146="","",IFERROR(INDEX(Equipment!$B:$B,MATCH($B146,Equipment!$A:$A,0)),"Not in register"))</f>
        <v/>
      </c>
      <c r="D146" s="16"/>
      <c r="E146" s="16"/>
      <c r="F146" s="16"/>
      <c r="G146" s="21"/>
      <c r="H146" s="16"/>
      <c r="I146" s="16"/>
    </row>
    <row r="147" spans="1:9" x14ac:dyDescent="0.3">
      <c r="A147" s="17"/>
      <c r="B147" s="16"/>
      <c r="C147" s="19" t="str">
        <f>IF($B147="","",IFERROR(INDEX(Equipment!$B:$B,MATCH($B147,Equipment!$A:$A,0)),"Not in register"))</f>
        <v/>
      </c>
      <c r="D147" s="16"/>
      <c r="E147" s="16"/>
      <c r="F147" s="16"/>
      <c r="G147" s="21"/>
      <c r="H147" s="16"/>
      <c r="I147" s="16"/>
    </row>
    <row r="148" spans="1:9" x14ac:dyDescent="0.3">
      <c r="A148" s="17"/>
      <c r="B148" s="16"/>
      <c r="C148" s="19" t="str">
        <f>IF($B148="","",IFERROR(INDEX(Equipment!$B:$B,MATCH($B148,Equipment!$A:$A,0)),"Not in register"))</f>
        <v/>
      </c>
      <c r="D148" s="16"/>
      <c r="E148" s="16"/>
      <c r="F148" s="16"/>
      <c r="G148" s="21"/>
      <c r="H148" s="16"/>
      <c r="I148" s="16"/>
    </row>
    <row r="149" spans="1:9" x14ac:dyDescent="0.3">
      <c r="A149" s="17"/>
      <c r="B149" s="16"/>
      <c r="C149" s="19" t="str">
        <f>IF($B149="","",IFERROR(INDEX(Equipment!$B:$B,MATCH($B149,Equipment!$A:$A,0)),"Not in register"))</f>
        <v/>
      </c>
      <c r="D149" s="16"/>
      <c r="E149" s="16"/>
      <c r="F149" s="16"/>
      <c r="G149" s="21"/>
      <c r="H149" s="16"/>
      <c r="I149" s="16"/>
    </row>
    <row r="150" spans="1:9" x14ac:dyDescent="0.3">
      <c r="A150" s="17"/>
      <c r="B150" s="16"/>
      <c r="C150" s="19" t="str">
        <f>IF($B150="","",IFERROR(INDEX(Equipment!$B:$B,MATCH($B150,Equipment!$A:$A,0)),"Not in register"))</f>
        <v/>
      </c>
      <c r="D150" s="16"/>
      <c r="E150" s="16"/>
      <c r="F150" s="16"/>
      <c r="G150" s="21"/>
      <c r="H150" s="16"/>
      <c r="I150" s="16"/>
    </row>
    <row r="151" spans="1:9" x14ac:dyDescent="0.3">
      <c r="A151" s="17"/>
      <c r="B151" s="16"/>
      <c r="C151" s="19" t="str">
        <f>IF($B151="","",IFERROR(INDEX(Equipment!$B:$B,MATCH($B151,Equipment!$A:$A,0)),"Not in register"))</f>
        <v/>
      </c>
      <c r="D151" s="16"/>
      <c r="E151" s="16"/>
      <c r="F151" s="16"/>
      <c r="G151" s="21"/>
      <c r="H151" s="16"/>
      <c r="I151" s="16"/>
    </row>
    <row r="152" spans="1:9" x14ac:dyDescent="0.3">
      <c r="A152" s="17"/>
      <c r="B152" s="16"/>
      <c r="C152" s="19" t="str">
        <f>IF($B152="","",IFERROR(INDEX(Equipment!$B:$B,MATCH($B152,Equipment!$A:$A,0)),"Not in register"))</f>
        <v/>
      </c>
      <c r="D152" s="16"/>
      <c r="E152" s="16"/>
      <c r="F152" s="16"/>
      <c r="G152" s="21"/>
      <c r="H152" s="16"/>
      <c r="I152" s="16"/>
    </row>
    <row r="153" spans="1:9" x14ac:dyDescent="0.3">
      <c r="A153" s="17"/>
      <c r="B153" s="16"/>
      <c r="C153" s="19" t="str">
        <f>IF($B153="","",IFERROR(INDEX(Equipment!$B:$B,MATCH($B153,Equipment!$A:$A,0)),"Not in register"))</f>
        <v/>
      </c>
      <c r="D153" s="16"/>
      <c r="E153" s="16"/>
      <c r="F153" s="16"/>
      <c r="G153" s="21"/>
      <c r="H153" s="16"/>
      <c r="I153" s="16"/>
    </row>
    <row r="154" spans="1:9" x14ac:dyDescent="0.3">
      <c r="A154" s="17"/>
      <c r="B154" s="16"/>
      <c r="C154" s="19" t="str">
        <f>IF($B154="","",IFERROR(INDEX(Equipment!$B:$B,MATCH($B154,Equipment!$A:$A,0)),"Not in register"))</f>
        <v/>
      </c>
      <c r="D154" s="16"/>
      <c r="E154" s="16"/>
      <c r="F154" s="16"/>
      <c r="G154" s="21"/>
      <c r="H154" s="16"/>
      <c r="I154" s="16"/>
    </row>
    <row r="155" spans="1:9" x14ac:dyDescent="0.3">
      <c r="A155" s="17"/>
      <c r="B155" s="16"/>
      <c r="C155" s="19" t="str">
        <f>IF($B155="","",IFERROR(INDEX(Equipment!$B:$B,MATCH($B155,Equipment!$A:$A,0)),"Not in register"))</f>
        <v/>
      </c>
      <c r="D155" s="16"/>
      <c r="E155" s="16"/>
      <c r="F155" s="16"/>
      <c r="G155" s="21"/>
      <c r="H155" s="16"/>
      <c r="I155" s="16"/>
    </row>
    <row r="156" spans="1:9" x14ac:dyDescent="0.3">
      <c r="A156" s="17"/>
      <c r="B156" s="16"/>
      <c r="C156" s="19" t="str">
        <f>IF($B156="","",IFERROR(INDEX(Equipment!$B:$B,MATCH($B156,Equipment!$A:$A,0)),"Not in register"))</f>
        <v/>
      </c>
      <c r="D156" s="16"/>
      <c r="E156" s="16"/>
      <c r="F156" s="16"/>
      <c r="G156" s="21"/>
      <c r="H156" s="16"/>
      <c r="I156" s="16"/>
    </row>
    <row r="157" spans="1:9" x14ac:dyDescent="0.3">
      <c r="A157" s="17"/>
      <c r="B157" s="16"/>
      <c r="C157" s="19" t="str">
        <f>IF($B157="","",IFERROR(INDEX(Equipment!$B:$B,MATCH($B157,Equipment!$A:$A,0)),"Not in register"))</f>
        <v/>
      </c>
      <c r="D157" s="16"/>
      <c r="E157" s="16"/>
      <c r="F157" s="16"/>
      <c r="G157" s="21"/>
      <c r="H157" s="16"/>
      <c r="I157" s="16"/>
    </row>
    <row r="158" spans="1:9" x14ac:dyDescent="0.3">
      <c r="A158" s="17"/>
      <c r="B158" s="16"/>
      <c r="C158" s="19" t="str">
        <f>IF($B158="","",IFERROR(INDEX(Equipment!$B:$B,MATCH($B158,Equipment!$A:$A,0)),"Not in register"))</f>
        <v/>
      </c>
      <c r="D158" s="16"/>
      <c r="E158" s="16"/>
      <c r="F158" s="16"/>
      <c r="G158" s="21"/>
      <c r="H158" s="16"/>
      <c r="I158" s="16"/>
    </row>
    <row r="159" spans="1:9" x14ac:dyDescent="0.3">
      <c r="A159" s="17"/>
      <c r="B159" s="16"/>
      <c r="C159" s="19" t="str">
        <f>IF($B159="","",IFERROR(INDEX(Equipment!$B:$B,MATCH($B159,Equipment!$A:$A,0)),"Not in register"))</f>
        <v/>
      </c>
      <c r="D159" s="16"/>
      <c r="E159" s="16"/>
      <c r="F159" s="16"/>
      <c r="G159" s="21"/>
      <c r="H159" s="16"/>
      <c r="I159" s="16"/>
    </row>
    <row r="160" spans="1:9" x14ac:dyDescent="0.3">
      <c r="A160" s="17"/>
      <c r="B160" s="16"/>
      <c r="C160" s="19" t="str">
        <f>IF($B160="","",IFERROR(INDEX(Equipment!$B:$B,MATCH($B160,Equipment!$A:$A,0)),"Not in register"))</f>
        <v/>
      </c>
      <c r="D160" s="16"/>
      <c r="E160" s="16"/>
      <c r="F160" s="16"/>
      <c r="G160" s="21"/>
      <c r="H160" s="16"/>
      <c r="I160" s="16"/>
    </row>
    <row r="161" spans="1:9" x14ac:dyDescent="0.3">
      <c r="A161" s="17"/>
      <c r="B161" s="16"/>
      <c r="C161" s="19" t="str">
        <f>IF($B161="","",IFERROR(INDEX(Equipment!$B:$B,MATCH($B161,Equipment!$A:$A,0)),"Not in register"))</f>
        <v/>
      </c>
      <c r="D161" s="16"/>
      <c r="E161" s="16"/>
      <c r="F161" s="16"/>
      <c r="G161" s="21"/>
      <c r="H161" s="16"/>
      <c r="I161" s="16"/>
    </row>
    <row r="162" spans="1:9" x14ac:dyDescent="0.3">
      <c r="A162" s="17"/>
      <c r="B162" s="16"/>
      <c r="C162" s="19" t="str">
        <f>IF($B162="","",IFERROR(INDEX(Equipment!$B:$B,MATCH($B162,Equipment!$A:$A,0)),"Not in register"))</f>
        <v/>
      </c>
      <c r="D162" s="16"/>
      <c r="E162" s="16"/>
      <c r="F162" s="16"/>
      <c r="G162" s="21"/>
      <c r="H162" s="16"/>
      <c r="I162" s="16"/>
    </row>
    <row r="163" spans="1:9" x14ac:dyDescent="0.3">
      <c r="A163" s="17"/>
      <c r="B163" s="16"/>
      <c r="C163" s="19" t="str">
        <f>IF($B163="","",IFERROR(INDEX(Equipment!$B:$B,MATCH($B163,Equipment!$A:$A,0)),"Not in register"))</f>
        <v/>
      </c>
      <c r="D163" s="16"/>
      <c r="E163" s="16"/>
      <c r="F163" s="16"/>
      <c r="G163" s="21"/>
      <c r="H163" s="16"/>
      <c r="I163" s="16"/>
    </row>
    <row r="164" spans="1:9" x14ac:dyDescent="0.3">
      <c r="A164" s="17"/>
      <c r="B164" s="16"/>
      <c r="C164" s="19" t="str">
        <f>IF($B164="","",IFERROR(INDEX(Equipment!$B:$B,MATCH($B164,Equipment!$A:$A,0)),"Not in register"))</f>
        <v/>
      </c>
      <c r="D164" s="16"/>
      <c r="E164" s="16"/>
      <c r="F164" s="16"/>
      <c r="G164" s="21"/>
      <c r="H164" s="16"/>
      <c r="I164" s="16"/>
    </row>
    <row r="165" spans="1:9" x14ac:dyDescent="0.3">
      <c r="A165" s="17"/>
      <c r="B165" s="16"/>
      <c r="C165" s="19" t="str">
        <f>IF($B165="","",IFERROR(INDEX(Equipment!$B:$B,MATCH($B165,Equipment!$A:$A,0)),"Not in register"))</f>
        <v/>
      </c>
      <c r="D165" s="16"/>
      <c r="E165" s="16"/>
      <c r="F165" s="16"/>
      <c r="G165" s="21"/>
      <c r="H165" s="16"/>
      <c r="I165" s="16"/>
    </row>
    <row r="166" spans="1:9" x14ac:dyDescent="0.3">
      <c r="A166" s="17"/>
      <c r="B166" s="16"/>
      <c r="C166" s="19" t="str">
        <f>IF($B166="","",IFERROR(INDEX(Equipment!$B:$B,MATCH($B166,Equipment!$A:$A,0)),"Not in register"))</f>
        <v/>
      </c>
      <c r="D166" s="16"/>
      <c r="E166" s="16"/>
      <c r="F166" s="16"/>
      <c r="G166" s="21"/>
      <c r="H166" s="16"/>
      <c r="I166" s="16"/>
    </row>
    <row r="167" spans="1:9" x14ac:dyDescent="0.3">
      <c r="A167" s="17"/>
      <c r="B167" s="16"/>
      <c r="C167" s="19" t="str">
        <f>IF($B167="","",IFERROR(INDEX(Equipment!$B:$B,MATCH($B167,Equipment!$A:$A,0)),"Not in register"))</f>
        <v/>
      </c>
      <c r="D167" s="16"/>
      <c r="E167" s="16"/>
      <c r="F167" s="16"/>
      <c r="G167" s="21"/>
      <c r="H167" s="16"/>
      <c r="I167" s="16"/>
    </row>
    <row r="168" spans="1:9" x14ac:dyDescent="0.3">
      <c r="A168" s="17"/>
      <c r="B168" s="16"/>
      <c r="C168" s="19" t="str">
        <f>IF($B168="","",IFERROR(INDEX(Equipment!$B:$B,MATCH($B168,Equipment!$A:$A,0)),"Not in register"))</f>
        <v/>
      </c>
      <c r="D168" s="16"/>
      <c r="E168" s="16"/>
      <c r="F168" s="16"/>
      <c r="G168" s="21"/>
      <c r="H168" s="16"/>
      <c r="I168" s="16"/>
    </row>
    <row r="169" spans="1:9" x14ac:dyDescent="0.3">
      <c r="A169" s="17"/>
      <c r="B169" s="16"/>
      <c r="C169" s="19" t="str">
        <f>IF($B169="","",IFERROR(INDEX(Equipment!$B:$B,MATCH($B169,Equipment!$A:$A,0)),"Not in register"))</f>
        <v/>
      </c>
      <c r="D169" s="16"/>
      <c r="E169" s="16"/>
      <c r="F169" s="16"/>
      <c r="G169" s="21"/>
      <c r="H169" s="16"/>
      <c r="I169" s="16"/>
    </row>
    <row r="170" spans="1:9" x14ac:dyDescent="0.3">
      <c r="A170" s="17"/>
      <c r="B170" s="16"/>
      <c r="C170" s="19" t="str">
        <f>IF($B170="","",IFERROR(INDEX(Equipment!$B:$B,MATCH($B170,Equipment!$A:$A,0)),"Not in register"))</f>
        <v/>
      </c>
      <c r="D170" s="16"/>
      <c r="E170" s="16"/>
      <c r="F170" s="16"/>
      <c r="G170" s="21"/>
      <c r="H170" s="16"/>
      <c r="I170" s="16"/>
    </row>
    <row r="171" spans="1:9" x14ac:dyDescent="0.3">
      <c r="A171" s="17"/>
      <c r="B171" s="16"/>
      <c r="C171" s="19" t="str">
        <f>IF($B171="","",IFERROR(INDEX(Equipment!$B:$B,MATCH($B171,Equipment!$A:$A,0)),"Not in register"))</f>
        <v/>
      </c>
      <c r="D171" s="16"/>
      <c r="E171" s="16"/>
      <c r="F171" s="16"/>
      <c r="G171" s="21"/>
      <c r="H171" s="16"/>
      <c r="I171" s="16"/>
    </row>
    <row r="172" spans="1:9" x14ac:dyDescent="0.3">
      <c r="A172" s="17"/>
      <c r="B172" s="16"/>
      <c r="C172" s="19" t="str">
        <f>IF($B172="","",IFERROR(INDEX(Equipment!$B:$B,MATCH($B172,Equipment!$A:$A,0)),"Not in register"))</f>
        <v/>
      </c>
      <c r="D172" s="16"/>
      <c r="E172" s="16"/>
      <c r="F172" s="16"/>
      <c r="G172" s="21"/>
      <c r="H172" s="16"/>
      <c r="I172" s="16"/>
    </row>
    <row r="173" spans="1:9" x14ac:dyDescent="0.3">
      <c r="A173" s="17"/>
      <c r="B173" s="16"/>
      <c r="C173" s="19" t="str">
        <f>IF($B173="","",IFERROR(INDEX(Equipment!$B:$B,MATCH($B173,Equipment!$A:$A,0)),"Not in register"))</f>
        <v/>
      </c>
      <c r="D173" s="16"/>
      <c r="E173" s="16"/>
      <c r="F173" s="16"/>
      <c r="G173" s="21"/>
      <c r="H173" s="16"/>
      <c r="I173" s="16"/>
    </row>
    <row r="174" spans="1:9" x14ac:dyDescent="0.3">
      <c r="A174" s="17"/>
      <c r="B174" s="16"/>
      <c r="C174" s="19" t="str">
        <f>IF($B174="","",IFERROR(INDEX(Equipment!$B:$B,MATCH($B174,Equipment!$A:$A,0)),"Not in register"))</f>
        <v/>
      </c>
      <c r="D174" s="16"/>
      <c r="E174" s="16"/>
      <c r="F174" s="16"/>
      <c r="G174" s="21"/>
      <c r="H174" s="16"/>
      <c r="I174" s="16"/>
    </row>
    <row r="175" spans="1:9" x14ac:dyDescent="0.3">
      <c r="A175" s="17"/>
      <c r="B175" s="16"/>
      <c r="C175" s="19" t="str">
        <f>IF($B175="","",IFERROR(INDEX(Equipment!$B:$B,MATCH($B175,Equipment!$A:$A,0)),"Not in register"))</f>
        <v/>
      </c>
      <c r="D175" s="16"/>
      <c r="E175" s="16"/>
      <c r="F175" s="16"/>
      <c r="G175" s="21"/>
      <c r="H175" s="16"/>
      <c r="I175" s="16"/>
    </row>
    <row r="176" spans="1:9" x14ac:dyDescent="0.3">
      <c r="A176" s="17"/>
      <c r="B176" s="16"/>
      <c r="C176" s="19" t="str">
        <f>IF($B176="","",IFERROR(INDEX(Equipment!$B:$B,MATCH($B176,Equipment!$A:$A,0)),"Not in register"))</f>
        <v/>
      </c>
      <c r="D176" s="16"/>
      <c r="E176" s="16"/>
      <c r="F176" s="16"/>
      <c r="G176" s="21"/>
      <c r="H176" s="16"/>
      <c r="I176" s="16"/>
    </row>
    <row r="177" spans="1:9" x14ac:dyDescent="0.3">
      <c r="A177" s="17"/>
      <c r="B177" s="16"/>
      <c r="C177" s="19" t="str">
        <f>IF($B177="","",IFERROR(INDEX(Equipment!$B:$B,MATCH($B177,Equipment!$A:$A,0)),"Not in register"))</f>
        <v/>
      </c>
      <c r="D177" s="16"/>
      <c r="E177" s="16"/>
      <c r="F177" s="16"/>
      <c r="G177" s="21"/>
      <c r="H177" s="16"/>
      <c r="I177" s="16"/>
    </row>
    <row r="178" spans="1:9" x14ac:dyDescent="0.3">
      <c r="A178" s="17"/>
      <c r="B178" s="16"/>
      <c r="C178" s="19" t="str">
        <f>IF($B178="","",IFERROR(INDEX(Equipment!$B:$B,MATCH($B178,Equipment!$A:$A,0)),"Not in register"))</f>
        <v/>
      </c>
      <c r="D178" s="16"/>
      <c r="E178" s="16"/>
      <c r="F178" s="16"/>
      <c r="G178" s="21"/>
      <c r="H178" s="16"/>
      <c r="I178" s="16"/>
    </row>
    <row r="179" spans="1:9" x14ac:dyDescent="0.3">
      <c r="A179" s="17"/>
      <c r="B179" s="16"/>
      <c r="C179" s="19" t="str">
        <f>IF($B179="","",IFERROR(INDEX(Equipment!$B:$B,MATCH($B179,Equipment!$A:$A,0)),"Not in register"))</f>
        <v/>
      </c>
      <c r="D179" s="16"/>
      <c r="E179" s="16"/>
      <c r="F179" s="16"/>
      <c r="G179" s="21"/>
      <c r="H179" s="16"/>
      <c r="I179" s="16"/>
    </row>
    <row r="180" spans="1:9" x14ac:dyDescent="0.3">
      <c r="A180" s="17"/>
      <c r="B180" s="16"/>
      <c r="C180" s="19" t="str">
        <f>IF($B180="","",IFERROR(INDEX(Equipment!$B:$B,MATCH($B180,Equipment!$A:$A,0)),"Not in register"))</f>
        <v/>
      </c>
      <c r="D180" s="16"/>
      <c r="E180" s="16"/>
      <c r="F180" s="16"/>
      <c r="G180" s="21"/>
      <c r="H180" s="16"/>
      <c r="I180" s="16"/>
    </row>
    <row r="181" spans="1:9" x14ac:dyDescent="0.3">
      <c r="A181" s="17"/>
      <c r="B181" s="16"/>
      <c r="C181" s="19" t="str">
        <f>IF($B181="","",IFERROR(INDEX(Equipment!$B:$B,MATCH($B181,Equipment!$A:$A,0)),"Not in register"))</f>
        <v/>
      </c>
      <c r="D181" s="16"/>
      <c r="E181" s="16"/>
      <c r="F181" s="16"/>
      <c r="G181" s="21"/>
      <c r="H181" s="16"/>
      <c r="I181" s="16"/>
    </row>
    <row r="182" spans="1:9" x14ac:dyDescent="0.3">
      <c r="A182" s="17"/>
      <c r="B182" s="16"/>
      <c r="C182" s="19" t="str">
        <f>IF($B182="","",IFERROR(INDEX(Equipment!$B:$B,MATCH($B182,Equipment!$A:$A,0)),"Not in register"))</f>
        <v/>
      </c>
      <c r="D182" s="16"/>
      <c r="E182" s="16"/>
      <c r="F182" s="16"/>
      <c r="G182" s="21"/>
      <c r="H182" s="16"/>
      <c r="I182" s="16"/>
    </row>
    <row r="183" spans="1:9" x14ac:dyDescent="0.3">
      <c r="A183" s="17"/>
      <c r="B183" s="16"/>
      <c r="C183" s="19" t="str">
        <f>IF($B183="","",IFERROR(INDEX(Equipment!$B:$B,MATCH($B183,Equipment!$A:$A,0)),"Not in register"))</f>
        <v/>
      </c>
      <c r="D183" s="16"/>
      <c r="E183" s="16"/>
      <c r="F183" s="16"/>
      <c r="G183" s="21"/>
      <c r="H183" s="16"/>
      <c r="I183" s="16"/>
    </row>
    <row r="184" spans="1:9" x14ac:dyDescent="0.3">
      <c r="A184" s="17"/>
      <c r="B184" s="16"/>
      <c r="C184" s="19" t="str">
        <f>IF($B184="","",IFERROR(INDEX(Equipment!$B:$B,MATCH($B184,Equipment!$A:$A,0)),"Not in register"))</f>
        <v/>
      </c>
      <c r="D184" s="16"/>
      <c r="E184" s="16"/>
      <c r="F184" s="16"/>
      <c r="G184" s="21"/>
      <c r="H184" s="16"/>
      <c r="I184" s="16"/>
    </row>
    <row r="185" spans="1:9" x14ac:dyDescent="0.3">
      <c r="A185" s="17"/>
      <c r="B185" s="16"/>
      <c r="C185" s="19" t="str">
        <f>IF($B185="","",IFERROR(INDEX(Equipment!$B:$B,MATCH($B185,Equipment!$A:$A,0)),"Not in register"))</f>
        <v/>
      </c>
      <c r="D185" s="16"/>
      <c r="E185" s="16"/>
      <c r="F185" s="16"/>
      <c r="G185" s="21"/>
      <c r="H185" s="16"/>
      <c r="I185" s="16"/>
    </row>
    <row r="186" spans="1:9" x14ac:dyDescent="0.3">
      <c r="A186" s="17"/>
      <c r="B186" s="16"/>
      <c r="C186" s="19" t="str">
        <f>IF($B186="","",IFERROR(INDEX(Equipment!$B:$B,MATCH($B186,Equipment!$A:$A,0)),"Not in register"))</f>
        <v/>
      </c>
      <c r="D186" s="16"/>
      <c r="E186" s="16"/>
      <c r="F186" s="16"/>
      <c r="G186" s="21"/>
      <c r="H186" s="16"/>
      <c r="I186" s="16"/>
    </row>
    <row r="187" spans="1:9" x14ac:dyDescent="0.3">
      <c r="A187" s="17"/>
      <c r="B187" s="16"/>
      <c r="C187" s="19" t="str">
        <f>IF($B187="","",IFERROR(INDEX(Equipment!$B:$B,MATCH($B187,Equipment!$A:$A,0)),"Not in register"))</f>
        <v/>
      </c>
      <c r="D187" s="16"/>
      <c r="E187" s="16"/>
      <c r="F187" s="16"/>
      <c r="G187" s="21"/>
      <c r="H187" s="16"/>
      <c r="I187" s="16"/>
    </row>
    <row r="188" spans="1:9" x14ac:dyDescent="0.3">
      <c r="A188" s="17"/>
      <c r="B188" s="16"/>
      <c r="C188" s="19" t="str">
        <f>IF($B188="","",IFERROR(INDEX(Equipment!$B:$B,MATCH($B188,Equipment!$A:$A,0)),"Not in register"))</f>
        <v/>
      </c>
      <c r="D188" s="16"/>
      <c r="E188" s="16"/>
      <c r="F188" s="16"/>
      <c r="G188" s="21"/>
      <c r="H188" s="16"/>
      <c r="I188" s="16"/>
    </row>
    <row r="189" spans="1:9" x14ac:dyDescent="0.3">
      <c r="A189" s="17"/>
      <c r="B189" s="16"/>
      <c r="C189" s="19" t="str">
        <f>IF($B189="","",IFERROR(INDEX(Equipment!$B:$B,MATCH($B189,Equipment!$A:$A,0)),"Not in register"))</f>
        <v/>
      </c>
      <c r="D189" s="16"/>
      <c r="E189" s="16"/>
      <c r="F189" s="16"/>
      <c r="G189" s="21"/>
      <c r="H189" s="16"/>
      <c r="I189" s="16"/>
    </row>
    <row r="190" spans="1:9" x14ac:dyDescent="0.3">
      <c r="A190" s="17"/>
      <c r="B190" s="16"/>
      <c r="C190" s="19" t="str">
        <f>IF($B190="","",IFERROR(INDEX(Equipment!$B:$B,MATCH($B190,Equipment!$A:$A,0)),"Not in register"))</f>
        <v/>
      </c>
      <c r="D190" s="16"/>
      <c r="E190" s="16"/>
      <c r="F190" s="16"/>
      <c r="G190" s="21"/>
      <c r="H190" s="16"/>
      <c r="I190" s="16"/>
    </row>
    <row r="191" spans="1:9" x14ac:dyDescent="0.3">
      <c r="A191" s="17"/>
      <c r="B191" s="16"/>
      <c r="C191" s="19" t="str">
        <f>IF($B191="","",IFERROR(INDEX(Equipment!$B:$B,MATCH($B191,Equipment!$A:$A,0)),"Not in register"))</f>
        <v/>
      </c>
      <c r="D191" s="16"/>
      <c r="E191" s="16"/>
      <c r="F191" s="16"/>
      <c r="G191" s="21"/>
      <c r="H191" s="16"/>
      <c r="I191" s="16"/>
    </row>
    <row r="192" spans="1:9" x14ac:dyDescent="0.3">
      <c r="A192" s="17"/>
      <c r="B192" s="16"/>
      <c r="C192" s="19" t="str">
        <f>IF($B192="","",IFERROR(INDEX(Equipment!$B:$B,MATCH($B192,Equipment!$A:$A,0)),"Not in register"))</f>
        <v/>
      </c>
      <c r="D192" s="16"/>
      <c r="E192" s="16"/>
      <c r="F192" s="16"/>
      <c r="G192" s="21"/>
      <c r="H192" s="16"/>
      <c r="I192" s="16"/>
    </row>
    <row r="193" spans="1:9" x14ac:dyDescent="0.3">
      <c r="A193" s="17"/>
      <c r="B193" s="16"/>
      <c r="C193" s="19" t="str">
        <f>IF($B193="","",IFERROR(INDEX(Equipment!$B:$B,MATCH($B193,Equipment!$A:$A,0)),"Not in register"))</f>
        <v/>
      </c>
      <c r="D193" s="16"/>
      <c r="E193" s="16"/>
      <c r="F193" s="16"/>
      <c r="G193" s="21"/>
      <c r="H193" s="16"/>
      <c r="I193" s="16"/>
    </row>
    <row r="194" spans="1:9" x14ac:dyDescent="0.3">
      <c r="A194" s="17"/>
      <c r="B194" s="16"/>
      <c r="C194" s="19" t="str">
        <f>IF($B194="","",IFERROR(INDEX(Equipment!$B:$B,MATCH($B194,Equipment!$A:$A,0)),"Not in register"))</f>
        <v/>
      </c>
      <c r="D194" s="16"/>
      <c r="E194" s="16"/>
      <c r="F194" s="16"/>
      <c r="G194" s="21"/>
      <c r="H194" s="16"/>
      <c r="I194" s="16"/>
    </row>
    <row r="195" spans="1:9" x14ac:dyDescent="0.3">
      <c r="A195" s="17"/>
      <c r="B195" s="16"/>
      <c r="C195" s="19" t="str">
        <f>IF($B195="","",IFERROR(INDEX(Equipment!$B:$B,MATCH($B195,Equipment!$A:$A,0)),"Not in register"))</f>
        <v/>
      </c>
      <c r="D195" s="16"/>
      <c r="E195" s="16"/>
      <c r="F195" s="16"/>
      <c r="G195" s="21"/>
      <c r="H195" s="16"/>
      <c r="I195" s="16"/>
    </row>
    <row r="196" spans="1:9" x14ac:dyDescent="0.3">
      <c r="A196" s="17"/>
      <c r="B196" s="16"/>
      <c r="C196" s="19" t="str">
        <f>IF($B196="","",IFERROR(INDEX(Equipment!$B:$B,MATCH($B196,Equipment!$A:$A,0)),"Not in register"))</f>
        <v/>
      </c>
      <c r="D196" s="16"/>
      <c r="E196" s="16"/>
      <c r="F196" s="16"/>
      <c r="G196" s="21"/>
      <c r="H196" s="16"/>
      <c r="I196" s="16"/>
    </row>
    <row r="197" spans="1:9" x14ac:dyDescent="0.3">
      <c r="A197" s="17"/>
      <c r="B197" s="16"/>
      <c r="C197" s="19" t="str">
        <f>IF($B197="","",IFERROR(INDEX(Equipment!$B:$B,MATCH($B197,Equipment!$A:$A,0)),"Not in register"))</f>
        <v/>
      </c>
      <c r="D197" s="16"/>
      <c r="E197" s="16"/>
      <c r="F197" s="16"/>
      <c r="G197" s="21"/>
      <c r="H197" s="16"/>
      <c r="I197" s="16"/>
    </row>
    <row r="198" spans="1:9" x14ac:dyDescent="0.3">
      <c r="A198" s="17"/>
      <c r="B198" s="16"/>
      <c r="C198" s="19" t="str">
        <f>IF($B198="","",IFERROR(INDEX(Equipment!$B:$B,MATCH($B198,Equipment!$A:$A,0)),"Not in register"))</f>
        <v/>
      </c>
      <c r="D198" s="16"/>
      <c r="E198" s="16"/>
      <c r="F198" s="16"/>
      <c r="G198" s="21"/>
      <c r="H198" s="16"/>
      <c r="I198" s="16"/>
    </row>
    <row r="199" spans="1:9" x14ac:dyDescent="0.3">
      <c r="A199" s="17"/>
      <c r="B199" s="16"/>
      <c r="C199" s="19" t="str">
        <f>IF($B199="","",IFERROR(INDEX(Equipment!$B:$B,MATCH($B199,Equipment!$A:$A,0)),"Not in register"))</f>
        <v/>
      </c>
      <c r="D199" s="16"/>
      <c r="E199" s="16"/>
      <c r="F199" s="16"/>
      <c r="G199" s="21"/>
      <c r="H199" s="16"/>
      <c r="I199" s="16"/>
    </row>
    <row r="200" spans="1:9" x14ac:dyDescent="0.3">
      <c r="A200" s="17"/>
      <c r="B200" s="16"/>
      <c r="C200" s="19" t="str">
        <f>IF($B200="","",IFERROR(INDEX(Equipment!$B:$B,MATCH($B200,Equipment!$A:$A,0)),"Not in register"))</f>
        <v/>
      </c>
      <c r="D200" s="16"/>
      <c r="E200" s="16"/>
      <c r="F200" s="16"/>
      <c r="G200" s="21"/>
      <c r="H200" s="16"/>
      <c r="I200" s="16"/>
    </row>
    <row r="201" spans="1:9" x14ac:dyDescent="0.3">
      <c r="A201" s="17"/>
      <c r="B201" s="16"/>
      <c r="C201" s="19" t="str">
        <f>IF($B201="","",IFERROR(INDEX(Equipment!$B:$B,MATCH($B201,Equipment!$A:$A,0)),"Not in register"))</f>
        <v/>
      </c>
      <c r="D201" s="16"/>
      <c r="E201" s="16"/>
      <c r="F201" s="16"/>
      <c r="G201" s="21"/>
      <c r="H201" s="16"/>
      <c r="I201" s="16"/>
    </row>
    <row r="202" spans="1:9" x14ac:dyDescent="0.3">
      <c r="A202" s="17"/>
      <c r="B202" s="16"/>
      <c r="C202" s="19" t="str">
        <f>IF($B202="","",IFERROR(INDEX(Equipment!$B:$B,MATCH($B202,Equipment!$A:$A,0)),"Not in register"))</f>
        <v/>
      </c>
      <c r="D202" s="16"/>
      <c r="E202" s="16"/>
      <c r="F202" s="16"/>
      <c r="G202" s="21"/>
      <c r="H202" s="16"/>
      <c r="I202" s="16"/>
    </row>
    <row r="203" spans="1:9" x14ac:dyDescent="0.3">
      <c r="A203" s="17"/>
      <c r="B203" s="16"/>
      <c r="C203" s="19" t="str">
        <f>IF($B203="","",IFERROR(INDEX(Equipment!$B:$B,MATCH($B203,Equipment!$A:$A,0)),"Not in register"))</f>
        <v/>
      </c>
      <c r="D203" s="16"/>
      <c r="E203" s="16"/>
      <c r="F203" s="16"/>
      <c r="G203" s="21"/>
      <c r="H203" s="16"/>
      <c r="I203" s="16"/>
    </row>
    <row r="204" spans="1:9" x14ac:dyDescent="0.3">
      <c r="A204" s="17"/>
      <c r="B204" s="16"/>
      <c r="C204" s="19" t="str">
        <f>IF($B204="","",IFERROR(INDEX(Equipment!$B:$B,MATCH($B204,Equipment!$A:$A,0)),"Not in register"))</f>
        <v/>
      </c>
      <c r="D204" s="16"/>
      <c r="E204" s="16"/>
      <c r="F204" s="16"/>
      <c r="G204" s="21"/>
      <c r="H204" s="16"/>
      <c r="I204" s="16"/>
    </row>
    <row r="205" spans="1:9" x14ac:dyDescent="0.3">
      <c r="A205" s="17"/>
      <c r="B205" s="16"/>
      <c r="C205" s="19" t="str">
        <f>IF($B205="","",IFERROR(INDEX(Equipment!$B:$B,MATCH($B205,Equipment!$A:$A,0)),"Not in register"))</f>
        <v/>
      </c>
      <c r="D205" s="16"/>
      <c r="E205" s="16"/>
      <c r="F205" s="16"/>
      <c r="G205" s="21"/>
      <c r="H205" s="16"/>
      <c r="I205" s="16"/>
    </row>
    <row r="206" spans="1:9" x14ac:dyDescent="0.3">
      <c r="A206" s="17"/>
      <c r="B206" s="16"/>
      <c r="C206" s="19" t="str">
        <f>IF($B206="","",IFERROR(INDEX(Equipment!$B:$B,MATCH($B206,Equipment!$A:$A,0)),"Not in register"))</f>
        <v/>
      </c>
      <c r="D206" s="16"/>
      <c r="E206" s="16"/>
      <c r="F206" s="16"/>
      <c r="G206" s="21"/>
      <c r="H206" s="16"/>
      <c r="I206" s="16"/>
    </row>
    <row r="207" spans="1:9" x14ac:dyDescent="0.3">
      <c r="A207" s="17"/>
      <c r="B207" s="16"/>
      <c r="C207" s="19" t="str">
        <f>IF($B207="","",IFERROR(INDEX(Equipment!$B:$B,MATCH($B207,Equipment!$A:$A,0)),"Not in register"))</f>
        <v/>
      </c>
      <c r="D207" s="16"/>
      <c r="E207" s="16"/>
      <c r="F207" s="16"/>
      <c r="G207" s="21"/>
      <c r="H207" s="16"/>
      <c r="I207" s="16"/>
    </row>
    <row r="208" spans="1:9" x14ac:dyDescent="0.3">
      <c r="A208" s="17"/>
      <c r="B208" s="16"/>
      <c r="C208" s="19" t="str">
        <f>IF($B208="","",IFERROR(INDEX(Equipment!$B:$B,MATCH($B208,Equipment!$A:$A,0)),"Not in register"))</f>
        <v/>
      </c>
      <c r="D208" s="16"/>
      <c r="E208" s="16"/>
      <c r="F208" s="16"/>
      <c r="G208" s="21"/>
      <c r="H208" s="16"/>
      <c r="I208" s="16"/>
    </row>
    <row r="209" spans="1:9" x14ac:dyDescent="0.3">
      <c r="A209" s="17"/>
      <c r="B209" s="16"/>
      <c r="C209" s="19" t="str">
        <f>IF($B209="","",IFERROR(INDEX(Equipment!$B:$B,MATCH($B209,Equipment!$A:$A,0)),"Not in register"))</f>
        <v/>
      </c>
      <c r="D209" s="16"/>
      <c r="E209" s="16"/>
      <c r="F209" s="16"/>
      <c r="G209" s="21"/>
      <c r="H209" s="16"/>
      <c r="I209" s="16"/>
    </row>
    <row r="210" spans="1:9" x14ac:dyDescent="0.3">
      <c r="A210" s="17"/>
      <c r="B210" s="16"/>
      <c r="C210" s="19" t="str">
        <f>IF($B210="","",IFERROR(INDEX(Equipment!$B:$B,MATCH($B210,Equipment!$A:$A,0)),"Not in register"))</f>
        <v/>
      </c>
      <c r="D210" s="16"/>
      <c r="E210" s="16"/>
      <c r="F210" s="16"/>
      <c r="G210" s="21"/>
      <c r="H210" s="16"/>
      <c r="I210" s="16"/>
    </row>
    <row r="211" spans="1:9" x14ac:dyDescent="0.3">
      <c r="A211" s="17"/>
      <c r="B211" s="16"/>
      <c r="C211" s="19" t="str">
        <f>IF($B211="","",IFERROR(INDEX(Equipment!$B:$B,MATCH($B211,Equipment!$A:$A,0)),"Not in register"))</f>
        <v/>
      </c>
      <c r="D211" s="16"/>
      <c r="E211" s="16"/>
      <c r="F211" s="16"/>
      <c r="G211" s="21"/>
      <c r="H211" s="16"/>
      <c r="I211" s="16"/>
    </row>
    <row r="212" spans="1:9" x14ac:dyDescent="0.3">
      <c r="A212" s="17"/>
      <c r="B212" s="16"/>
      <c r="C212" s="19" t="str">
        <f>IF($B212="","",IFERROR(INDEX(Equipment!$B:$B,MATCH($B212,Equipment!$A:$A,0)),"Not in register"))</f>
        <v/>
      </c>
      <c r="D212" s="16"/>
      <c r="E212" s="16"/>
      <c r="F212" s="16"/>
      <c r="G212" s="21"/>
      <c r="H212" s="16"/>
      <c r="I212" s="16"/>
    </row>
    <row r="213" spans="1:9" x14ac:dyDescent="0.3">
      <c r="A213" s="17"/>
      <c r="B213" s="16"/>
      <c r="C213" s="19" t="str">
        <f>IF($B213="","",IFERROR(INDEX(Equipment!$B:$B,MATCH($B213,Equipment!$A:$A,0)),"Not in register"))</f>
        <v/>
      </c>
      <c r="D213" s="16"/>
      <c r="E213" s="16"/>
      <c r="F213" s="16"/>
      <c r="G213" s="21"/>
      <c r="H213" s="16"/>
      <c r="I213" s="16"/>
    </row>
    <row r="214" spans="1:9" x14ac:dyDescent="0.3">
      <c r="A214" s="17"/>
      <c r="B214" s="16"/>
      <c r="C214" s="19" t="str">
        <f>IF($B214="","",IFERROR(INDEX(Equipment!$B:$B,MATCH($B214,Equipment!$A:$A,0)),"Not in register"))</f>
        <v/>
      </c>
      <c r="D214" s="16"/>
      <c r="E214" s="16"/>
      <c r="F214" s="16"/>
      <c r="G214" s="21"/>
      <c r="H214" s="16"/>
      <c r="I214" s="16"/>
    </row>
    <row r="215" spans="1:9" x14ac:dyDescent="0.3">
      <c r="A215" s="17"/>
      <c r="B215" s="16"/>
      <c r="C215" s="19" t="str">
        <f>IF($B215="","",IFERROR(INDEX(Equipment!$B:$B,MATCH($B215,Equipment!$A:$A,0)),"Not in register"))</f>
        <v/>
      </c>
      <c r="D215" s="16"/>
      <c r="E215" s="16"/>
      <c r="F215" s="16"/>
      <c r="G215" s="21"/>
      <c r="H215" s="16"/>
      <c r="I215" s="16"/>
    </row>
    <row r="216" spans="1:9" x14ac:dyDescent="0.3">
      <c r="A216" s="17"/>
      <c r="B216" s="16"/>
      <c r="C216" s="19" t="str">
        <f>IF($B216="","",IFERROR(INDEX(Equipment!$B:$B,MATCH($B216,Equipment!$A:$A,0)),"Not in register"))</f>
        <v/>
      </c>
      <c r="D216" s="16"/>
      <c r="E216" s="16"/>
      <c r="F216" s="16"/>
      <c r="G216" s="21"/>
      <c r="H216" s="16"/>
      <c r="I216" s="16"/>
    </row>
    <row r="217" spans="1:9" x14ac:dyDescent="0.3">
      <c r="A217" s="17"/>
      <c r="B217" s="16"/>
      <c r="C217" s="19" t="str">
        <f>IF($B217="","",IFERROR(INDEX(Equipment!$B:$B,MATCH($B217,Equipment!$A:$A,0)),"Not in register"))</f>
        <v/>
      </c>
      <c r="D217" s="16"/>
      <c r="E217" s="16"/>
      <c r="F217" s="16"/>
      <c r="G217" s="21"/>
      <c r="H217" s="16"/>
      <c r="I217" s="16"/>
    </row>
    <row r="218" spans="1:9" x14ac:dyDescent="0.3">
      <c r="A218" s="17"/>
      <c r="B218" s="16"/>
      <c r="C218" s="19" t="str">
        <f>IF($B218="","",IFERROR(INDEX(Equipment!$B:$B,MATCH($B218,Equipment!$A:$A,0)),"Not in register"))</f>
        <v/>
      </c>
      <c r="D218" s="16"/>
      <c r="E218" s="16"/>
      <c r="F218" s="16"/>
      <c r="G218" s="21"/>
      <c r="H218" s="16"/>
      <c r="I218" s="16"/>
    </row>
    <row r="219" spans="1:9" x14ac:dyDescent="0.3">
      <c r="A219" s="17"/>
      <c r="B219" s="16"/>
      <c r="C219" s="19" t="str">
        <f>IF($B219="","",IFERROR(INDEX(Equipment!$B:$B,MATCH($B219,Equipment!$A:$A,0)),"Not in register"))</f>
        <v/>
      </c>
      <c r="D219" s="16"/>
      <c r="E219" s="16"/>
      <c r="F219" s="16"/>
      <c r="G219" s="21"/>
      <c r="H219" s="16"/>
      <c r="I219" s="16"/>
    </row>
    <row r="220" spans="1:9" x14ac:dyDescent="0.3">
      <c r="A220" s="17"/>
      <c r="B220" s="16"/>
      <c r="C220" s="19" t="str">
        <f>IF($B220="","",IFERROR(INDEX(Equipment!$B:$B,MATCH($B220,Equipment!$A:$A,0)),"Not in register"))</f>
        <v/>
      </c>
      <c r="D220" s="16"/>
      <c r="E220" s="16"/>
      <c r="F220" s="16"/>
      <c r="G220" s="21"/>
      <c r="H220" s="16"/>
      <c r="I220" s="16"/>
    </row>
    <row r="221" spans="1:9" x14ac:dyDescent="0.3">
      <c r="A221" s="17"/>
      <c r="B221" s="16"/>
      <c r="C221" s="19" t="str">
        <f>IF($B221="","",IFERROR(INDEX(Equipment!$B:$B,MATCH($B221,Equipment!$A:$A,0)),"Not in register"))</f>
        <v/>
      </c>
      <c r="D221" s="16"/>
      <c r="E221" s="16"/>
      <c r="F221" s="16"/>
      <c r="G221" s="21"/>
      <c r="H221" s="16"/>
      <c r="I221" s="16"/>
    </row>
    <row r="222" spans="1:9" x14ac:dyDescent="0.3">
      <c r="A222" s="17"/>
      <c r="B222" s="16"/>
      <c r="C222" s="19" t="str">
        <f>IF($B222="","",IFERROR(INDEX(Equipment!$B:$B,MATCH($B222,Equipment!$A:$A,0)),"Not in register"))</f>
        <v/>
      </c>
      <c r="D222" s="16"/>
      <c r="E222" s="16"/>
      <c r="F222" s="16"/>
      <c r="G222" s="21"/>
      <c r="H222" s="16"/>
      <c r="I222" s="16"/>
    </row>
    <row r="223" spans="1:9" x14ac:dyDescent="0.3">
      <c r="A223" s="17"/>
      <c r="B223" s="16"/>
      <c r="C223" s="19" t="str">
        <f>IF($B223="","",IFERROR(INDEX(Equipment!$B:$B,MATCH($B223,Equipment!$A:$A,0)),"Not in register"))</f>
        <v/>
      </c>
      <c r="D223" s="16"/>
      <c r="E223" s="16"/>
      <c r="F223" s="16"/>
      <c r="G223" s="21"/>
      <c r="H223" s="16"/>
      <c r="I223" s="16"/>
    </row>
    <row r="224" spans="1:9" x14ac:dyDescent="0.3">
      <c r="A224" s="17"/>
      <c r="B224" s="16"/>
      <c r="C224" s="19" t="str">
        <f>IF($B224="","",IFERROR(INDEX(Equipment!$B:$B,MATCH($B224,Equipment!$A:$A,0)),"Not in register"))</f>
        <v/>
      </c>
      <c r="D224" s="16"/>
      <c r="E224" s="16"/>
      <c r="F224" s="16"/>
      <c r="G224" s="21"/>
      <c r="H224" s="16"/>
      <c r="I224" s="16"/>
    </row>
    <row r="225" spans="1:9" x14ac:dyDescent="0.3">
      <c r="A225" s="17"/>
      <c r="B225" s="16"/>
      <c r="C225" s="19" t="str">
        <f>IF($B225="","",IFERROR(INDEX(Equipment!$B:$B,MATCH($B225,Equipment!$A:$A,0)),"Not in register"))</f>
        <v/>
      </c>
      <c r="D225" s="16"/>
      <c r="E225" s="16"/>
      <c r="F225" s="16"/>
      <c r="G225" s="21"/>
      <c r="H225" s="16"/>
      <c r="I225" s="16"/>
    </row>
    <row r="226" spans="1:9" x14ac:dyDescent="0.3">
      <c r="A226" s="17"/>
      <c r="B226" s="16"/>
      <c r="C226" s="19" t="str">
        <f>IF($B226="","",IFERROR(INDEX(Equipment!$B:$B,MATCH($B226,Equipment!$A:$A,0)),"Not in register"))</f>
        <v/>
      </c>
      <c r="D226" s="16"/>
      <c r="E226" s="16"/>
      <c r="F226" s="16"/>
      <c r="G226" s="21"/>
      <c r="H226" s="16"/>
      <c r="I226" s="16"/>
    </row>
    <row r="227" spans="1:9" x14ac:dyDescent="0.3">
      <c r="A227" s="17"/>
      <c r="B227" s="16"/>
      <c r="C227" s="19" t="str">
        <f>IF($B227="","",IFERROR(INDEX(Equipment!$B:$B,MATCH($B227,Equipment!$A:$A,0)),"Not in register"))</f>
        <v/>
      </c>
      <c r="D227" s="16"/>
      <c r="E227" s="16"/>
      <c r="F227" s="16"/>
      <c r="G227" s="21"/>
      <c r="H227" s="16"/>
      <c r="I227" s="16"/>
    </row>
    <row r="228" spans="1:9" x14ac:dyDescent="0.3">
      <c r="A228" s="17"/>
      <c r="B228" s="16"/>
      <c r="C228" s="19" t="str">
        <f>IF($B228="","",IFERROR(INDEX(Equipment!$B:$B,MATCH($B228,Equipment!$A:$A,0)),"Not in register"))</f>
        <v/>
      </c>
      <c r="D228" s="16"/>
      <c r="E228" s="16"/>
      <c r="F228" s="16"/>
      <c r="G228" s="21"/>
      <c r="H228" s="16"/>
      <c r="I228" s="16"/>
    </row>
    <row r="229" spans="1:9" x14ac:dyDescent="0.3">
      <c r="A229" s="17"/>
      <c r="B229" s="16"/>
      <c r="C229" s="19" t="str">
        <f>IF($B229="","",IFERROR(INDEX(Equipment!$B:$B,MATCH($B229,Equipment!$A:$A,0)),"Not in register"))</f>
        <v/>
      </c>
      <c r="D229" s="16"/>
      <c r="E229" s="16"/>
      <c r="F229" s="16"/>
      <c r="G229" s="21"/>
      <c r="H229" s="16"/>
      <c r="I229" s="16"/>
    </row>
    <row r="230" spans="1:9" x14ac:dyDescent="0.3">
      <c r="A230" s="17"/>
      <c r="B230" s="16"/>
      <c r="C230" s="19" t="str">
        <f>IF($B230="","",IFERROR(INDEX(Equipment!$B:$B,MATCH($B230,Equipment!$A:$A,0)),"Not in register"))</f>
        <v/>
      </c>
      <c r="D230" s="16"/>
      <c r="E230" s="16"/>
      <c r="F230" s="16"/>
      <c r="G230" s="21"/>
      <c r="H230" s="16"/>
      <c r="I230" s="16"/>
    </row>
    <row r="231" spans="1:9" x14ac:dyDescent="0.3">
      <c r="A231" s="17"/>
      <c r="B231" s="16"/>
      <c r="C231" s="19" t="str">
        <f>IF($B231="","",IFERROR(INDEX(Equipment!$B:$B,MATCH($B231,Equipment!$A:$A,0)),"Not in register"))</f>
        <v/>
      </c>
      <c r="D231" s="16"/>
      <c r="E231" s="16"/>
      <c r="F231" s="16"/>
      <c r="G231" s="21"/>
      <c r="H231" s="16"/>
      <c r="I231" s="16"/>
    </row>
    <row r="232" spans="1:9" x14ac:dyDescent="0.3">
      <c r="A232" s="17"/>
      <c r="B232" s="16"/>
      <c r="C232" s="19" t="str">
        <f>IF($B232="","",IFERROR(INDEX(Equipment!$B:$B,MATCH($B232,Equipment!$A:$A,0)),"Not in register"))</f>
        <v/>
      </c>
      <c r="D232" s="16"/>
      <c r="E232" s="16"/>
      <c r="F232" s="16"/>
      <c r="G232" s="21"/>
      <c r="H232" s="16"/>
      <c r="I232" s="16"/>
    </row>
    <row r="233" spans="1:9" x14ac:dyDescent="0.3">
      <c r="A233" s="17"/>
      <c r="B233" s="16"/>
      <c r="C233" s="19" t="str">
        <f>IF($B233="","",IFERROR(INDEX(Equipment!$B:$B,MATCH($B233,Equipment!$A:$A,0)),"Not in register"))</f>
        <v/>
      </c>
      <c r="D233" s="16"/>
      <c r="E233" s="16"/>
      <c r="F233" s="16"/>
      <c r="G233" s="21"/>
      <c r="H233" s="16"/>
      <c r="I233" s="16"/>
    </row>
    <row r="234" spans="1:9" x14ac:dyDescent="0.3">
      <c r="A234" s="17"/>
      <c r="B234" s="16"/>
      <c r="C234" s="19" t="str">
        <f>IF($B234="","",IFERROR(INDEX(Equipment!$B:$B,MATCH($B234,Equipment!$A:$A,0)),"Not in register"))</f>
        <v/>
      </c>
      <c r="D234" s="16"/>
      <c r="E234" s="16"/>
      <c r="F234" s="16"/>
      <c r="G234" s="21"/>
      <c r="H234" s="16"/>
      <c r="I234" s="16"/>
    </row>
    <row r="235" spans="1:9" x14ac:dyDescent="0.3">
      <c r="A235" s="17"/>
      <c r="B235" s="16"/>
      <c r="C235" s="19" t="str">
        <f>IF($B235="","",IFERROR(INDEX(Equipment!$B:$B,MATCH($B235,Equipment!$A:$A,0)),"Not in register"))</f>
        <v/>
      </c>
      <c r="D235" s="16"/>
      <c r="E235" s="16"/>
      <c r="F235" s="16"/>
      <c r="G235" s="21"/>
      <c r="H235" s="16"/>
      <c r="I235" s="16"/>
    </row>
    <row r="236" spans="1:9" x14ac:dyDescent="0.3">
      <c r="A236" s="17"/>
      <c r="B236" s="16"/>
      <c r="C236" s="19" t="str">
        <f>IF($B236="","",IFERROR(INDEX(Equipment!$B:$B,MATCH($B236,Equipment!$A:$A,0)),"Not in register"))</f>
        <v/>
      </c>
      <c r="D236" s="16"/>
      <c r="E236" s="16"/>
      <c r="F236" s="16"/>
      <c r="G236" s="21"/>
      <c r="H236" s="16"/>
      <c r="I236" s="16"/>
    </row>
    <row r="237" spans="1:9" x14ac:dyDescent="0.3">
      <c r="A237" s="17"/>
      <c r="B237" s="16"/>
      <c r="C237" s="19" t="str">
        <f>IF($B237="","",IFERROR(INDEX(Equipment!$B:$B,MATCH($B237,Equipment!$A:$A,0)),"Not in register"))</f>
        <v/>
      </c>
      <c r="D237" s="16"/>
      <c r="E237" s="16"/>
      <c r="F237" s="16"/>
      <c r="G237" s="21"/>
      <c r="H237" s="16"/>
      <c r="I237" s="16"/>
    </row>
    <row r="238" spans="1:9" x14ac:dyDescent="0.3">
      <c r="A238" s="17"/>
      <c r="B238" s="16"/>
      <c r="C238" s="19" t="str">
        <f>IF($B238="","",IFERROR(INDEX(Equipment!$B:$B,MATCH($B238,Equipment!$A:$A,0)),"Not in register"))</f>
        <v/>
      </c>
      <c r="D238" s="16"/>
      <c r="E238" s="16"/>
      <c r="F238" s="16"/>
      <c r="G238" s="21"/>
      <c r="H238" s="16"/>
      <c r="I238" s="16"/>
    </row>
    <row r="239" spans="1:9" x14ac:dyDescent="0.3">
      <c r="A239" s="17"/>
      <c r="B239" s="16"/>
      <c r="C239" s="19" t="str">
        <f>IF($B239="","",IFERROR(INDEX(Equipment!$B:$B,MATCH($B239,Equipment!$A:$A,0)),"Not in register"))</f>
        <v/>
      </c>
      <c r="D239" s="16"/>
      <c r="E239" s="16"/>
      <c r="F239" s="16"/>
      <c r="G239" s="21"/>
      <c r="H239" s="16"/>
      <c r="I239" s="16"/>
    </row>
    <row r="240" spans="1:9" x14ac:dyDescent="0.3">
      <c r="A240" s="17"/>
      <c r="B240" s="16"/>
      <c r="C240" s="19" t="str">
        <f>IF($B240="","",IFERROR(INDEX(Equipment!$B:$B,MATCH($B240,Equipment!$A:$A,0)),"Not in register"))</f>
        <v/>
      </c>
      <c r="D240" s="16"/>
      <c r="E240" s="16"/>
      <c r="F240" s="16"/>
      <c r="G240" s="21"/>
      <c r="H240" s="16"/>
      <c r="I240" s="16"/>
    </row>
    <row r="241" spans="1:9" x14ac:dyDescent="0.3">
      <c r="A241" s="17"/>
      <c r="B241" s="16"/>
      <c r="C241" s="19" t="str">
        <f>IF($B241="","",IFERROR(INDEX(Equipment!$B:$B,MATCH($B241,Equipment!$A:$A,0)),"Not in register"))</f>
        <v/>
      </c>
      <c r="D241" s="16"/>
      <c r="E241" s="16"/>
      <c r="F241" s="16"/>
      <c r="G241" s="21"/>
      <c r="H241" s="16"/>
      <c r="I241" s="16"/>
    </row>
    <row r="242" spans="1:9" x14ac:dyDescent="0.3">
      <c r="A242" s="17"/>
      <c r="B242" s="16"/>
      <c r="C242" s="19" t="str">
        <f>IF($B242="","",IFERROR(INDEX(Equipment!$B:$B,MATCH($B242,Equipment!$A:$A,0)),"Not in register"))</f>
        <v/>
      </c>
      <c r="D242" s="16"/>
      <c r="E242" s="16"/>
      <c r="F242" s="16"/>
      <c r="G242" s="21"/>
      <c r="H242" s="16"/>
      <c r="I242" s="16"/>
    </row>
    <row r="243" spans="1:9" x14ac:dyDescent="0.3">
      <c r="A243" s="17"/>
      <c r="B243" s="16"/>
      <c r="C243" s="19" t="str">
        <f>IF($B243="","",IFERROR(INDEX(Equipment!$B:$B,MATCH($B243,Equipment!$A:$A,0)),"Not in register"))</f>
        <v/>
      </c>
      <c r="D243" s="16"/>
      <c r="E243" s="16"/>
      <c r="F243" s="16"/>
      <c r="G243" s="21"/>
      <c r="H243" s="16"/>
      <c r="I243" s="16"/>
    </row>
    <row r="244" spans="1:9" x14ac:dyDescent="0.3">
      <c r="A244" s="17"/>
      <c r="B244" s="16"/>
      <c r="C244" s="19" t="str">
        <f>IF($B244="","",IFERROR(INDEX(Equipment!$B:$B,MATCH($B244,Equipment!$A:$A,0)),"Not in register"))</f>
        <v/>
      </c>
      <c r="D244" s="16"/>
      <c r="E244" s="16"/>
      <c r="F244" s="16"/>
      <c r="G244" s="21"/>
      <c r="H244" s="16"/>
      <c r="I244" s="16"/>
    </row>
    <row r="245" spans="1:9" x14ac:dyDescent="0.3">
      <c r="A245" s="17"/>
      <c r="B245" s="16"/>
      <c r="C245" s="19" t="str">
        <f>IF($B245="","",IFERROR(INDEX(Equipment!$B:$B,MATCH($B245,Equipment!$A:$A,0)),"Not in register"))</f>
        <v/>
      </c>
      <c r="D245" s="16"/>
      <c r="E245" s="16"/>
      <c r="F245" s="16"/>
      <c r="G245" s="21"/>
      <c r="H245" s="16"/>
      <c r="I245" s="16"/>
    </row>
    <row r="246" spans="1:9" x14ac:dyDescent="0.3">
      <c r="A246" s="17"/>
      <c r="B246" s="16"/>
      <c r="C246" s="19" t="str">
        <f>IF($B246="","",IFERROR(INDEX(Equipment!$B:$B,MATCH($B246,Equipment!$A:$A,0)),"Not in register"))</f>
        <v/>
      </c>
      <c r="D246" s="16"/>
      <c r="E246" s="16"/>
      <c r="F246" s="16"/>
      <c r="G246" s="21"/>
      <c r="H246" s="16"/>
      <c r="I246" s="16"/>
    </row>
    <row r="247" spans="1:9" x14ac:dyDescent="0.3">
      <c r="A247" s="17"/>
      <c r="B247" s="16"/>
      <c r="C247" s="19" t="str">
        <f>IF($B247="","",IFERROR(INDEX(Equipment!$B:$B,MATCH($B247,Equipment!$A:$A,0)),"Not in register"))</f>
        <v/>
      </c>
      <c r="D247" s="16"/>
      <c r="E247" s="16"/>
      <c r="F247" s="16"/>
      <c r="G247" s="21"/>
      <c r="H247" s="16"/>
      <c r="I247" s="16"/>
    </row>
    <row r="248" spans="1:9" x14ac:dyDescent="0.3">
      <c r="A248" s="17"/>
      <c r="B248" s="16"/>
      <c r="C248" s="19" t="str">
        <f>IF($B248="","",IFERROR(INDEX(Equipment!$B:$B,MATCH($B248,Equipment!$A:$A,0)),"Not in register"))</f>
        <v/>
      </c>
      <c r="D248" s="16"/>
      <c r="E248" s="16"/>
      <c r="F248" s="16"/>
      <c r="G248" s="21"/>
      <c r="H248" s="16"/>
      <c r="I248" s="16"/>
    </row>
    <row r="249" spans="1:9" x14ac:dyDescent="0.3">
      <c r="A249" s="17"/>
      <c r="B249" s="16"/>
      <c r="C249" s="19" t="str">
        <f>IF($B249="","",IFERROR(INDEX(Equipment!$B:$B,MATCH($B249,Equipment!$A:$A,0)),"Not in register"))</f>
        <v/>
      </c>
      <c r="D249" s="16"/>
      <c r="E249" s="16"/>
      <c r="F249" s="16"/>
      <c r="G249" s="21"/>
      <c r="H249" s="16"/>
      <c r="I249" s="16"/>
    </row>
    <row r="250" spans="1:9" x14ac:dyDescent="0.3">
      <c r="A250" s="17"/>
      <c r="B250" s="16"/>
      <c r="C250" s="19" t="str">
        <f>IF($B250="","",IFERROR(INDEX(Equipment!$B:$B,MATCH($B250,Equipment!$A:$A,0)),"Not in register"))</f>
        <v/>
      </c>
      <c r="D250" s="16"/>
      <c r="E250" s="16"/>
      <c r="F250" s="16"/>
      <c r="G250" s="21"/>
      <c r="H250" s="16"/>
      <c r="I250" s="16"/>
    </row>
    <row r="251" spans="1:9" x14ac:dyDescent="0.3">
      <c r="A251" s="17"/>
      <c r="B251" s="16"/>
      <c r="C251" s="19" t="str">
        <f>IF($B251="","",IFERROR(INDEX(Equipment!$B:$B,MATCH($B251,Equipment!$A:$A,0)),"Not in register"))</f>
        <v/>
      </c>
      <c r="D251" s="16"/>
      <c r="E251" s="16"/>
      <c r="F251" s="16"/>
      <c r="G251" s="21"/>
      <c r="H251" s="16"/>
      <c r="I251" s="16"/>
    </row>
    <row r="252" spans="1:9" x14ac:dyDescent="0.3">
      <c r="A252" s="17"/>
      <c r="B252" s="16"/>
      <c r="C252" s="19" t="str">
        <f>IF($B252="","",IFERROR(INDEX(Equipment!$B:$B,MATCH($B252,Equipment!$A:$A,0)),"Not in register"))</f>
        <v/>
      </c>
      <c r="D252" s="16"/>
      <c r="E252" s="16"/>
      <c r="F252" s="16"/>
      <c r="G252" s="21"/>
      <c r="H252" s="16"/>
      <c r="I252" s="16"/>
    </row>
    <row r="253" spans="1:9" x14ac:dyDescent="0.3">
      <c r="A253" s="17"/>
      <c r="B253" s="16"/>
      <c r="C253" s="19" t="str">
        <f>IF($B253="","",IFERROR(INDEX(Equipment!$B:$B,MATCH($B253,Equipment!$A:$A,0)),"Not in register"))</f>
        <v/>
      </c>
      <c r="D253" s="16"/>
      <c r="E253" s="16"/>
      <c r="F253" s="16"/>
      <c r="G253" s="21"/>
      <c r="H253" s="16"/>
      <c r="I253" s="16"/>
    </row>
    <row r="254" spans="1:9" x14ac:dyDescent="0.3">
      <c r="A254" s="17"/>
      <c r="B254" s="16"/>
      <c r="C254" s="19" t="str">
        <f>IF($B254="","",IFERROR(INDEX(Equipment!$B:$B,MATCH($B254,Equipment!$A:$A,0)),"Not in register"))</f>
        <v/>
      </c>
      <c r="D254" s="16"/>
      <c r="E254" s="16"/>
      <c r="F254" s="16"/>
      <c r="G254" s="21"/>
      <c r="H254" s="16"/>
      <c r="I254" s="16"/>
    </row>
    <row r="255" spans="1:9" x14ac:dyDescent="0.3">
      <c r="A255" s="17"/>
      <c r="B255" s="16"/>
      <c r="C255" s="19" t="str">
        <f>IF($B255="","",IFERROR(INDEX(Equipment!$B:$B,MATCH($B255,Equipment!$A:$A,0)),"Not in register"))</f>
        <v/>
      </c>
      <c r="D255" s="16"/>
      <c r="E255" s="16"/>
      <c r="F255" s="16"/>
      <c r="G255" s="21"/>
      <c r="H255" s="16"/>
      <c r="I255" s="16"/>
    </row>
    <row r="256" spans="1:9" x14ac:dyDescent="0.3">
      <c r="A256" s="17"/>
      <c r="B256" s="16"/>
      <c r="C256" s="19" t="str">
        <f>IF($B256="","",IFERROR(INDEX(Equipment!$B:$B,MATCH($B256,Equipment!$A:$A,0)),"Not in register"))</f>
        <v/>
      </c>
      <c r="D256" s="16"/>
      <c r="E256" s="16"/>
      <c r="F256" s="16"/>
      <c r="G256" s="21"/>
      <c r="H256" s="16"/>
      <c r="I256" s="16"/>
    </row>
    <row r="257" spans="1:9" x14ac:dyDescent="0.3">
      <c r="A257" s="17"/>
      <c r="B257" s="16"/>
      <c r="C257" s="19" t="str">
        <f>IF($B257="","",IFERROR(INDEX(Equipment!$B:$B,MATCH($B257,Equipment!$A:$A,0)),"Not in register"))</f>
        <v/>
      </c>
      <c r="D257" s="16"/>
      <c r="E257" s="16"/>
      <c r="F257" s="16"/>
      <c r="G257" s="21"/>
      <c r="H257" s="16"/>
      <c r="I257" s="16"/>
    </row>
    <row r="258" spans="1:9" x14ac:dyDescent="0.3">
      <c r="A258" s="17"/>
      <c r="B258" s="16"/>
      <c r="C258" s="19" t="str">
        <f>IF($B258="","",IFERROR(INDEX(Equipment!$B:$B,MATCH($B258,Equipment!$A:$A,0)),"Not in register"))</f>
        <v/>
      </c>
      <c r="D258" s="16"/>
      <c r="E258" s="16"/>
      <c r="F258" s="16"/>
      <c r="G258" s="21"/>
      <c r="H258" s="16"/>
      <c r="I258" s="16"/>
    </row>
    <row r="259" spans="1:9" x14ac:dyDescent="0.3">
      <c r="A259" s="17"/>
      <c r="B259" s="16"/>
      <c r="C259" s="19" t="str">
        <f>IF($B259="","",IFERROR(INDEX(Equipment!$B:$B,MATCH($B259,Equipment!$A:$A,0)),"Not in register"))</f>
        <v/>
      </c>
      <c r="D259" s="16"/>
      <c r="E259" s="16"/>
      <c r="F259" s="16"/>
      <c r="G259" s="21"/>
      <c r="H259" s="16"/>
      <c r="I259" s="16"/>
    </row>
    <row r="260" spans="1:9" x14ac:dyDescent="0.3">
      <c r="A260" s="17"/>
      <c r="B260" s="16"/>
      <c r="C260" s="19" t="str">
        <f>IF($B260="","",IFERROR(INDEX(Equipment!$B:$B,MATCH($B260,Equipment!$A:$A,0)),"Not in register"))</f>
        <v/>
      </c>
      <c r="D260" s="16"/>
      <c r="E260" s="16"/>
      <c r="F260" s="16"/>
      <c r="G260" s="21"/>
      <c r="H260" s="16"/>
      <c r="I260" s="16"/>
    </row>
    <row r="261" spans="1:9" x14ac:dyDescent="0.3">
      <c r="A261" s="17"/>
      <c r="B261" s="16"/>
      <c r="C261" s="19" t="str">
        <f>IF($B261="","",IFERROR(INDEX(Equipment!$B:$B,MATCH($B261,Equipment!$A:$A,0)),"Not in register"))</f>
        <v/>
      </c>
      <c r="D261" s="16"/>
      <c r="E261" s="16"/>
      <c r="F261" s="16"/>
      <c r="G261" s="21"/>
      <c r="H261" s="16"/>
      <c r="I261" s="16"/>
    </row>
    <row r="262" spans="1:9" x14ac:dyDescent="0.3">
      <c r="A262" s="17"/>
      <c r="B262" s="16"/>
      <c r="C262" s="19" t="str">
        <f>IF($B262="","",IFERROR(INDEX(Equipment!$B:$B,MATCH($B262,Equipment!$A:$A,0)),"Not in register"))</f>
        <v/>
      </c>
      <c r="D262" s="16"/>
      <c r="E262" s="16"/>
      <c r="F262" s="16"/>
      <c r="G262" s="21"/>
      <c r="H262" s="16"/>
      <c r="I262" s="16"/>
    </row>
    <row r="263" spans="1:9" x14ac:dyDescent="0.3">
      <c r="A263" s="17"/>
      <c r="B263" s="16"/>
      <c r="C263" s="19" t="str">
        <f>IF($B263="","",IFERROR(INDEX(Equipment!$B:$B,MATCH($B263,Equipment!$A:$A,0)),"Not in register"))</f>
        <v/>
      </c>
      <c r="D263" s="16"/>
      <c r="E263" s="16"/>
      <c r="F263" s="16"/>
      <c r="G263" s="21"/>
      <c r="H263" s="16"/>
      <c r="I263" s="16"/>
    </row>
    <row r="264" spans="1:9" x14ac:dyDescent="0.3">
      <c r="A264" s="17"/>
      <c r="B264" s="16"/>
      <c r="C264" s="19" t="str">
        <f>IF($B264="","",IFERROR(INDEX(Equipment!$B:$B,MATCH($B264,Equipment!$A:$A,0)),"Not in register"))</f>
        <v/>
      </c>
      <c r="D264" s="16"/>
      <c r="E264" s="16"/>
      <c r="F264" s="16"/>
      <c r="G264" s="21"/>
      <c r="H264" s="16"/>
      <c r="I264" s="16"/>
    </row>
    <row r="265" spans="1:9" x14ac:dyDescent="0.3">
      <c r="A265" s="17"/>
      <c r="B265" s="16"/>
      <c r="C265" s="19" t="str">
        <f>IF($B265="","",IFERROR(INDEX(Equipment!$B:$B,MATCH($B265,Equipment!$A:$A,0)),"Not in register"))</f>
        <v/>
      </c>
      <c r="D265" s="16"/>
      <c r="E265" s="16"/>
      <c r="F265" s="16"/>
      <c r="G265" s="21"/>
      <c r="H265" s="16"/>
      <c r="I265" s="16"/>
    </row>
    <row r="266" spans="1:9" x14ac:dyDescent="0.3">
      <c r="A266" s="17"/>
      <c r="B266" s="16"/>
      <c r="C266" s="19" t="str">
        <f>IF($B266="","",IFERROR(INDEX(Equipment!$B:$B,MATCH($B266,Equipment!$A:$A,0)),"Not in register"))</f>
        <v/>
      </c>
      <c r="D266" s="16"/>
      <c r="E266" s="16"/>
      <c r="F266" s="16"/>
      <c r="G266" s="21"/>
      <c r="H266" s="16"/>
      <c r="I266" s="16"/>
    </row>
    <row r="267" spans="1:9" x14ac:dyDescent="0.3">
      <c r="A267" s="17"/>
      <c r="B267" s="16"/>
      <c r="C267" s="19" t="str">
        <f>IF($B267="","",IFERROR(INDEX(Equipment!$B:$B,MATCH($B267,Equipment!$A:$A,0)),"Not in register"))</f>
        <v/>
      </c>
      <c r="D267" s="16"/>
      <c r="E267" s="16"/>
      <c r="F267" s="16"/>
      <c r="G267" s="21"/>
      <c r="H267" s="16"/>
      <c r="I267" s="16"/>
    </row>
    <row r="268" spans="1:9" x14ac:dyDescent="0.3">
      <c r="A268" s="17"/>
      <c r="B268" s="16"/>
      <c r="C268" s="19" t="str">
        <f>IF($B268="","",IFERROR(INDEX(Equipment!$B:$B,MATCH($B268,Equipment!$A:$A,0)),"Not in register"))</f>
        <v/>
      </c>
      <c r="D268" s="16"/>
      <c r="E268" s="16"/>
      <c r="F268" s="16"/>
      <c r="G268" s="21"/>
      <c r="H268" s="16"/>
      <c r="I268" s="16"/>
    </row>
    <row r="269" spans="1:9" x14ac:dyDescent="0.3">
      <c r="A269" s="17"/>
      <c r="B269" s="16"/>
      <c r="C269" s="19" t="str">
        <f>IF($B269="","",IFERROR(INDEX(Equipment!$B:$B,MATCH($B269,Equipment!$A:$A,0)),"Not in register"))</f>
        <v/>
      </c>
      <c r="D269" s="16"/>
      <c r="E269" s="16"/>
      <c r="F269" s="16"/>
      <c r="G269" s="21"/>
      <c r="H269" s="16"/>
      <c r="I269" s="16"/>
    </row>
    <row r="270" spans="1:9" x14ac:dyDescent="0.3">
      <c r="A270" s="17"/>
      <c r="B270" s="16"/>
      <c r="C270" s="19" t="str">
        <f>IF($B270="","",IFERROR(INDEX(Equipment!$B:$B,MATCH($B270,Equipment!$A:$A,0)),"Not in register"))</f>
        <v/>
      </c>
      <c r="D270" s="16"/>
      <c r="E270" s="16"/>
      <c r="F270" s="16"/>
      <c r="G270" s="21"/>
      <c r="H270" s="16"/>
      <c r="I270" s="16"/>
    </row>
    <row r="271" spans="1:9" x14ac:dyDescent="0.3">
      <c r="A271" s="17"/>
      <c r="B271" s="16"/>
      <c r="C271" s="19" t="str">
        <f>IF($B271="","",IFERROR(INDEX(Equipment!$B:$B,MATCH($B271,Equipment!$A:$A,0)),"Not in register"))</f>
        <v/>
      </c>
      <c r="D271" s="16"/>
      <c r="E271" s="16"/>
      <c r="F271" s="16"/>
      <c r="G271" s="21"/>
      <c r="H271" s="16"/>
      <c r="I271" s="16"/>
    </row>
    <row r="272" spans="1:9" x14ac:dyDescent="0.3">
      <c r="A272" s="17"/>
      <c r="B272" s="16"/>
      <c r="C272" s="19" t="str">
        <f>IF($B272="","",IFERROR(INDEX(Equipment!$B:$B,MATCH($B272,Equipment!$A:$A,0)),"Not in register"))</f>
        <v/>
      </c>
      <c r="D272" s="16"/>
      <c r="E272" s="16"/>
      <c r="F272" s="16"/>
      <c r="G272" s="21"/>
      <c r="H272" s="16"/>
      <c r="I272" s="16"/>
    </row>
    <row r="273" spans="1:9" x14ac:dyDescent="0.3">
      <c r="A273" s="17"/>
      <c r="B273" s="16"/>
      <c r="C273" s="19" t="str">
        <f>IF($B273="","",IFERROR(INDEX(Equipment!$B:$B,MATCH($B273,Equipment!$A:$A,0)),"Not in register"))</f>
        <v/>
      </c>
      <c r="D273" s="16"/>
      <c r="E273" s="16"/>
      <c r="F273" s="16"/>
      <c r="G273" s="21"/>
      <c r="H273" s="16"/>
      <c r="I273" s="16"/>
    </row>
    <row r="274" spans="1:9" x14ac:dyDescent="0.3">
      <c r="A274" s="17"/>
      <c r="B274" s="16"/>
      <c r="C274" s="19" t="str">
        <f>IF($B274="","",IFERROR(INDEX(Equipment!$B:$B,MATCH($B274,Equipment!$A:$A,0)),"Not in register"))</f>
        <v/>
      </c>
      <c r="D274" s="16"/>
      <c r="E274" s="16"/>
      <c r="F274" s="16"/>
      <c r="G274" s="21"/>
      <c r="H274" s="16"/>
      <c r="I274" s="16"/>
    </row>
    <row r="275" spans="1:9" x14ac:dyDescent="0.3">
      <c r="A275" s="17"/>
      <c r="B275" s="16"/>
      <c r="C275" s="19" t="str">
        <f>IF($B275="","",IFERROR(INDEX(Equipment!$B:$B,MATCH($B275,Equipment!$A:$A,0)),"Not in register"))</f>
        <v/>
      </c>
      <c r="D275" s="16"/>
      <c r="E275" s="16"/>
      <c r="F275" s="16"/>
      <c r="G275" s="21"/>
      <c r="H275" s="16"/>
      <c r="I275" s="16"/>
    </row>
    <row r="276" spans="1:9" x14ac:dyDescent="0.3">
      <c r="A276" s="17"/>
      <c r="B276" s="16"/>
      <c r="C276" s="19" t="str">
        <f>IF($B276="","",IFERROR(INDEX(Equipment!$B:$B,MATCH($B276,Equipment!$A:$A,0)),"Not in register"))</f>
        <v/>
      </c>
      <c r="D276" s="16"/>
      <c r="E276" s="16"/>
      <c r="F276" s="16"/>
      <c r="G276" s="21"/>
      <c r="H276" s="16"/>
      <c r="I276" s="16"/>
    </row>
    <row r="277" spans="1:9" x14ac:dyDescent="0.3">
      <c r="A277" s="17"/>
      <c r="B277" s="16"/>
      <c r="C277" s="19" t="str">
        <f>IF($B277="","",IFERROR(INDEX(Equipment!$B:$B,MATCH($B277,Equipment!$A:$A,0)),"Not in register"))</f>
        <v/>
      </c>
      <c r="D277" s="16"/>
      <c r="E277" s="16"/>
      <c r="F277" s="16"/>
      <c r="G277" s="21"/>
      <c r="H277" s="16"/>
      <c r="I277" s="16"/>
    </row>
    <row r="278" spans="1:9" x14ac:dyDescent="0.3">
      <c r="A278" s="17"/>
      <c r="B278" s="16"/>
      <c r="C278" s="19" t="str">
        <f>IF($B278="","",IFERROR(INDEX(Equipment!$B:$B,MATCH($B278,Equipment!$A:$A,0)),"Not in register"))</f>
        <v/>
      </c>
      <c r="D278" s="16"/>
      <c r="E278" s="16"/>
      <c r="F278" s="16"/>
      <c r="G278" s="21"/>
      <c r="H278" s="16"/>
      <c r="I278" s="16"/>
    </row>
    <row r="279" spans="1:9" x14ac:dyDescent="0.3">
      <c r="A279" s="17"/>
      <c r="B279" s="16"/>
      <c r="C279" s="19" t="str">
        <f>IF($B279="","",IFERROR(INDEX(Equipment!$B:$B,MATCH($B279,Equipment!$A:$A,0)),"Not in register"))</f>
        <v/>
      </c>
      <c r="D279" s="16"/>
      <c r="E279" s="16"/>
      <c r="F279" s="16"/>
      <c r="G279" s="21"/>
      <c r="H279" s="16"/>
      <c r="I279" s="16"/>
    </row>
    <row r="280" spans="1:9" x14ac:dyDescent="0.3">
      <c r="A280" s="17"/>
      <c r="B280" s="16"/>
      <c r="C280" s="19" t="str">
        <f>IF($B280="","",IFERROR(INDEX(Equipment!$B:$B,MATCH($B280,Equipment!$A:$A,0)),"Not in register"))</f>
        <v/>
      </c>
      <c r="D280" s="16"/>
      <c r="E280" s="16"/>
      <c r="F280" s="16"/>
      <c r="G280" s="21"/>
      <c r="H280" s="16"/>
      <c r="I280" s="16"/>
    </row>
    <row r="281" spans="1:9" x14ac:dyDescent="0.3">
      <c r="A281" s="17"/>
      <c r="B281" s="16"/>
      <c r="C281" s="19" t="str">
        <f>IF($B281="","",IFERROR(INDEX(Equipment!$B:$B,MATCH($B281,Equipment!$A:$A,0)),"Not in register"))</f>
        <v/>
      </c>
      <c r="D281" s="16"/>
      <c r="E281" s="16"/>
      <c r="F281" s="16"/>
      <c r="G281" s="21"/>
      <c r="H281" s="16"/>
      <c r="I281" s="16"/>
    </row>
    <row r="282" spans="1:9" x14ac:dyDescent="0.3">
      <c r="A282" s="17"/>
      <c r="B282" s="16"/>
      <c r="C282" s="19" t="str">
        <f>IF($B282="","",IFERROR(INDEX(Equipment!$B:$B,MATCH($B282,Equipment!$A:$A,0)),"Not in register"))</f>
        <v/>
      </c>
      <c r="D282" s="16"/>
      <c r="E282" s="16"/>
      <c r="F282" s="16"/>
      <c r="G282" s="21"/>
      <c r="H282" s="16"/>
      <c r="I282" s="16"/>
    </row>
    <row r="283" spans="1:9" x14ac:dyDescent="0.3">
      <c r="A283" s="17"/>
      <c r="B283" s="16"/>
      <c r="C283" s="19" t="str">
        <f>IF($B283="","",IFERROR(INDEX(Equipment!$B:$B,MATCH($B283,Equipment!$A:$A,0)),"Not in register"))</f>
        <v/>
      </c>
      <c r="D283" s="16"/>
      <c r="E283" s="16"/>
      <c r="F283" s="16"/>
      <c r="G283" s="21"/>
      <c r="H283" s="16"/>
      <c r="I283" s="16"/>
    </row>
    <row r="284" spans="1:9" x14ac:dyDescent="0.3">
      <c r="A284" s="17"/>
      <c r="B284" s="16"/>
      <c r="C284" s="19" t="str">
        <f>IF($B284="","",IFERROR(INDEX(Equipment!$B:$B,MATCH($B284,Equipment!$A:$A,0)),"Not in register"))</f>
        <v/>
      </c>
      <c r="D284" s="16"/>
      <c r="E284" s="16"/>
      <c r="F284" s="16"/>
      <c r="G284" s="21"/>
      <c r="H284" s="16"/>
      <c r="I284" s="16"/>
    </row>
    <row r="285" spans="1:9" x14ac:dyDescent="0.3">
      <c r="A285" s="17"/>
      <c r="B285" s="16"/>
      <c r="C285" s="19" t="str">
        <f>IF($B285="","",IFERROR(INDEX(Equipment!$B:$B,MATCH($B285,Equipment!$A:$A,0)),"Not in register"))</f>
        <v/>
      </c>
      <c r="D285" s="16"/>
      <c r="E285" s="16"/>
      <c r="F285" s="16"/>
      <c r="G285" s="21"/>
      <c r="H285" s="16"/>
      <c r="I285" s="16"/>
    </row>
    <row r="286" spans="1:9" x14ac:dyDescent="0.3">
      <c r="A286" s="17"/>
      <c r="B286" s="16"/>
      <c r="C286" s="19" t="str">
        <f>IF($B286="","",IFERROR(INDEX(Equipment!$B:$B,MATCH($B286,Equipment!$A:$A,0)),"Not in register"))</f>
        <v/>
      </c>
      <c r="D286" s="16"/>
      <c r="E286" s="16"/>
      <c r="F286" s="16"/>
      <c r="G286" s="21"/>
      <c r="H286" s="16"/>
      <c r="I286" s="16"/>
    </row>
    <row r="287" spans="1:9" x14ac:dyDescent="0.3">
      <c r="A287" s="17"/>
      <c r="B287" s="16"/>
      <c r="C287" s="19" t="str">
        <f>IF($B287="","",IFERROR(INDEX(Equipment!$B:$B,MATCH($B287,Equipment!$A:$A,0)),"Not in register"))</f>
        <v/>
      </c>
      <c r="D287" s="16"/>
      <c r="E287" s="16"/>
      <c r="F287" s="16"/>
      <c r="G287" s="21"/>
      <c r="H287" s="16"/>
      <c r="I287" s="16"/>
    </row>
    <row r="288" spans="1:9" x14ac:dyDescent="0.3">
      <c r="A288" s="17"/>
      <c r="B288" s="16"/>
      <c r="C288" s="19" t="str">
        <f>IF($B288="","",IFERROR(INDEX(Equipment!$B:$B,MATCH($B288,Equipment!$A:$A,0)),"Not in register"))</f>
        <v/>
      </c>
      <c r="D288" s="16"/>
      <c r="E288" s="16"/>
      <c r="F288" s="16"/>
      <c r="G288" s="21"/>
      <c r="H288" s="16"/>
      <c r="I288" s="16"/>
    </row>
    <row r="289" spans="1:9" x14ac:dyDescent="0.3">
      <c r="A289" s="17"/>
      <c r="B289" s="16"/>
      <c r="C289" s="19" t="str">
        <f>IF($B289="","",IFERROR(INDEX(Equipment!$B:$B,MATCH($B289,Equipment!$A:$A,0)),"Not in register"))</f>
        <v/>
      </c>
      <c r="D289" s="16"/>
      <c r="E289" s="16"/>
      <c r="F289" s="16"/>
      <c r="G289" s="21"/>
      <c r="H289" s="16"/>
      <c r="I289" s="16"/>
    </row>
    <row r="290" spans="1:9" x14ac:dyDescent="0.3">
      <c r="A290" s="17"/>
      <c r="B290" s="16"/>
      <c r="C290" s="19" t="str">
        <f>IF($B290="","",IFERROR(INDEX(Equipment!$B:$B,MATCH($B290,Equipment!$A:$A,0)),"Not in register"))</f>
        <v/>
      </c>
      <c r="D290" s="16"/>
      <c r="E290" s="16"/>
      <c r="F290" s="16"/>
      <c r="G290" s="21"/>
      <c r="H290" s="16"/>
      <c r="I290" s="16"/>
    </row>
    <row r="291" spans="1:9" x14ac:dyDescent="0.3">
      <c r="A291" s="17"/>
      <c r="B291" s="16"/>
      <c r="C291" s="19" t="str">
        <f>IF($B291="","",IFERROR(INDEX(Equipment!$B:$B,MATCH($B291,Equipment!$A:$A,0)),"Not in register"))</f>
        <v/>
      </c>
      <c r="D291" s="16"/>
      <c r="E291" s="16"/>
      <c r="F291" s="16"/>
      <c r="G291" s="21"/>
      <c r="H291" s="16"/>
      <c r="I291" s="16"/>
    </row>
    <row r="292" spans="1:9" x14ac:dyDescent="0.3">
      <c r="A292" s="17"/>
      <c r="B292" s="16"/>
      <c r="C292" s="19" t="str">
        <f>IF($B292="","",IFERROR(INDEX(Equipment!$B:$B,MATCH($B292,Equipment!$A:$A,0)),"Not in register"))</f>
        <v/>
      </c>
      <c r="D292" s="16"/>
      <c r="E292" s="16"/>
      <c r="F292" s="16"/>
      <c r="G292" s="21"/>
      <c r="H292" s="16"/>
      <c r="I292" s="16"/>
    </row>
    <row r="293" spans="1:9" x14ac:dyDescent="0.3">
      <c r="A293" s="17"/>
      <c r="B293" s="16"/>
      <c r="C293" s="19" t="str">
        <f>IF($B293="","",IFERROR(INDEX(Equipment!$B:$B,MATCH($B293,Equipment!$A:$A,0)),"Not in register"))</f>
        <v/>
      </c>
      <c r="D293" s="16"/>
      <c r="E293" s="16"/>
      <c r="F293" s="16"/>
      <c r="G293" s="21"/>
      <c r="H293" s="16"/>
      <c r="I293" s="16"/>
    </row>
    <row r="294" spans="1:9" x14ac:dyDescent="0.3">
      <c r="A294" s="17"/>
      <c r="B294" s="16"/>
      <c r="C294" s="19" t="str">
        <f>IF($B294="","",IFERROR(INDEX(Equipment!$B:$B,MATCH($B294,Equipment!$A:$A,0)),"Not in register"))</f>
        <v/>
      </c>
      <c r="D294" s="16"/>
      <c r="E294" s="16"/>
      <c r="F294" s="16"/>
      <c r="G294" s="21"/>
      <c r="H294" s="16"/>
      <c r="I294" s="16"/>
    </row>
    <row r="295" spans="1:9" x14ac:dyDescent="0.3">
      <c r="A295" s="17"/>
      <c r="B295" s="16"/>
      <c r="C295" s="19" t="str">
        <f>IF($B295="","",IFERROR(INDEX(Equipment!$B:$B,MATCH($B295,Equipment!$A:$A,0)),"Not in register"))</f>
        <v/>
      </c>
      <c r="D295" s="16"/>
      <c r="E295" s="16"/>
      <c r="F295" s="16"/>
      <c r="G295" s="21"/>
      <c r="H295" s="16"/>
      <c r="I295" s="16"/>
    </row>
    <row r="296" spans="1:9" x14ac:dyDescent="0.3">
      <c r="A296" s="17"/>
      <c r="B296" s="16"/>
      <c r="C296" s="19" t="str">
        <f>IF($B296="","",IFERROR(INDEX(Equipment!$B:$B,MATCH($B296,Equipment!$A:$A,0)),"Not in register"))</f>
        <v/>
      </c>
      <c r="D296" s="16"/>
      <c r="E296" s="16"/>
      <c r="F296" s="16"/>
      <c r="G296" s="21"/>
      <c r="H296" s="16"/>
      <c r="I296" s="16"/>
    </row>
    <row r="297" spans="1:9" x14ac:dyDescent="0.3">
      <c r="A297" s="17"/>
      <c r="B297" s="16"/>
      <c r="C297" s="19" t="str">
        <f>IF($B297="","",IFERROR(INDEX(Equipment!$B:$B,MATCH($B297,Equipment!$A:$A,0)),"Not in register"))</f>
        <v/>
      </c>
      <c r="D297" s="16"/>
      <c r="E297" s="16"/>
      <c r="F297" s="16"/>
      <c r="G297" s="21"/>
      <c r="H297" s="16"/>
      <c r="I297" s="16"/>
    </row>
    <row r="298" spans="1:9" x14ac:dyDescent="0.3">
      <c r="A298" s="17"/>
      <c r="B298" s="16"/>
      <c r="C298" s="19" t="str">
        <f>IF($B298="","",IFERROR(INDEX(Equipment!$B:$B,MATCH($B298,Equipment!$A:$A,0)),"Not in register"))</f>
        <v/>
      </c>
      <c r="D298" s="16"/>
      <c r="E298" s="16"/>
      <c r="F298" s="16"/>
      <c r="G298" s="21"/>
      <c r="H298" s="16"/>
      <c r="I298" s="16"/>
    </row>
    <row r="299" spans="1:9" x14ac:dyDescent="0.3">
      <c r="A299" s="17"/>
      <c r="B299" s="16"/>
      <c r="C299" s="19" t="str">
        <f>IF($B299="","",IFERROR(INDEX(Equipment!$B:$B,MATCH($B299,Equipment!$A:$A,0)),"Not in register"))</f>
        <v/>
      </c>
      <c r="D299" s="16"/>
      <c r="E299" s="16"/>
      <c r="F299" s="16"/>
      <c r="G299" s="21"/>
      <c r="H299" s="16"/>
      <c r="I299" s="16"/>
    </row>
    <row r="300" spans="1:9" x14ac:dyDescent="0.3">
      <c r="A300" s="17"/>
      <c r="B300" s="16"/>
      <c r="C300" s="19" t="str">
        <f>IF($B300="","",IFERROR(INDEX(Equipment!$B:$B,MATCH($B300,Equipment!$A:$A,0)),"Not in register"))</f>
        <v/>
      </c>
      <c r="D300" s="16"/>
      <c r="E300" s="16"/>
      <c r="F300" s="16"/>
      <c r="G300" s="21"/>
      <c r="H300" s="16"/>
      <c r="I300" s="16"/>
    </row>
    <row r="301" spans="1:9" x14ac:dyDescent="0.3">
      <c r="A301" s="17"/>
      <c r="B301" s="16"/>
      <c r="C301" s="19" t="str">
        <f>IF($B301="","",IFERROR(INDEX(Equipment!$B:$B,MATCH($B301,Equipment!$A:$A,0)),"Not in register"))</f>
        <v/>
      </c>
      <c r="D301" s="16"/>
      <c r="E301" s="16"/>
      <c r="F301" s="16"/>
      <c r="G301" s="21"/>
      <c r="H301" s="16"/>
      <c r="I301" s="16"/>
    </row>
    <row r="302" spans="1:9" x14ac:dyDescent="0.3">
      <c r="A302" s="17"/>
      <c r="B302" s="16"/>
      <c r="C302" s="19" t="str">
        <f>IF($B302="","",IFERROR(INDEX(Equipment!$B:$B,MATCH($B302,Equipment!$A:$A,0)),"Not in register"))</f>
        <v/>
      </c>
      <c r="D302" s="16"/>
      <c r="E302" s="16"/>
      <c r="F302" s="16"/>
      <c r="G302" s="21"/>
      <c r="H302" s="16"/>
      <c r="I302" s="16"/>
    </row>
    <row r="303" spans="1:9" x14ac:dyDescent="0.3">
      <c r="A303" s="17"/>
      <c r="B303" s="16"/>
      <c r="C303" s="19" t="str">
        <f>IF($B303="","",IFERROR(INDEX(Equipment!$B:$B,MATCH($B303,Equipment!$A:$A,0)),"Not in register"))</f>
        <v/>
      </c>
      <c r="D303" s="16"/>
      <c r="E303" s="16"/>
      <c r="F303" s="16"/>
      <c r="G303" s="21"/>
      <c r="H303" s="16"/>
      <c r="I303" s="16"/>
    </row>
    <row r="304" spans="1:9" x14ac:dyDescent="0.3">
      <c r="A304" s="17"/>
      <c r="B304" s="16"/>
      <c r="C304" s="19" t="str">
        <f>IF($B304="","",IFERROR(INDEX(Equipment!$B:$B,MATCH($B304,Equipment!$A:$A,0)),"Not in register"))</f>
        <v/>
      </c>
      <c r="D304" s="16"/>
      <c r="E304" s="16"/>
      <c r="F304" s="16"/>
      <c r="G304" s="21"/>
      <c r="H304" s="16"/>
      <c r="I304" s="16"/>
    </row>
    <row r="305" spans="1:9" x14ac:dyDescent="0.3">
      <c r="A305" s="17"/>
      <c r="B305" s="16"/>
      <c r="C305" s="19" t="str">
        <f>IF($B305="","",IFERROR(INDEX(Equipment!$B:$B,MATCH($B305,Equipment!$A:$A,0)),"Not in register"))</f>
        <v/>
      </c>
      <c r="D305" s="16"/>
      <c r="E305" s="16"/>
      <c r="F305" s="16"/>
      <c r="G305" s="21"/>
      <c r="H305" s="16"/>
      <c r="I305" s="16"/>
    </row>
    <row r="306" spans="1:9" x14ac:dyDescent="0.3">
      <c r="A306" s="17"/>
      <c r="B306" s="16"/>
      <c r="C306" s="19" t="str">
        <f>IF($B306="","",IFERROR(INDEX(Equipment!$B:$B,MATCH($B306,Equipment!$A:$A,0)),"Not in register"))</f>
        <v/>
      </c>
      <c r="D306" s="16"/>
      <c r="E306" s="16"/>
      <c r="F306" s="16"/>
      <c r="G306" s="21"/>
      <c r="H306" s="16"/>
      <c r="I306" s="16"/>
    </row>
    <row r="307" spans="1:9" x14ac:dyDescent="0.3">
      <c r="A307" s="17"/>
      <c r="B307" s="16"/>
      <c r="C307" s="19" t="str">
        <f>IF($B307="","",IFERROR(INDEX(Equipment!$B:$B,MATCH($B307,Equipment!$A:$A,0)),"Not in register"))</f>
        <v/>
      </c>
      <c r="D307" s="16"/>
      <c r="E307" s="16"/>
      <c r="F307" s="16"/>
      <c r="G307" s="21"/>
      <c r="H307" s="16"/>
      <c r="I307" s="16"/>
    </row>
    <row r="308" spans="1:9" x14ac:dyDescent="0.3">
      <c r="A308" s="17"/>
      <c r="B308" s="16"/>
      <c r="C308" s="19" t="str">
        <f>IF($B308="","",IFERROR(INDEX(Equipment!$B:$B,MATCH($B308,Equipment!$A:$A,0)),"Not in register"))</f>
        <v/>
      </c>
      <c r="D308" s="16"/>
      <c r="E308" s="16"/>
      <c r="F308" s="16"/>
      <c r="G308" s="21"/>
      <c r="H308" s="16"/>
      <c r="I308" s="16"/>
    </row>
    <row r="309" spans="1:9" x14ac:dyDescent="0.3">
      <c r="A309" s="17"/>
      <c r="B309" s="16"/>
      <c r="C309" s="19" t="str">
        <f>IF($B309="","",IFERROR(INDEX(Equipment!$B:$B,MATCH($B309,Equipment!$A:$A,0)),"Not in register"))</f>
        <v/>
      </c>
      <c r="D309" s="16"/>
      <c r="E309" s="16"/>
      <c r="F309" s="16"/>
      <c r="G309" s="21"/>
      <c r="H309" s="16"/>
      <c r="I309" s="16"/>
    </row>
    <row r="310" spans="1:9" x14ac:dyDescent="0.3">
      <c r="A310" s="17"/>
      <c r="B310" s="16"/>
      <c r="C310" s="19" t="str">
        <f>IF($B310="","",IFERROR(INDEX(Equipment!$B:$B,MATCH($B310,Equipment!$A:$A,0)),"Not in register"))</f>
        <v/>
      </c>
      <c r="D310" s="16"/>
      <c r="E310" s="16"/>
      <c r="F310" s="16"/>
      <c r="G310" s="21"/>
      <c r="H310" s="16"/>
      <c r="I310" s="16"/>
    </row>
    <row r="311" spans="1:9" x14ac:dyDescent="0.3">
      <c r="A311" s="17"/>
      <c r="B311" s="16"/>
      <c r="C311" s="19" t="str">
        <f>IF($B311="","",IFERROR(INDEX(Equipment!$B:$B,MATCH($B311,Equipment!$A:$A,0)),"Not in register"))</f>
        <v/>
      </c>
      <c r="D311" s="16"/>
      <c r="E311" s="16"/>
      <c r="F311" s="16"/>
      <c r="G311" s="21"/>
      <c r="H311" s="16"/>
      <c r="I311" s="16"/>
    </row>
    <row r="312" spans="1:9" x14ac:dyDescent="0.3">
      <c r="A312" s="17"/>
      <c r="B312" s="16"/>
      <c r="C312" s="19" t="str">
        <f>IF($B312="","",IFERROR(INDEX(Equipment!$B:$B,MATCH($B312,Equipment!$A:$A,0)),"Not in register"))</f>
        <v/>
      </c>
      <c r="D312" s="16"/>
      <c r="E312" s="16"/>
      <c r="F312" s="16"/>
      <c r="G312" s="21"/>
      <c r="H312" s="16"/>
      <c r="I312" s="16"/>
    </row>
    <row r="313" spans="1:9" x14ac:dyDescent="0.3">
      <c r="A313" s="17"/>
      <c r="B313" s="16"/>
      <c r="C313" s="19" t="str">
        <f>IF($B313="","",IFERROR(INDEX(Equipment!$B:$B,MATCH($B313,Equipment!$A:$A,0)),"Not in register"))</f>
        <v/>
      </c>
      <c r="D313" s="16"/>
      <c r="E313" s="16"/>
      <c r="F313" s="16"/>
      <c r="G313" s="21"/>
      <c r="H313" s="16"/>
      <c r="I313" s="16"/>
    </row>
    <row r="314" spans="1:9" x14ac:dyDescent="0.3">
      <c r="A314" s="17"/>
      <c r="B314" s="16"/>
      <c r="C314" s="19" t="str">
        <f>IF($B314="","",IFERROR(INDEX(Equipment!$B:$B,MATCH($B314,Equipment!$A:$A,0)),"Not in register"))</f>
        <v/>
      </c>
      <c r="D314" s="16"/>
      <c r="E314" s="16"/>
      <c r="F314" s="16"/>
      <c r="G314" s="21"/>
      <c r="H314" s="16"/>
      <c r="I314" s="16"/>
    </row>
    <row r="315" spans="1:9" x14ac:dyDescent="0.3">
      <c r="A315" s="17"/>
      <c r="B315" s="16"/>
      <c r="C315" s="19" t="str">
        <f>IF($B315="","",IFERROR(INDEX(Equipment!$B:$B,MATCH($B315,Equipment!$A:$A,0)),"Not in register"))</f>
        <v/>
      </c>
      <c r="D315" s="16"/>
      <c r="E315" s="16"/>
      <c r="F315" s="16"/>
      <c r="G315" s="21"/>
      <c r="H315" s="16"/>
      <c r="I315" s="16"/>
    </row>
    <row r="316" spans="1:9" x14ac:dyDescent="0.3">
      <c r="A316" s="17"/>
      <c r="B316" s="16"/>
      <c r="C316" s="19" t="str">
        <f>IF($B316="","",IFERROR(INDEX(Equipment!$B:$B,MATCH($B316,Equipment!$A:$A,0)),"Not in register"))</f>
        <v/>
      </c>
      <c r="D316" s="16"/>
      <c r="E316" s="16"/>
      <c r="F316" s="16"/>
      <c r="G316" s="21"/>
      <c r="H316" s="16"/>
      <c r="I316" s="16"/>
    </row>
    <row r="317" spans="1:9" x14ac:dyDescent="0.3">
      <c r="A317" s="17"/>
      <c r="B317" s="16"/>
      <c r="C317" s="19" t="str">
        <f>IF($B317="","",IFERROR(INDEX(Equipment!$B:$B,MATCH($B317,Equipment!$A:$A,0)),"Not in register"))</f>
        <v/>
      </c>
      <c r="D317" s="16"/>
      <c r="E317" s="16"/>
      <c r="F317" s="16"/>
      <c r="G317" s="21"/>
      <c r="H317" s="16"/>
      <c r="I317" s="16"/>
    </row>
    <row r="318" spans="1:9" x14ac:dyDescent="0.3">
      <c r="A318" s="17"/>
      <c r="B318" s="16"/>
      <c r="C318" s="19" t="str">
        <f>IF($B318="","",IFERROR(INDEX(Equipment!$B:$B,MATCH($B318,Equipment!$A:$A,0)),"Not in register"))</f>
        <v/>
      </c>
      <c r="D318" s="16"/>
      <c r="E318" s="16"/>
      <c r="F318" s="16"/>
      <c r="G318" s="21"/>
      <c r="H318" s="16"/>
      <c r="I318" s="16"/>
    </row>
    <row r="319" spans="1:9" x14ac:dyDescent="0.3">
      <c r="A319" s="17"/>
      <c r="B319" s="16"/>
      <c r="C319" s="19" t="str">
        <f>IF($B319="","",IFERROR(INDEX(Equipment!$B:$B,MATCH($B319,Equipment!$A:$A,0)),"Not in register"))</f>
        <v/>
      </c>
      <c r="D319" s="16"/>
      <c r="E319" s="16"/>
      <c r="F319" s="16"/>
      <c r="G319" s="21"/>
      <c r="H319" s="16"/>
      <c r="I319" s="16"/>
    </row>
    <row r="320" spans="1:9" x14ac:dyDescent="0.3">
      <c r="A320" s="17"/>
      <c r="B320" s="16"/>
      <c r="C320" s="19" t="str">
        <f>IF($B320="","",IFERROR(INDEX(Equipment!$B:$B,MATCH($B320,Equipment!$A:$A,0)),"Not in register"))</f>
        <v/>
      </c>
      <c r="D320" s="16"/>
      <c r="E320" s="16"/>
      <c r="F320" s="16"/>
      <c r="G320" s="21"/>
      <c r="H320" s="16"/>
      <c r="I320" s="16"/>
    </row>
    <row r="321" spans="1:9" x14ac:dyDescent="0.3">
      <c r="A321" s="17"/>
      <c r="B321" s="16"/>
      <c r="C321" s="19" t="str">
        <f>IF($B321="","",IFERROR(INDEX(Equipment!$B:$B,MATCH($B321,Equipment!$A:$A,0)),"Not in register"))</f>
        <v/>
      </c>
      <c r="D321" s="16"/>
      <c r="E321" s="16"/>
      <c r="F321" s="16"/>
      <c r="G321" s="21"/>
      <c r="H321" s="16"/>
      <c r="I321" s="16"/>
    </row>
    <row r="322" spans="1:9" x14ac:dyDescent="0.3">
      <c r="A322" s="17"/>
      <c r="B322" s="16"/>
      <c r="C322" s="19" t="str">
        <f>IF($B322="","",IFERROR(INDEX(Equipment!$B:$B,MATCH($B322,Equipment!$A:$A,0)),"Not in register"))</f>
        <v/>
      </c>
      <c r="D322" s="16"/>
      <c r="E322" s="16"/>
      <c r="F322" s="16"/>
      <c r="G322" s="21"/>
      <c r="H322" s="16"/>
      <c r="I322" s="16"/>
    </row>
    <row r="323" spans="1:9" x14ac:dyDescent="0.3">
      <c r="A323" s="17"/>
      <c r="B323" s="16"/>
      <c r="C323" s="19" t="str">
        <f>IF($B323="","",IFERROR(INDEX(Equipment!$B:$B,MATCH($B323,Equipment!$A:$A,0)),"Not in register"))</f>
        <v/>
      </c>
      <c r="D323" s="16"/>
      <c r="E323" s="16"/>
      <c r="F323" s="16"/>
      <c r="G323" s="21"/>
      <c r="H323" s="16"/>
      <c r="I323" s="16"/>
    </row>
    <row r="324" spans="1:9" x14ac:dyDescent="0.3">
      <c r="A324" s="17"/>
      <c r="B324" s="16"/>
      <c r="C324" s="19" t="str">
        <f>IF($B324="","",IFERROR(INDEX(Equipment!$B:$B,MATCH($B324,Equipment!$A:$A,0)),"Not in register"))</f>
        <v/>
      </c>
      <c r="D324" s="16"/>
      <c r="E324" s="16"/>
      <c r="F324" s="16"/>
      <c r="G324" s="21"/>
      <c r="H324" s="16"/>
      <c r="I324" s="16"/>
    </row>
    <row r="325" spans="1:9" x14ac:dyDescent="0.3">
      <c r="A325" s="17"/>
      <c r="B325" s="16"/>
      <c r="C325" s="19" t="str">
        <f>IF($B325="","",IFERROR(INDEX(Equipment!$B:$B,MATCH($B325,Equipment!$A:$A,0)),"Not in register"))</f>
        <v/>
      </c>
      <c r="D325" s="16"/>
      <c r="E325" s="16"/>
      <c r="F325" s="16"/>
      <c r="G325" s="21"/>
      <c r="H325" s="16"/>
      <c r="I325" s="16"/>
    </row>
    <row r="326" spans="1:9" x14ac:dyDescent="0.3">
      <c r="A326" s="17"/>
      <c r="B326" s="16"/>
      <c r="C326" s="19" t="str">
        <f>IF($B326="","",IFERROR(INDEX(Equipment!$B:$B,MATCH($B326,Equipment!$A:$A,0)),"Not in register"))</f>
        <v/>
      </c>
      <c r="D326" s="16"/>
      <c r="E326" s="16"/>
      <c r="F326" s="16"/>
      <c r="G326" s="21"/>
      <c r="H326" s="16"/>
      <c r="I326" s="16"/>
    </row>
    <row r="327" spans="1:9" x14ac:dyDescent="0.3">
      <c r="A327" s="17"/>
      <c r="B327" s="16"/>
      <c r="C327" s="19" t="str">
        <f>IF($B327="","",IFERROR(INDEX(Equipment!$B:$B,MATCH($B327,Equipment!$A:$A,0)),"Not in register"))</f>
        <v/>
      </c>
      <c r="D327" s="16"/>
      <c r="E327" s="16"/>
      <c r="F327" s="16"/>
      <c r="G327" s="21"/>
      <c r="H327" s="16"/>
      <c r="I327" s="16"/>
    </row>
    <row r="328" spans="1:9" x14ac:dyDescent="0.3">
      <c r="A328" s="17"/>
      <c r="B328" s="16"/>
      <c r="C328" s="19" t="str">
        <f>IF($B328="","",IFERROR(INDEX(Equipment!$B:$B,MATCH($B328,Equipment!$A:$A,0)),"Not in register"))</f>
        <v/>
      </c>
      <c r="D328" s="16"/>
      <c r="E328" s="16"/>
      <c r="F328" s="16"/>
      <c r="G328" s="21"/>
      <c r="H328" s="16"/>
      <c r="I328" s="16"/>
    </row>
    <row r="329" spans="1:9" x14ac:dyDescent="0.3">
      <c r="A329" s="17"/>
      <c r="B329" s="16"/>
      <c r="C329" s="19" t="str">
        <f>IF($B329="","",IFERROR(INDEX(Equipment!$B:$B,MATCH($B329,Equipment!$A:$A,0)),"Not in register"))</f>
        <v/>
      </c>
      <c r="D329" s="16"/>
      <c r="E329" s="16"/>
      <c r="F329" s="16"/>
      <c r="G329" s="21"/>
      <c r="H329" s="16"/>
      <c r="I329" s="16"/>
    </row>
    <row r="330" spans="1:9" x14ac:dyDescent="0.3">
      <c r="A330" s="17"/>
      <c r="B330" s="16"/>
      <c r="C330" s="19" t="str">
        <f>IF($B330="","",IFERROR(INDEX(Equipment!$B:$B,MATCH($B330,Equipment!$A:$A,0)),"Not in register"))</f>
        <v/>
      </c>
      <c r="D330" s="16"/>
      <c r="E330" s="16"/>
      <c r="F330" s="16"/>
      <c r="G330" s="21"/>
      <c r="H330" s="16"/>
      <c r="I330" s="16"/>
    </row>
    <row r="331" spans="1:9" x14ac:dyDescent="0.3">
      <c r="A331" s="17"/>
      <c r="B331" s="16"/>
      <c r="C331" s="19" t="str">
        <f>IF($B331="","",IFERROR(INDEX(Equipment!$B:$B,MATCH($B331,Equipment!$A:$A,0)),"Not in register"))</f>
        <v/>
      </c>
      <c r="D331" s="16"/>
      <c r="E331" s="16"/>
      <c r="F331" s="16"/>
      <c r="G331" s="21"/>
      <c r="H331" s="16"/>
      <c r="I331" s="16"/>
    </row>
    <row r="332" spans="1:9" x14ac:dyDescent="0.3">
      <c r="A332" s="17"/>
      <c r="B332" s="16"/>
      <c r="C332" s="19" t="str">
        <f>IF($B332="","",IFERROR(INDEX(Equipment!$B:$B,MATCH($B332,Equipment!$A:$A,0)),"Not in register"))</f>
        <v/>
      </c>
      <c r="D332" s="16"/>
      <c r="E332" s="16"/>
      <c r="F332" s="16"/>
      <c r="G332" s="21"/>
      <c r="H332" s="16"/>
      <c r="I332" s="16"/>
    </row>
    <row r="333" spans="1:9" x14ac:dyDescent="0.3">
      <c r="A333" s="17"/>
      <c r="B333" s="16"/>
      <c r="C333" s="19" t="str">
        <f>IF($B333="","",IFERROR(INDEX(Equipment!$B:$B,MATCH($B333,Equipment!$A:$A,0)),"Not in register"))</f>
        <v/>
      </c>
      <c r="D333" s="16"/>
      <c r="E333" s="16"/>
      <c r="F333" s="16"/>
      <c r="G333" s="21"/>
      <c r="H333" s="16"/>
      <c r="I333" s="16"/>
    </row>
    <row r="334" spans="1:9" x14ac:dyDescent="0.3">
      <c r="A334" s="17"/>
      <c r="B334" s="16"/>
      <c r="C334" s="19" t="str">
        <f>IF($B334="","",IFERROR(INDEX(Equipment!$B:$B,MATCH($B334,Equipment!$A:$A,0)),"Not in register"))</f>
        <v/>
      </c>
      <c r="D334" s="16"/>
      <c r="E334" s="16"/>
      <c r="F334" s="16"/>
      <c r="G334" s="21"/>
      <c r="H334" s="16"/>
      <c r="I334" s="16"/>
    </row>
    <row r="335" spans="1:9" x14ac:dyDescent="0.3">
      <c r="A335" s="17"/>
      <c r="B335" s="16"/>
      <c r="C335" s="19" t="str">
        <f>IF($B335="","",IFERROR(INDEX(Equipment!$B:$B,MATCH($B335,Equipment!$A:$A,0)),"Not in register"))</f>
        <v/>
      </c>
      <c r="D335" s="16"/>
      <c r="E335" s="16"/>
      <c r="F335" s="16"/>
      <c r="G335" s="21"/>
      <c r="H335" s="16"/>
      <c r="I335" s="16"/>
    </row>
    <row r="336" spans="1:9" x14ac:dyDescent="0.3">
      <c r="A336" s="17"/>
      <c r="B336" s="16"/>
      <c r="C336" s="19" t="str">
        <f>IF($B336="","",IFERROR(INDEX(Equipment!$B:$B,MATCH($B336,Equipment!$A:$A,0)),"Not in register"))</f>
        <v/>
      </c>
      <c r="D336" s="16"/>
      <c r="E336" s="16"/>
      <c r="F336" s="16"/>
      <c r="G336" s="21"/>
      <c r="H336" s="16"/>
      <c r="I336" s="16"/>
    </row>
    <row r="337" spans="1:9" x14ac:dyDescent="0.3">
      <c r="A337" s="17"/>
      <c r="B337" s="16"/>
      <c r="C337" s="19" t="str">
        <f>IF($B337="","",IFERROR(INDEX(Equipment!$B:$B,MATCH($B337,Equipment!$A:$A,0)),"Not in register"))</f>
        <v/>
      </c>
      <c r="D337" s="16"/>
      <c r="E337" s="16"/>
      <c r="F337" s="16"/>
      <c r="G337" s="21"/>
      <c r="H337" s="16"/>
      <c r="I337" s="16"/>
    </row>
    <row r="338" spans="1:9" x14ac:dyDescent="0.3">
      <c r="A338" s="17"/>
      <c r="B338" s="16"/>
      <c r="C338" s="19" t="str">
        <f>IF($B338="","",IFERROR(INDEX(Equipment!$B:$B,MATCH($B338,Equipment!$A:$A,0)),"Not in register"))</f>
        <v/>
      </c>
      <c r="D338" s="16"/>
      <c r="E338" s="16"/>
      <c r="F338" s="16"/>
      <c r="G338" s="21"/>
      <c r="H338" s="16"/>
      <c r="I338" s="16"/>
    </row>
    <row r="339" spans="1:9" x14ac:dyDescent="0.3">
      <c r="A339" s="17"/>
      <c r="B339" s="16"/>
      <c r="C339" s="19" t="str">
        <f>IF($B339="","",IFERROR(INDEX(Equipment!$B:$B,MATCH($B339,Equipment!$A:$A,0)),"Not in register"))</f>
        <v/>
      </c>
      <c r="D339" s="16"/>
      <c r="E339" s="16"/>
      <c r="F339" s="16"/>
      <c r="G339" s="21"/>
      <c r="H339" s="16"/>
      <c r="I339" s="16"/>
    </row>
    <row r="340" spans="1:9" x14ac:dyDescent="0.3">
      <c r="A340" s="17"/>
      <c r="B340" s="16"/>
      <c r="C340" s="19" t="str">
        <f>IF($B340="","",IFERROR(INDEX(Equipment!$B:$B,MATCH($B340,Equipment!$A:$A,0)),"Not in register"))</f>
        <v/>
      </c>
      <c r="D340" s="16"/>
      <c r="E340" s="16"/>
      <c r="F340" s="16"/>
      <c r="G340" s="21"/>
      <c r="H340" s="16"/>
      <c r="I340" s="16"/>
    </row>
    <row r="341" spans="1:9" x14ac:dyDescent="0.3">
      <c r="A341" s="17"/>
      <c r="B341" s="16"/>
      <c r="C341" s="19" t="str">
        <f>IF($B341="","",IFERROR(INDEX(Equipment!$B:$B,MATCH($B341,Equipment!$A:$A,0)),"Not in register"))</f>
        <v/>
      </c>
      <c r="D341" s="16"/>
      <c r="E341" s="16"/>
      <c r="F341" s="16"/>
      <c r="G341" s="21"/>
      <c r="H341" s="16"/>
      <c r="I341" s="16"/>
    </row>
    <row r="342" spans="1:9" x14ac:dyDescent="0.3">
      <c r="A342" s="17"/>
      <c r="B342" s="16"/>
      <c r="C342" s="19" t="str">
        <f>IF($B342="","",IFERROR(INDEX(Equipment!$B:$B,MATCH($B342,Equipment!$A:$A,0)),"Not in register"))</f>
        <v/>
      </c>
      <c r="D342" s="16"/>
      <c r="E342" s="16"/>
      <c r="F342" s="16"/>
      <c r="G342" s="21"/>
      <c r="H342" s="16"/>
      <c r="I342" s="16"/>
    </row>
    <row r="343" spans="1:9" x14ac:dyDescent="0.3">
      <c r="A343" s="17"/>
      <c r="B343" s="16"/>
      <c r="C343" s="19" t="str">
        <f>IF($B343="","",IFERROR(INDEX(Equipment!$B:$B,MATCH($B343,Equipment!$A:$A,0)),"Not in register"))</f>
        <v/>
      </c>
      <c r="D343" s="16"/>
      <c r="E343" s="16"/>
      <c r="F343" s="16"/>
      <c r="G343" s="21"/>
      <c r="H343" s="16"/>
      <c r="I343" s="16"/>
    </row>
    <row r="344" spans="1:9" x14ac:dyDescent="0.3">
      <c r="A344" s="17"/>
      <c r="B344" s="16"/>
      <c r="C344" s="19" t="str">
        <f>IF($B344="","",IFERROR(INDEX(Equipment!$B:$B,MATCH($B344,Equipment!$A:$A,0)),"Not in register"))</f>
        <v/>
      </c>
      <c r="D344" s="16"/>
      <c r="E344" s="16"/>
      <c r="F344" s="16"/>
      <c r="G344" s="21"/>
      <c r="H344" s="16"/>
      <c r="I344" s="16"/>
    </row>
    <row r="345" spans="1:9" x14ac:dyDescent="0.3">
      <c r="A345" s="17"/>
      <c r="B345" s="16"/>
      <c r="C345" s="19" t="str">
        <f>IF($B345="","",IFERROR(INDEX(Equipment!$B:$B,MATCH($B345,Equipment!$A:$A,0)),"Not in register"))</f>
        <v/>
      </c>
      <c r="D345" s="16"/>
      <c r="E345" s="16"/>
      <c r="F345" s="16"/>
      <c r="G345" s="21"/>
      <c r="H345" s="16"/>
      <c r="I345" s="16"/>
    </row>
    <row r="346" spans="1:9" x14ac:dyDescent="0.3">
      <c r="A346" s="17"/>
      <c r="B346" s="16"/>
      <c r="C346" s="19" t="str">
        <f>IF($B346="","",IFERROR(INDEX(Equipment!$B:$B,MATCH($B346,Equipment!$A:$A,0)),"Not in register"))</f>
        <v/>
      </c>
      <c r="D346" s="16"/>
      <c r="E346" s="16"/>
      <c r="F346" s="16"/>
      <c r="G346" s="21"/>
      <c r="H346" s="16"/>
      <c r="I346" s="16"/>
    </row>
    <row r="347" spans="1:9" x14ac:dyDescent="0.3">
      <c r="A347" s="17"/>
      <c r="B347" s="16"/>
      <c r="C347" s="19" t="str">
        <f>IF($B347="","",IFERROR(INDEX(Equipment!$B:$B,MATCH($B347,Equipment!$A:$A,0)),"Not in register"))</f>
        <v/>
      </c>
      <c r="D347" s="16"/>
      <c r="E347" s="16"/>
      <c r="F347" s="16"/>
      <c r="G347" s="21"/>
      <c r="H347" s="16"/>
      <c r="I347" s="16"/>
    </row>
    <row r="348" spans="1:9" x14ac:dyDescent="0.3">
      <c r="A348" s="17"/>
      <c r="B348" s="16"/>
      <c r="C348" s="19" t="str">
        <f>IF($B348="","",IFERROR(INDEX(Equipment!$B:$B,MATCH($B348,Equipment!$A:$A,0)),"Not in register"))</f>
        <v/>
      </c>
      <c r="D348" s="16"/>
      <c r="E348" s="16"/>
      <c r="F348" s="16"/>
      <c r="G348" s="21"/>
      <c r="H348" s="16"/>
      <c r="I348" s="16"/>
    </row>
    <row r="349" spans="1:9" x14ac:dyDescent="0.3">
      <c r="A349" s="17"/>
      <c r="B349" s="16"/>
      <c r="C349" s="19" t="str">
        <f>IF($B349="","",IFERROR(INDEX(Equipment!$B:$B,MATCH($B349,Equipment!$A:$A,0)),"Not in register"))</f>
        <v/>
      </c>
      <c r="D349" s="16"/>
      <c r="E349" s="16"/>
      <c r="F349" s="16"/>
      <c r="G349" s="21"/>
      <c r="H349" s="16"/>
      <c r="I349" s="16"/>
    </row>
    <row r="350" spans="1:9" x14ac:dyDescent="0.3">
      <c r="A350" s="17"/>
      <c r="B350" s="16"/>
      <c r="C350" s="19" t="str">
        <f>IF($B350="","",IFERROR(INDEX(Equipment!$B:$B,MATCH($B350,Equipment!$A:$A,0)),"Not in register"))</f>
        <v/>
      </c>
      <c r="D350" s="16"/>
      <c r="E350" s="16"/>
      <c r="F350" s="16"/>
      <c r="G350" s="21"/>
      <c r="H350" s="16"/>
      <c r="I350" s="16"/>
    </row>
    <row r="351" spans="1:9" x14ac:dyDescent="0.3">
      <c r="A351" s="17"/>
      <c r="B351" s="16"/>
      <c r="C351" s="19" t="str">
        <f>IF($B351="","",IFERROR(INDEX(Equipment!$B:$B,MATCH($B351,Equipment!$A:$A,0)),"Not in register"))</f>
        <v/>
      </c>
      <c r="D351" s="16"/>
      <c r="E351" s="16"/>
      <c r="F351" s="16"/>
      <c r="G351" s="21"/>
      <c r="H351" s="16"/>
      <c r="I351" s="16"/>
    </row>
    <row r="352" spans="1:9" x14ac:dyDescent="0.3">
      <c r="A352" s="17"/>
      <c r="B352" s="16"/>
      <c r="C352" s="19" t="str">
        <f>IF($B352="","",IFERROR(INDEX(Equipment!$B:$B,MATCH($B352,Equipment!$A:$A,0)),"Not in register"))</f>
        <v/>
      </c>
      <c r="D352" s="16"/>
      <c r="E352" s="16"/>
      <c r="F352" s="16"/>
      <c r="G352" s="21"/>
      <c r="H352" s="16"/>
      <c r="I352" s="16"/>
    </row>
    <row r="353" spans="1:9" x14ac:dyDescent="0.3">
      <c r="A353" s="17"/>
      <c r="B353" s="16"/>
      <c r="C353" s="19" t="str">
        <f>IF($B353="","",IFERROR(INDEX(Equipment!$B:$B,MATCH($B353,Equipment!$A:$A,0)),"Not in register"))</f>
        <v/>
      </c>
      <c r="D353" s="16"/>
      <c r="E353" s="16"/>
      <c r="F353" s="16"/>
      <c r="G353" s="21"/>
      <c r="H353" s="16"/>
      <c r="I353" s="16"/>
    </row>
    <row r="354" spans="1:9" x14ac:dyDescent="0.3">
      <c r="A354" s="17"/>
      <c r="B354" s="16"/>
      <c r="C354" s="19" t="str">
        <f>IF($B354="","",IFERROR(INDEX(Equipment!$B:$B,MATCH($B354,Equipment!$A:$A,0)),"Not in register"))</f>
        <v/>
      </c>
      <c r="D354" s="16"/>
      <c r="E354" s="16"/>
      <c r="F354" s="16"/>
      <c r="G354" s="21"/>
      <c r="H354" s="16"/>
      <c r="I354" s="16"/>
    </row>
    <row r="355" spans="1:9" x14ac:dyDescent="0.3">
      <c r="A355" s="17"/>
      <c r="B355" s="16"/>
      <c r="C355" s="19" t="str">
        <f>IF($B355="","",IFERROR(INDEX(Equipment!$B:$B,MATCH($B355,Equipment!$A:$A,0)),"Not in register"))</f>
        <v/>
      </c>
      <c r="D355" s="16"/>
      <c r="E355" s="16"/>
      <c r="F355" s="16"/>
      <c r="G355" s="21"/>
      <c r="H355" s="16"/>
      <c r="I355" s="16"/>
    </row>
    <row r="356" spans="1:9" x14ac:dyDescent="0.3">
      <c r="A356" s="17"/>
      <c r="B356" s="16"/>
      <c r="C356" s="19" t="str">
        <f>IF($B356="","",IFERROR(INDEX(Equipment!$B:$B,MATCH($B356,Equipment!$A:$A,0)),"Not in register"))</f>
        <v/>
      </c>
      <c r="D356" s="16"/>
      <c r="E356" s="16"/>
      <c r="F356" s="16"/>
      <c r="G356" s="21"/>
      <c r="H356" s="16"/>
      <c r="I356" s="16"/>
    </row>
    <row r="357" spans="1:9" x14ac:dyDescent="0.3">
      <c r="A357" s="17"/>
      <c r="B357" s="16"/>
      <c r="C357" s="19" t="str">
        <f>IF($B357="","",IFERROR(INDEX(Equipment!$B:$B,MATCH($B357,Equipment!$A:$A,0)),"Not in register"))</f>
        <v/>
      </c>
      <c r="D357" s="16"/>
      <c r="E357" s="16"/>
      <c r="F357" s="16"/>
      <c r="G357" s="21"/>
      <c r="H357" s="16"/>
      <c r="I357" s="16"/>
    </row>
    <row r="358" spans="1:9" x14ac:dyDescent="0.3">
      <c r="A358" s="17"/>
      <c r="B358" s="16"/>
      <c r="C358" s="19" t="str">
        <f>IF($B358="","",IFERROR(INDEX(Equipment!$B:$B,MATCH($B358,Equipment!$A:$A,0)),"Not in register"))</f>
        <v/>
      </c>
      <c r="D358" s="16"/>
      <c r="E358" s="16"/>
      <c r="F358" s="16"/>
      <c r="G358" s="21"/>
      <c r="H358" s="16"/>
      <c r="I358" s="16"/>
    </row>
    <row r="359" spans="1:9" x14ac:dyDescent="0.3">
      <c r="A359" s="17"/>
      <c r="B359" s="16"/>
      <c r="C359" s="19" t="str">
        <f>IF($B359="","",IFERROR(INDEX(Equipment!$B:$B,MATCH($B359,Equipment!$A:$A,0)),"Not in register"))</f>
        <v/>
      </c>
      <c r="D359" s="16"/>
      <c r="E359" s="16"/>
      <c r="F359" s="16"/>
      <c r="G359" s="21"/>
      <c r="H359" s="16"/>
      <c r="I359" s="16"/>
    </row>
    <row r="360" spans="1:9" x14ac:dyDescent="0.3">
      <c r="A360" s="17"/>
      <c r="B360" s="16"/>
      <c r="C360" s="19" t="str">
        <f>IF($B360="","",IFERROR(INDEX(Equipment!$B:$B,MATCH($B360,Equipment!$A:$A,0)),"Not in register"))</f>
        <v/>
      </c>
      <c r="D360" s="16"/>
      <c r="E360" s="16"/>
      <c r="F360" s="16"/>
      <c r="G360" s="21"/>
      <c r="H360" s="16"/>
      <c r="I360" s="16"/>
    </row>
    <row r="361" spans="1:9" x14ac:dyDescent="0.3">
      <c r="A361" s="17"/>
      <c r="B361" s="16"/>
      <c r="C361" s="19" t="str">
        <f>IF($B361="","",IFERROR(INDEX(Equipment!$B:$B,MATCH($B361,Equipment!$A:$A,0)),"Not in register"))</f>
        <v/>
      </c>
      <c r="D361" s="16"/>
      <c r="E361" s="16"/>
      <c r="F361" s="16"/>
      <c r="G361" s="21"/>
      <c r="H361" s="16"/>
      <c r="I361" s="16"/>
    </row>
    <row r="362" spans="1:9" x14ac:dyDescent="0.3">
      <c r="A362" s="17"/>
      <c r="B362" s="16"/>
      <c r="C362" s="19" t="str">
        <f>IF($B362="","",IFERROR(INDEX(Equipment!$B:$B,MATCH($B362,Equipment!$A:$A,0)),"Not in register"))</f>
        <v/>
      </c>
      <c r="D362" s="16"/>
      <c r="E362" s="16"/>
      <c r="F362" s="16"/>
      <c r="G362" s="21"/>
      <c r="H362" s="16"/>
      <c r="I362" s="16"/>
    </row>
    <row r="363" spans="1:9" x14ac:dyDescent="0.3">
      <c r="A363" s="17"/>
      <c r="B363" s="16"/>
      <c r="C363" s="19" t="str">
        <f>IF($B363="","",IFERROR(INDEX(Equipment!$B:$B,MATCH($B363,Equipment!$A:$A,0)),"Not in register"))</f>
        <v/>
      </c>
      <c r="D363" s="16"/>
      <c r="E363" s="16"/>
      <c r="F363" s="16"/>
      <c r="G363" s="21"/>
      <c r="H363" s="16"/>
      <c r="I363" s="16"/>
    </row>
    <row r="364" spans="1:9" x14ac:dyDescent="0.3">
      <c r="A364" s="17"/>
      <c r="B364" s="16"/>
      <c r="C364" s="19" t="str">
        <f>IF($B364="","",IFERROR(INDEX(Equipment!$B:$B,MATCH($B364,Equipment!$A:$A,0)),"Not in register"))</f>
        <v/>
      </c>
      <c r="D364" s="16"/>
      <c r="E364" s="16"/>
      <c r="F364" s="16"/>
      <c r="G364" s="21"/>
      <c r="H364" s="16"/>
      <c r="I364" s="16"/>
    </row>
    <row r="365" spans="1:9" x14ac:dyDescent="0.3">
      <c r="A365" s="17"/>
      <c r="B365" s="16"/>
      <c r="C365" s="19" t="str">
        <f>IF($B365="","",IFERROR(INDEX(Equipment!$B:$B,MATCH($B365,Equipment!$A:$A,0)),"Not in register"))</f>
        <v/>
      </c>
      <c r="D365" s="16"/>
      <c r="E365" s="16"/>
      <c r="F365" s="16"/>
      <c r="G365" s="21"/>
      <c r="H365" s="16"/>
      <c r="I365" s="16"/>
    </row>
    <row r="366" spans="1:9" x14ac:dyDescent="0.3">
      <c r="A366" s="17"/>
      <c r="B366" s="16"/>
      <c r="C366" s="19" t="str">
        <f>IF($B366="","",IFERROR(INDEX(Equipment!$B:$B,MATCH($B366,Equipment!$A:$A,0)),"Not in register"))</f>
        <v/>
      </c>
      <c r="D366" s="16"/>
      <c r="E366" s="16"/>
      <c r="F366" s="16"/>
      <c r="G366" s="21"/>
      <c r="H366" s="16"/>
      <c r="I366" s="16"/>
    </row>
    <row r="367" spans="1:9" x14ac:dyDescent="0.3">
      <c r="A367" s="17"/>
      <c r="B367" s="16"/>
      <c r="C367" s="19" t="str">
        <f>IF($B367="","",IFERROR(INDEX(Equipment!$B:$B,MATCH($B367,Equipment!$A:$A,0)),"Not in register"))</f>
        <v/>
      </c>
      <c r="D367" s="16"/>
      <c r="E367" s="16"/>
      <c r="F367" s="16"/>
      <c r="G367" s="21"/>
      <c r="H367" s="16"/>
      <c r="I367" s="16"/>
    </row>
    <row r="368" spans="1:9" x14ac:dyDescent="0.3">
      <c r="A368" s="17"/>
      <c r="B368" s="16"/>
      <c r="C368" s="19" t="str">
        <f>IF($B368="","",IFERROR(INDEX(Equipment!$B:$B,MATCH($B368,Equipment!$A:$A,0)),"Not in register"))</f>
        <v/>
      </c>
      <c r="D368" s="16"/>
      <c r="E368" s="16"/>
      <c r="F368" s="16"/>
      <c r="G368" s="21"/>
      <c r="H368" s="16"/>
      <c r="I368" s="16"/>
    </row>
    <row r="369" spans="1:9" x14ac:dyDescent="0.3">
      <c r="A369" s="17"/>
      <c r="B369" s="16"/>
      <c r="C369" s="19" t="str">
        <f>IF($B369="","",IFERROR(INDEX(Equipment!$B:$B,MATCH($B369,Equipment!$A:$A,0)),"Not in register"))</f>
        <v/>
      </c>
      <c r="D369" s="16"/>
      <c r="E369" s="16"/>
      <c r="F369" s="16"/>
      <c r="G369" s="21"/>
      <c r="H369" s="16"/>
      <c r="I369" s="16"/>
    </row>
    <row r="370" spans="1:9" x14ac:dyDescent="0.3">
      <c r="A370" s="17"/>
      <c r="B370" s="16"/>
      <c r="C370" s="19" t="str">
        <f>IF($B370="","",IFERROR(INDEX(Equipment!$B:$B,MATCH($B370,Equipment!$A:$A,0)),"Not in register"))</f>
        <v/>
      </c>
      <c r="D370" s="16"/>
      <c r="E370" s="16"/>
      <c r="F370" s="16"/>
      <c r="G370" s="21"/>
      <c r="H370" s="16"/>
      <c r="I370" s="16"/>
    </row>
    <row r="371" spans="1:9" x14ac:dyDescent="0.3">
      <c r="A371" s="17"/>
      <c r="B371" s="16"/>
      <c r="C371" s="19" t="str">
        <f>IF($B371="","",IFERROR(INDEX(Equipment!$B:$B,MATCH($B371,Equipment!$A:$A,0)),"Not in register"))</f>
        <v/>
      </c>
      <c r="D371" s="16"/>
      <c r="E371" s="16"/>
      <c r="F371" s="16"/>
      <c r="G371" s="21"/>
      <c r="H371" s="16"/>
      <c r="I371" s="16"/>
    </row>
    <row r="372" spans="1:9" x14ac:dyDescent="0.3">
      <c r="A372" s="17"/>
      <c r="B372" s="16"/>
      <c r="C372" s="19" t="str">
        <f>IF($B372="","",IFERROR(INDEX(Equipment!$B:$B,MATCH($B372,Equipment!$A:$A,0)),"Not in register"))</f>
        <v/>
      </c>
      <c r="D372" s="16"/>
      <c r="E372" s="16"/>
      <c r="F372" s="16"/>
      <c r="G372" s="21"/>
      <c r="H372" s="16"/>
      <c r="I372" s="16"/>
    </row>
    <row r="373" spans="1:9" x14ac:dyDescent="0.3">
      <c r="A373" s="17"/>
      <c r="B373" s="16"/>
      <c r="C373" s="19" t="str">
        <f>IF($B373="","",IFERROR(INDEX(Equipment!$B:$B,MATCH($B373,Equipment!$A:$A,0)),"Not in register"))</f>
        <v/>
      </c>
      <c r="D373" s="16"/>
      <c r="E373" s="16"/>
      <c r="F373" s="16"/>
      <c r="G373" s="21"/>
      <c r="H373" s="16"/>
      <c r="I373" s="16"/>
    </row>
    <row r="374" spans="1:9" x14ac:dyDescent="0.3">
      <c r="A374" s="17"/>
      <c r="B374" s="16"/>
      <c r="C374" s="19" t="str">
        <f>IF($B374="","",IFERROR(INDEX(Equipment!$B:$B,MATCH($B374,Equipment!$A:$A,0)),"Not in register"))</f>
        <v/>
      </c>
      <c r="D374" s="16"/>
      <c r="E374" s="16"/>
      <c r="F374" s="16"/>
      <c r="G374" s="21"/>
      <c r="H374" s="16"/>
      <c r="I374" s="16"/>
    </row>
    <row r="375" spans="1:9" x14ac:dyDescent="0.3">
      <c r="A375" s="17"/>
      <c r="B375" s="16"/>
      <c r="C375" s="19" t="str">
        <f>IF($B375="","",IFERROR(INDEX(Equipment!$B:$B,MATCH($B375,Equipment!$A:$A,0)),"Not in register"))</f>
        <v/>
      </c>
      <c r="D375" s="16"/>
      <c r="E375" s="16"/>
      <c r="F375" s="16"/>
      <c r="G375" s="21"/>
      <c r="H375" s="16"/>
      <c r="I375" s="16"/>
    </row>
    <row r="376" spans="1:9" x14ac:dyDescent="0.3">
      <c r="A376" s="17"/>
      <c r="B376" s="16"/>
      <c r="C376" s="19" t="str">
        <f>IF($B376="","",IFERROR(INDEX(Equipment!$B:$B,MATCH($B376,Equipment!$A:$A,0)),"Not in register"))</f>
        <v/>
      </c>
      <c r="D376" s="16"/>
      <c r="E376" s="16"/>
      <c r="F376" s="16"/>
      <c r="G376" s="21"/>
      <c r="H376" s="16"/>
      <c r="I376" s="16"/>
    </row>
    <row r="377" spans="1:9" x14ac:dyDescent="0.3">
      <c r="A377" s="17"/>
      <c r="B377" s="16"/>
      <c r="C377" s="19" t="str">
        <f>IF($B377="","",IFERROR(INDEX(Equipment!$B:$B,MATCH($B377,Equipment!$A:$A,0)),"Not in register"))</f>
        <v/>
      </c>
      <c r="D377" s="16"/>
      <c r="E377" s="16"/>
      <c r="F377" s="16"/>
      <c r="G377" s="21"/>
      <c r="H377" s="16"/>
      <c r="I377" s="16"/>
    </row>
    <row r="378" spans="1:9" x14ac:dyDescent="0.3">
      <c r="A378" s="17"/>
      <c r="B378" s="16"/>
      <c r="C378" s="19" t="str">
        <f>IF($B378="","",IFERROR(INDEX(Equipment!$B:$B,MATCH($B378,Equipment!$A:$A,0)),"Not in register"))</f>
        <v/>
      </c>
      <c r="D378" s="16"/>
      <c r="E378" s="16"/>
      <c r="F378" s="16"/>
      <c r="G378" s="21"/>
      <c r="H378" s="16"/>
      <c r="I378" s="16"/>
    </row>
    <row r="379" spans="1:9" x14ac:dyDescent="0.3">
      <c r="A379" s="17"/>
      <c r="B379" s="16"/>
      <c r="C379" s="19" t="str">
        <f>IF($B379="","",IFERROR(INDEX(Equipment!$B:$B,MATCH($B379,Equipment!$A:$A,0)),"Not in register"))</f>
        <v/>
      </c>
      <c r="D379" s="16"/>
      <c r="E379" s="16"/>
      <c r="F379" s="16"/>
      <c r="G379" s="21"/>
      <c r="H379" s="16"/>
      <c r="I379" s="16"/>
    </row>
    <row r="380" spans="1:9" x14ac:dyDescent="0.3">
      <c r="A380" s="17"/>
      <c r="B380" s="16"/>
      <c r="C380" s="19" t="str">
        <f>IF($B380="","",IFERROR(INDEX(Equipment!$B:$B,MATCH($B380,Equipment!$A:$A,0)),"Not in register"))</f>
        <v/>
      </c>
      <c r="D380" s="16"/>
      <c r="E380" s="16"/>
      <c r="F380" s="16"/>
      <c r="G380" s="21"/>
      <c r="H380" s="16"/>
      <c r="I380" s="16"/>
    </row>
    <row r="381" spans="1:9" x14ac:dyDescent="0.3">
      <c r="A381" s="17"/>
      <c r="B381" s="16"/>
      <c r="C381" s="19" t="str">
        <f>IF($B381="","",IFERROR(INDEX(Equipment!$B:$B,MATCH($B381,Equipment!$A:$A,0)),"Not in register"))</f>
        <v/>
      </c>
      <c r="D381" s="16"/>
      <c r="E381" s="16"/>
      <c r="F381" s="16"/>
      <c r="G381" s="21"/>
      <c r="H381" s="16"/>
      <c r="I381" s="16"/>
    </row>
    <row r="382" spans="1:9" x14ac:dyDescent="0.3">
      <c r="A382" s="17"/>
      <c r="B382" s="16"/>
      <c r="C382" s="19" t="str">
        <f>IF($B382="","",IFERROR(INDEX(Equipment!$B:$B,MATCH($B382,Equipment!$A:$A,0)),"Not in register"))</f>
        <v/>
      </c>
      <c r="D382" s="16"/>
      <c r="E382" s="16"/>
      <c r="F382" s="16"/>
      <c r="G382" s="21"/>
      <c r="H382" s="16"/>
      <c r="I382" s="16"/>
    </row>
    <row r="383" spans="1:9" x14ac:dyDescent="0.3">
      <c r="A383" s="17"/>
      <c r="B383" s="16"/>
      <c r="C383" s="19" t="str">
        <f>IF($B383="","",IFERROR(INDEX(Equipment!$B:$B,MATCH($B383,Equipment!$A:$A,0)),"Not in register"))</f>
        <v/>
      </c>
      <c r="D383" s="16"/>
      <c r="E383" s="16"/>
      <c r="F383" s="16"/>
      <c r="G383" s="21"/>
      <c r="H383" s="16"/>
      <c r="I383" s="16"/>
    </row>
    <row r="384" spans="1:9" x14ac:dyDescent="0.3">
      <c r="A384" s="17"/>
      <c r="B384" s="16"/>
      <c r="C384" s="19" t="str">
        <f>IF($B384="","",IFERROR(INDEX(Equipment!$B:$B,MATCH($B384,Equipment!$A:$A,0)),"Not in register"))</f>
        <v/>
      </c>
      <c r="D384" s="16"/>
      <c r="E384" s="16"/>
      <c r="F384" s="16"/>
      <c r="G384" s="21"/>
      <c r="H384" s="16"/>
      <c r="I384" s="16"/>
    </row>
    <row r="385" spans="1:9" x14ac:dyDescent="0.3">
      <c r="A385" s="17"/>
      <c r="B385" s="16"/>
      <c r="C385" s="19" t="str">
        <f>IF($B385="","",IFERROR(INDEX(Equipment!$B:$B,MATCH($B385,Equipment!$A:$A,0)),"Not in register"))</f>
        <v/>
      </c>
      <c r="D385" s="16"/>
      <c r="E385" s="16"/>
      <c r="F385" s="16"/>
      <c r="G385" s="21"/>
      <c r="H385" s="16"/>
      <c r="I385" s="16"/>
    </row>
    <row r="386" spans="1:9" x14ac:dyDescent="0.3">
      <c r="A386" s="17"/>
      <c r="B386" s="16"/>
      <c r="C386" s="19" t="str">
        <f>IF($B386="","",IFERROR(INDEX(Equipment!$B:$B,MATCH($B386,Equipment!$A:$A,0)),"Not in register"))</f>
        <v/>
      </c>
      <c r="D386" s="16"/>
      <c r="E386" s="16"/>
      <c r="F386" s="16"/>
      <c r="G386" s="21"/>
      <c r="H386" s="16"/>
      <c r="I386" s="16"/>
    </row>
    <row r="387" spans="1:9" x14ac:dyDescent="0.3">
      <c r="A387" s="17"/>
      <c r="B387" s="16"/>
      <c r="C387" s="19" t="str">
        <f>IF($B387="","",IFERROR(INDEX(Equipment!$B:$B,MATCH($B387,Equipment!$A:$A,0)),"Not in register"))</f>
        <v/>
      </c>
      <c r="D387" s="16"/>
      <c r="E387" s="16"/>
      <c r="F387" s="16"/>
      <c r="G387" s="21"/>
      <c r="H387" s="16"/>
      <c r="I387" s="16"/>
    </row>
    <row r="388" spans="1:9" x14ac:dyDescent="0.3">
      <c r="A388" s="17"/>
      <c r="B388" s="16"/>
      <c r="C388" s="19" t="str">
        <f>IF($B388="","",IFERROR(INDEX(Equipment!$B:$B,MATCH($B388,Equipment!$A:$A,0)),"Not in register"))</f>
        <v/>
      </c>
      <c r="D388" s="16"/>
      <c r="E388" s="16"/>
      <c r="F388" s="16"/>
      <c r="G388" s="21"/>
      <c r="H388" s="16"/>
      <c r="I388" s="16"/>
    </row>
    <row r="389" spans="1:9" x14ac:dyDescent="0.3">
      <c r="A389" s="17"/>
      <c r="B389" s="16"/>
      <c r="C389" s="19" t="str">
        <f>IF($B389="","",IFERROR(INDEX(Equipment!$B:$B,MATCH($B389,Equipment!$A:$A,0)),"Not in register"))</f>
        <v/>
      </c>
      <c r="D389" s="16"/>
      <c r="E389" s="16"/>
      <c r="F389" s="16"/>
      <c r="G389" s="21"/>
      <c r="H389" s="16"/>
      <c r="I389" s="16"/>
    </row>
    <row r="390" spans="1:9" x14ac:dyDescent="0.3">
      <c r="A390" s="17"/>
      <c r="B390" s="16"/>
      <c r="C390" s="19" t="str">
        <f>IF($B390="","",IFERROR(INDEX(Equipment!$B:$B,MATCH($B390,Equipment!$A:$A,0)),"Not in register"))</f>
        <v/>
      </c>
      <c r="D390" s="16"/>
      <c r="E390" s="16"/>
      <c r="F390" s="16"/>
      <c r="G390" s="21"/>
      <c r="H390" s="16"/>
      <c r="I390" s="16"/>
    </row>
    <row r="391" spans="1:9" x14ac:dyDescent="0.3">
      <c r="A391" s="17"/>
      <c r="B391" s="16"/>
      <c r="C391" s="19" t="str">
        <f>IF($B391="","",IFERROR(INDEX(Equipment!$B:$B,MATCH($B391,Equipment!$A:$A,0)),"Not in register"))</f>
        <v/>
      </c>
      <c r="D391" s="16"/>
      <c r="E391" s="16"/>
      <c r="F391" s="16"/>
      <c r="G391" s="21"/>
      <c r="H391" s="16"/>
      <c r="I391" s="16"/>
    </row>
    <row r="392" spans="1:9" x14ac:dyDescent="0.3">
      <c r="A392" s="17"/>
      <c r="B392" s="16"/>
      <c r="C392" s="19" t="str">
        <f>IF($B392="","",IFERROR(INDEX(Equipment!$B:$B,MATCH($B392,Equipment!$A:$A,0)),"Not in register"))</f>
        <v/>
      </c>
      <c r="D392" s="16"/>
      <c r="E392" s="16"/>
      <c r="F392" s="16"/>
      <c r="G392" s="21"/>
      <c r="H392" s="16"/>
      <c r="I392" s="16"/>
    </row>
    <row r="393" spans="1:9" x14ac:dyDescent="0.3">
      <c r="A393" s="17"/>
      <c r="B393" s="16"/>
      <c r="C393" s="19" t="str">
        <f>IF($B393="","",IFERROR(INDEX(Equipment!$B:$B,MATCH($B393,Equipment!$A:$A,0)),"Not in register"))</f>
        <v/>
      </c>
      <c r="D393" s="16"/>
      <c r="E393" s="16"/>
      <c r="F393" s="16"/>
      <c r="G393" s="21"/>
      <c r="H393" s="16"/>
      <c r="I393" s="16"/>
    </row>
    <row r="394" spans="1:9" x14ac:dyDescent="0.3">
      <c r="A394" s="17"/>
      <c r="B394" s="16"/>
      <c r="C394" s="19" t="str">
        <f>IF($B394="","",IFERROR(INDEX(Equipment!$B:$B,MATCH($B394,Equipment!$A:$A,0)),"Not in register"))</f>
        <v/>
      </c>
      <c r="D394" s="16"/>
      <c r="E394" s="16"/>
      <c r="F394" s="16"/>
      <c r="G394" s="21"/>
      <c r="H394" s="16"/>
      <c r="I394" s="16"/>
    </row>
    <row r="395" spans="1:9" x14ac:dyDescent="0.3">
      <c r="A395" s="17"/>
      <c r="B395" s="16"/>
      <c r="C395" s="19" t="str">
        <f>IF($B395="","",IFERROR(INDEX(Equipment!$B:$B,MATCH($B395,Equipment!$A:$A,0)),"Not in register"))</f>
        <v/>
      </c>
      <c r="D395" s="16"/>
      <c r="E395" s="16"/>
      <c r="F395" s="16"/>
      <c r="G395" s="21"/>
      <c r="H395" s="16"/>
      <c r="I395" s="16"/>
    </row>
    <row r="396" spans="1:9" x14ac:dyDescent="0.3">
      <c r="A396" s="17"/>
      <c r="B396" s="16"/>
      <c r="C396" s="19" t="str">
        <f>IF($B396="","",IFERROR(INDEX(Equipment!$B:$B,MATCH($B396,Equipment!$A:$A,0)),"Not in register"))</f>
        <v/>
      </c>
      <c r="D396" s="16"/>
      <c r="E396" s="16"/>
      <c r="F396" s="16"/>
      <c r="G396" s="21"/>
      <c r="H396" s="16"/>
      <c r="I396" s="16"/>
    </row>
    <row r="397" spans="1:9" x14ac:dyDescent="0.3">
      <c r="A397" s="17"/>
      <c r="B397" s="16"/>
      <c r="C397" s="19" t="str">
        <f>IF($B397="","",IFERROR(INDEX(Equipment!$B:$B,MATCH($B397,Equipment!$A:$A,0)),"Not in register"))</f>
        <v/>
      </c>
      <c r="D397" s="16"/>
      <c r="E397" s="16"/>
      <c r="F397" s="16"/>
      <c r="G397" s="21"/>
      <c r="H397" s="16"/>
      <c r="I397" s="16"/>
    </row>
    <row r="398" spans="1:9" x14ac:dyDescent="0.3">
      <c r="A398" s="17"/>
      <c r="B398" s="16"/>
      <c r="C398" s="19" t="str">
        <f>IF($B398="","",IFERROR(INDEX(Equipment!$B:$B,MATCH($B398,Equipment!$A:$A,0)),"Not in register"))</f>
        <v/>
      </c>
      <c r="D398" s="16"/>
      <c r="E398" s="16"/>
      <c r="F398" s="16"/>
      <c r="G398" s="21"/>
      <c r="H398" s="16"/>
      <c r="I398" s="16"/>
    </row>
    <row r="399" spans="1:9" x14ac:dyDescent="0.3">
      <c r="A399" s="17"/>
      <c r="B399" s="16"/>
      <c r="C399" s="19" t="str">
        <f>IF($B399="","",IFERROR(INDEX(Equipment!$B:$B,MATCH($B399,Equipment!$A:$A,0)),"Not in register"))</f>
        <v/>
      </c>
      <c r="D399" s="16"/>
      <c r="E399" s="16"/>
      <c r="F399" s="16"/>
      <c r="G399" s="21"/>
      <c r="H399" s="16"/>
      <c r="I399" s="16"/>
    </row>
    <row r="400" spans="1:9" x14ac:dyDescent="0.3">
      <c r="A400" s="17"/>
      <c r="B400" s="16"/>
      <c r="C400" s="19" t="str">
        <f>IF($B400="","",IFERROR(INDEX(Equipment!$B:$B,MATCH($B400,Equipment!$A:$A,0)),"Not in register"))</f>
        <v/>
      </c>
      <c r="D400" s="16"/>
      <c r="E400" s="16"/>
      <c r="F400" s="16"/>
      <c r="G400" s="21"/>
      <c r="H400" s="16"/>
      <c r="I400" s="16"/>
    </row>
    <row r="401" spans="1:9" x14ac:dyDescent="0.3">
      <c r="A401" s="17"/>
      <c r="B401" s="16"/>
      <c r="C401" s="19" t="str">
        <f>IF($B401="","",IFERROR(INDEX(Equipment!$B:$B,MATCH($B401,Equipment!$A:$A,0)),"Not in register"))</f>
        <v/>
      </c>
      <c r="D401" s="16"/>
      <c r="E401" s="16"/>
      <c r="F401" s="16"/>
      <c r="G401" s="21"/>
      <c r="H401" s="16"/>
      <c r="I401" s="16"/>
    </row>
    <row r="402" spans="1:9" x14ac:dyDescent="0.3">
      <c r="A402" s="17"/>
      <c r="B402" s="16"/>
      <c r="C402" s="19" t="str">
        <f>IF($B402="","",IFERROR(INDEX(Equipment!$B:$B,MATCH($B402,Equipment!$A:$A,0)),"Not in register"))</f>
        <v/>
      </c>
      <c r="D402" s="16"/>
      <c r="E402" s="16"/>
      <c r="F402" s="16"/>
      <c r="G402" s="21"/>
      <c r="H402" s="16"/>
      <c r="I402" s="16"/>
    </row>
    <row r="403" spans="1:9" x14ac:dyDescent="0.3">
      <c r="A403" s="17"/>
      <c r="B403" s="16"/>
      <c r="C403" s="19" t="str">
        <f>IF($B403="","",IFERROR(INDEX(Equipment!$B:$B,MATCH($B403,Equipment!$A:$A,0)),"Not in register"))</f>
        <v/>
      </c>
      <c r="D403" s="16"/>
      <c r="E403" s="16"/>
      <c r="F403" s="16"/>
      <c r="G403" s="21"/>
      <c r="H403" s="16"/>
      <c r="I403" s="16"/>
    </row>
    <row r="404" spans="1:9" x14ac:dyDescent="0.3">
      <c r="A404" s="17"/>
      <c r="B404" s="16"/>
      <c r="C404" s="19" t="str">
        <f>IF($B404="","",IFERROR(INDEX(Equipment!$B:$B,MATCH($B404,Equipment!$A:$A,0)),"Not in register"))</f>
        <v/>
      </c>
      <c r="D404" s="16"/>
      <c r="E404" s="16"/>
      <c r="F404" s="16"/>
      <c r="G404" s="21"/>
      <c r="H404" s="16"/>
      <c r="I404" s="16"/>
    </row>
    <row r="405" spans="1:9" x14ac:dyDescent="0.3">
      <c r="A405" s="17"/>
      <c r="B405" s="16"/>
      <c r="C405" s="19" t="str">
        <f>IF($B405="","",IFERROR(INDEX(Equipment!$B:$B,MATCH($B405,Equipment!$A:$A,0)),"Not in register"))</f>
        <v/>
      </c>
      <c r="D405" s="16"/>
      <c r="E405" s="16"/>
      <c r="F405" s="16"/>
      <c r="G405" s="21"/>
      <c r="H405" s="16"/>
      <c r="I405" s="16"/>
    </row>
    <row r="406" spans="1:9" x14ac:dyDescent="0.3">
      <c r="A406" s="17"/>
      <c r="B406" s="16"/>
      <c r="C406" s="19" t="str">
        <f>IF($B406="","",IFERROR(INDEX(Equipment!$B:$B,MATCH($B406,Equipment!$A:$A,0)),"Not in register"))</f>
        <v/>
      </c>
      <c r="D406" s="16"/>
      <c r="E406" s="16"/>
      <c r="F406" s="16"/>
      <c r="G406" s="21"/>
      <c r="H406" s="16"/>
      <c r="I406" s="16"/>
    </row>
    <row r="407" spans="1:9" x14ac:dyDescent="0.3">
      <c r="A407" s="17"/>
      <c r="B407" s="16"/>
      <c r="C407" s="19" t="str">
        <f>IF($B407="","",IFERROR(INDEX(Equipment!$B:$B,MATCH($B407,Equipment!$A:$A,0)),"Not in register"))</f>
        <v/>
      </c>
      <c r="D407" s="16"/>
      <c r="E407" s="16"/>
      <c r="F407" s="16"/>
      <c r="G407" s="21"/>
      <c r="H407" s="16"/>
      <c r="I407" s="16"/>
    </row>
    <row r="408" spans="1:9" x14ac:dyDescent="0.3">
      <c r="A408" s="17"/>
      <c r="B408" s="16"/>
      <c r="C408" s="19" t="str">
        <f>IF($B408="","",IFERROR(INDEX(Equipment!$B:$B,MATCH($B408,Equipment!$A:$A,0)),"Not in register"))</f>
        <v/>
      </c>
      <c r="D408" s="16"/>
      <c r="E408" s="16"/>
      <c r="F408" s="16"/>
      <c r="G408" s="21"/>
      <c r="H408" s="16"/>
      <c r="I408" s="16"/>
    </row>
    <row r="409" spans="1:9" x14ac:dyDescent="0.3">
      <c r="A409" s="17"/>
      <c r="B409" s="16"/>
      <c r="C409" s="19" t="str">
        <f>IF($B409="","",IFERROR(INDEX(Equipment!$B:$B,MATCH($B409,Equipment!$A:$A,0)),"Not in register"))</f>
        <v/>
      </c>
      <c r="D409" s="16"/>
      <c r="E409" s="16"/>
      <c r="F409" s="16"/>
      <c r="G409" s="21"/>
      <c r="H409" s="16"/>
      <c r="I409" s="16"/>
    </row>
    <row r="410" spans="1:9" x14ac:dyDescent="0.3">
      <c r="A410" s="17"/>
      <c r="B410" s="16"/>
      <c r="C410" s="19" t="str">
        <f>IF($B410="","",IFERROR(INDEX(Equipment!$B:$B,MATCH($B410,Equipment!$A:$A,0)),"Not in register"))</f>
        <v/>
      </c>
      <c r="D410" s="16"/>
      <c r="E410" s="16"/>
      <c r="F410" s="16"/>
      <c r="G410" s="21"/>
      <c r="H410" s="16"/>
      <c r="I410" s="16"/>
    </row>
    <row r="411" spans="1:9" x14ac:dyDescent="0.3">
      <c r="A411" s="17"/>
      <c r="B411" s="16"/>
      <c r="C411" s="19" t="str">
        <f>IF($B411="","",IFERROR(INDEX(Equipment!$B:$B,MATCH($B411,Equipment!$A:$A,0)),"Not in register"))</f>
        <v/>
      </c>
      <c r="D411" s="16"/>
      <c r="E411" s="16"/>
      <c r="F411" s="16"/>
      <c r="G411" s="21"/>
      <c r="H411" s="16"/>
      <c r="I411" s="16"/>
    </row>
    <row r="412" spans="1:9" x14ac:dyDescent="0.3">
      <c r="A412" s="17"/>
      <c r="B412" s="16"/>
      <c r="C412" s="19" t="str">
        <f>IF($B412="","",IFERROR(INDEX(Equipment!$B:$B,MATCH($B412,Equipment!$A:$A,0)),"Not in register"))</f>
        <v/>
      </c>
      <c r="D412" s="16"/>
      <c r="E412" s="16"/>
      <c r="F412" s="16"/>
      <c r="G412" s="21"/>
      <c r="H412" s="16"/>
      <c r="I412" s="16"/>
    </row>
    <row r="413" spans="1:9" x14ac:dyDescent="0.3">
      <c r="A413" s="17"/>
      <c r="B413" s="16"/>
      <c r="C413" s="19" t="str">
        <f>IF($B413="","",IFERROR(INDEX(Equipment!$B:$B,MATCH($B413,Equipment!$A:$A,0)),"Not in register"))</f>
        <v/>
      </c>
      <c r="D413" s="16"/>
      <c r="E413" s="16"/>
      <c r="F413" s="16"/>
      <c r="G413" s="21"/>
      <c r="H413" s="16"/>
      <c r="I413" s="16"/>
    </row>
    <row r="414" spans="1:9" x14ac:dyDescent="0.3">
      <c r="A414" s="17"/>
      <c r="B414" s="16"/>
      <c r="C414" s="19" t="str">
        <f>IF($B414="","",IFERROR(INDEX(Equipment!$B:$B,MATCH($B414,Equipment!$A:$A,0)),"Not in register"))</f>
        <v/>
      </c>
      <c r="D414" s="16"/>
      <c r="E414" s="16"/>
      <c r="F414" s="16"/>
      <c r="G414" s="21"/>
      <c r="H414" s="16"/>
      <c r="I414" s="16"/>
    </row>
    <row r="415" spans="1:9" x14ac:dyDescent="0.3">
      <c r="A415" s="17"/>
      <c r="B415" s="16"/>
      <c r="C415" s="19" t="str">
        <f>IF($B415="","",IFERROR(INDEX(Equipment!$B:$B,MATCH($B415,Equipment!$A:$A,0)),"Not in register"))</f>
        <v/>
      </c>
      <c r="D415" s="16"/>
      <c r="E415" s="16"/>
      <c r="F415" s="16"/>
      <c r="G415" s="21"/>
      <c r="H415" s="16"/>
      <c r="I415" s="16"/>
    </row>
    <row r="416" spans="1:9" x14ac:dyDescent="0.3">
      <c r="A416" s="17"/>
      <c r="B416" s="16"/>
      <c r="C416" s="19" t="str">
        <f>IF($B416="","",IFERROR(INDEX(Equipment!$B:$B,MATCH($B416,Equipment!$A:$A,0)),"Not in register"))</f>
        <v/>
      </c>
      <c r="D416" s="16"/>
      <c r="E416" s="16"/>
      <c r="F416" s="16"/>
      <c r="G416" s="21"/>
      <c r="H416" s="16"/>
      <c r="I416" s="16"/>
    </row>
    <row r="417" spans="1:9" x14ac:dyDescent="0.3">
      <c r="A417" s="17"/>
      <c r="B417" s="16"/>
      <c r="C417" s="19" t="str">
        <f>IF($B417="","",IFERROR(INDEX(Equipment!$B:$B,MATCH($B417,Equipment!$A:$A,0)),"Not in register"))</f>
        <v/>
      </c>
      <c r="D417" s="16"/>
      <c r="E417" s="16"/>
      <c r="F417" s="16"/>
      <c r="G417" s="21"/>
      <c r="H417" s="16"/>
      <c r="I417" s="16"/>
    </row>
    <row r="418" spans="1:9" x14ac:dyDescent="0.3">
      <c r="A418" s="17"/>
      <c r="B418" s="16"/>
      <c r="C418" s="19" t="str">
        <f>IF($B418="","",IFERROR(INDEX(Equipment!$B:$B,MATCH($B418,Equipment!$A:$A,0)),"Not in register"))</f>
        <v/>
      </c>
      <c r="D418" s="16"/>
      <c r="E418" s="16"/>
      <c r="F418" s="16"/>
      <c r="G418" s="21"/>
      <c r="H418" s="16"/>
      <c r="I418" s="16"/>
    </row>
    <row r="419" spans="1:9" x14ac:dyDescent="0.3">
      <c r="A419" s="17"/>
      <c r="B419" s="16"/>
      <c r="C419" s="19" t="str">
        <f>IF($B419="","",IFERROR(INDEX(Equipment!$B:$B,MATCH($B419,Equipment!$A:$A,0)),"Not in register"))</f>
        <v/>
      </c>
      <c r="D419" s="16"/>
      <c r="E419" s="16"/>
      <c r="F419" s="16"/>
      <c r="G419" s="21"/>
      <c r="H419" s="16"/>
      <c r="I419" s="16"/>
    </row>
    <row r="420" spans="1:9" x14ac:dyDescent="0.3">
      <c r="A420" s="17"/>
      <c r="B420" s="16"/>
      <c r="C420" s="19" t="str">
        <f>IF($B420="","",IFERROR(INDEX(Equipment!$B:$B,MATCH($B420,Equipment!$A:$A,0)),"Not in register"))</f>
        <v/>
      </c>
      <c r="D420" s="16"/>
      <c r="E420" s="16"/>
      <c r="F420" s="16"/>
      <c r="G420" s="21"/>
      <c r="H420" s="16"/>
      <c r="I420" s="16"/>
    </row>
    <row r="421" spans="1:9" x14ac:dyDescent="0.3">
      <c r="A421" s="17"/>
      <c r="B421" s="16"/>
      <c r="C421" s="19" t="str">
        <f>IF($B421="","",IFERROR(INDEX(Equipment!$B:$B,MATCH($B421,Equipment!$A:$A,0)),"Not in register"))</f>
        <v/>
      </c>
      <c r="D421" s="16"/>
      <c r="E421" s="16"/>
      <c r="F421" s="16"/>
      <c r="G421" s="21"/>
      <c r="H421" s="16"/>
      <c r="I421" s="16"/>
    </row>
    <row r="422" spans="1:9" x14ac:dyDescent="0.3">
      <c r="A422" s="17"/>
      <c r="B422" s="16"/>
      <c r="C422" s="19" t="str">
        <f>IF($B422="","",IFERROR(INDEX(Equipment!$B:$B,MATCH($B422,Equipment!$A:$A,0)),"Not in register"))</f>
        <v/>
      </c>
      <c r="D422" s="16"/>
      <c r="E422" s="16"/>
      <c r="F422" s="16"/>
      <c r="G422" s="21"/>
      <c r="H422" s="16"/>
      <c r="I422" s="16"/>
    </row>
    <row r="423" spans="1:9" x14ac:dyDescent="0.3">
      <c r="A423" s="17"/>
      <c r="B423" s="16"/>
      <c r="C423" s="19" t="str">
        <f>IF($B423="","",IFERROR(INDEX(Equipment!$B:$B,MATCH($B423,Equipment!$A:$A,0)),"Not in register"))</f>
        <v/>
      </c>
      <c r="D423" s="16"/>
      <c r="E423" s="16"/>
      <c r="F423" s="16"/>
      <c r="G423" s="21"/>
      <c r="H423" s="16"/>
      <c r="I423" s="16"/>
    </row>
    <row r="424" spans="1:9" x14ac:dyDescent="0.3">
      <c r="A424" s="17"/>
      <c r="B424" s="16"/>
      <c r="C424" s="19" t="str">
        <f>IF($B424="","",IFERROR(INDEX(Equipment!$B:$B,MATCH($B424,Equipment!$A:$A,0)),"Not in register"))</f>
        <v/>
      </c>
      <c r="D424" s="16"/>
      <c r="E424" s="16"/>
      <c r="F424" s="16"/>
      <c r="G424" s="21"/>
      <c r="H424" s="16"/>
      <c r="I424" s="16"/>
    </row>
    <row r="425" spans="1:9" x14ac:dyDescent="0.3">
      <c r="A425" s="17"/>
      <c r="B425" s="16"/>
      <c r="C425" s="19" t="str">
        <f>IF($B425="","",IFERROR(INDEX(Equipment!$B:$B,MATCH($B425,Equipment!$A:$A,0)),"Not in register"))</f>
        <v/>
      </c>
      <c r="D425" s="16"/>
      <c r="E425" s="16"/>
      <c r="F425" s="16"/>
      <c r="G425" s="21"/>
      <c r="H425" s="16"/>
      <c r="I425" s="16"/>
    </row>
    <row r="426" spans="1:9" x14ac:dyDescent="0.3">
      <c r="A426" s="17"/>
      <c r="B426" s="16"/>
      <c r="C426" s="19" t="str">
        <f>IF($B426="","",IFERROR(INDEX(Equipment!$B:$B,MATCH($B426,Equipment!$A:$A,0)),"Not in register"))</f>
        <v/>
      </c>
      <c r="D426" s="16"/>
      <c r="E426" s="16"/>
      <c r="F426" s="16"/>
      <c r="G426" s="21"/>
      <c r="H426" s="16"/>
      <c r="I426" s="16"/>
    </row>
    <row r="427" spans="1:9" x14ac:dyDescent="0.3">
      <c r="A427" s="17"/>
      <c r="B427" s="16"/>
      <c r="C427" s="19" t="str">
        <f>IF($B427="","",IFERROR(INDEX(Equipment!$B:$B,MATCH($B427,Equipment!$A:$A,0)),"Not in register"))</f>
        <v/>
      </c>
      <c r="D427" s="16"/>
      <c r="E427" s="16"/>
      <c r="F427" s="16"/>
      <c r="G427" s="21"/>
      <c r="H427" s="16"/>
      <c r="I427" s="16"/>
    </row>
    <row r="428" spans="1:9" x14ac:dyDescent="0.3">
      <c r="A428" s="17"/>
      <c r="B428" s="16"/>
      <c r="C428" s="19" t="str">
        <f>IF($B428="","",IFERROR(INDEX(Equipment!$B:$B,MATCH($B428,Equipment!$A:$A,0)),"Not in register"))</f>
        <v/>
      </c>
      <c r="D428" s="16"/>
      <c r="E428" s="16"/>
      <c r="F428" s="16"/>
      <c r="G428" s="21"/>
      <c r="H428" s="16"/>
      <c r="I428" s="16"/>
    </row>
    <row r="429" spans="1:9" x14ac:dyDescent="0.3">
      <c r="A429" s="17"/>
      <c r="B429" s="16"/>
      <c r="C429" s="19" t="str">
        <f>IF($B429="","",IFERROR(INDEX(Equipment!$B:$B,MATCH($B429,Equipment!$A:$A,0)),"Not in register"))</f>
        <v/>
      </c>
      <c r="D429" s="16"/>
      <c r="E429" s="16"/>
      <c r="F429" s="16"/>
      <c r="G429" s="21"/>
      <c r="H429" s="16"/>
      <c r="I429" s="16"/>
    </row>
    <row r="430" spans="1:9" x14ac:dyDescent="0.3">
      <c r="A430" s="17"/>
      <c r="B430" s="16"/>
      <c r="C430" s="19" t="str">
        <f>IF($B430="","",IFERROR(INDEX(Equipment!$B:$B,MATCH($B430,Equipment!$A:$A,0)),"Not in register"))</f>
        <v/>
      </c>
      <c r="D430" s="16"/>
      <c r="E430" s="16"/>
      <c r="F430" s="16"/>
      <c r="G430" s="21"/>
      <c r="H430" s="16"/>
      <c r="I430" s="16"/>
    </row>
    <row r="431" spans="1:9" x14ac:dyDescent="0.3">
      <c r="A431" s="17"/>
      <c r="B431" s="16"/>
      <c r="C431" s="19" t="str">
        <f>IF($B431="","",IFERROR(INDEX(Equipment!$B:$B,MATCH($B431,Equipment!$A:$A,0)),"Not in register"))</f>
        <v/>
      </c>
      <c r="D431" s="16"/>
      <c r="E431" s="16"/>
      <c r="F431" s="16"/>
      <c r="G431" s="21"/>
      <c r="H431" s="16"/>
      <c r="I431" s="16"/>
    </row>
    <row r="432" spans="1:9" x14ac:dyDescent="0.3">
      <c r="A432" s="17"/>
      <c r="B432" s="16"/>
      <c r="C432" s="19" t="str">
        <f>IF($B432="","",IFERROR(INDEX(Equipment!$B:$B,MATCH($B432,Equipment!$A:$A,0)),"Not in register"))</f>
        <v/>
      </c>
      <c r="D432" s="16"/>
      <c r="E432" s="16"/>
      <c r="F432" s="16"/>
      <c r="G432" s="21"/>
      <c r="H432" s="16"/>
      <c r="I432" s="16"/>
    </row>
    <row r="433" spans="1:9" x14ac:dyDescent="0.3">
      <c r="A433" s="17"/>
      <c r="B433" s="16"/>
      <c r="C433" s="19" t="str">
        <f>IF($B433="","",IFERROR(INDEX(Equipment!$B:$B,MATCH($B433,Equipment!$A:$A,0)),"Not in register"))</f>
        <v/>
      </c>
      <c r="D433" s="16"/>
      <c r="E433" s="16"/>
      <c r="F433" s="16"/>
      <c r="G433" s="21"/>
      <c r="H433" s="16"/>
      <c r="I433" s="16"/>
    </row>
    <row r="434" spans="1:9" x14ac:dyDescent="0.3">
      <c r="A434" s="17"/>
      <c r="B434" s="16"/>
      <c r="C434" s="19" t="str">
        <f>IF($B434="","",IFERROR(INDEX(Equipment!$B:$B,MATCH($B434,Equipment!$A:$A,0)),"Not in register"))</f>
        <v/>
      </c>
      <c r="D434" s="16"/>
      <c r="E434" s="16"/>
      <c r="F434" s="16"/>
      <c r="G434" s="21"/>
      <c r="H434" s="16"/>
      <c r="I434" s="16"/>
    </row>
    <row r="435" spans="1:9" x14ac:dyDescent="0.3">
      <c r="A435" s="17"/>
      <c r="B435" s="16"/>
      <c r="C435" s="19" t="str">
        <f>IF($B435="","",IFERROR(INDEX(Equipment!$B:$B,MATCH($B435,Equipment!$A:$A,0)),"Not in register"))</f>
        <v/>
      </c>
      <c r="D435" s="16"/>
      <c r="E435" s="16"/>
      <c r="F435" s="16"/>
      <c r="G435" s="21"/>
      <c r="H435" s="16"/>
      <c r="I435" s="16"/>
    </row>
    <row r="436" spans="1:9" x14ac:dyDescent="0.3">
      <c r="A436" s="17"/>
      <c r="B436" s="16"/>
      <c r="C436" s="19" t="str">
        <f>IF($B436="","",IFERROR(INDEX(Equipment!$B:$B,MATCH($B436,Equipment!$A:$A,0)),"Not in register"))</f>
        <v/>
      </c>
      <c r="D436" s="16"/>
      <c r="E436" s="16"/>
      <c r="F436" s="16"/>
      <c r="G436" s="21"/>
      <c r="H436" s="16"/>
      <c r="I436" s="16"/>
    </row>
    <row r="437" spans="1:9" x14ac:dyDescent="0.3">
      <c r="A437" s="17"/>
      <c r="B437" s="16"/>
      <c r="C437" s="19" t="str">
        <f>IF($B437="","",IFERROR(INDEX(Equipment!$B:$B,MATCH($B437,Equipment!$A:$A,0)),"Not in register"))</f>
        <v/>
      </c>
      <c r="D437" s="16"/>
      <c r="E437" s="16"/>
      <c r="F437" s="16"/>
      <c r="G437" s="21"/>
      <c r="H437" s="16"/>
      <c r="I437" s="16"/>
    </row>
    <row r="438" spans="1:9" x14ac:dyDescent="0.3">
      <c r="A438" s="17"/>
      <c r="B438" s="16"/>
      <c r="C438" s="19" t="str">
        <f>IF($B438="","",IFERROR(INDEX(Equipment!$B:$B,MATCH($B438,Equipment!$A:$A,0)),"Not in register"))</f>
        <v/>
      </c>
      <c r="D438" s="16"/>
      <c r="E438" s="16"/>
      <c r="F438" s="16"/>
      <c r="G438" s="21"/>
      <c r="H438" s="16"/>
      <c r="I438" s="16"/>
    </row>
    <row r="439" spans="1:9" x14ac:dyDescent="0.3">
      <c r="A439" s="17"/>
      <c r="B439" s="16"/>
      <c r="C439" s="19" t="str">
        <f>IF($B439="","",IFERROR(INDEX(Equipment!$B:$B,MATCH($B439,Equipment!$A:$A,0)),"Not in register"))</f>
        <v/>
      </c>
      <c r="D439" s="16"/>
      <c r="E439" s="16"/>
      <c r="F439" s="16"/>
      <c r="G439" s="21"/>
      <c r="H439" s="16"/>
      <c r="I439" s="16"/>
    </row>
    <row r="440" spans="1:9" x14ac:dyDescent="0.3">
      <c r="A440" s="17"/>
      <c r="B440" s="16"/>
      <c r="C440" s="19" t="str">
        <f>IF($B440="","",IFERROR(INDEX(Equipment!$B:$B,MATCH($B440,Equipment!$A:$A,0)),"Not in register"))</f>
        <v/>
      </c>
      <c r="D440" s="16"/>
      <c r="E440" s="16"/>
      <c r="F440" s="16"/>
      <c r="G440" s="21"/>
      <c r="H440" s="16"/>
      <c r="I440" s="16"/>
    </row>
    <row r="441" spans="1:9" x14ac:dyDescent="0.3">
      <c r="A441" s="17"/>
      <c r="B441" s="16"/>
      <c r="C441" s="19" t="str">
        <f>IF($B441="","",IFERROR(INDEX(Equipment!$B:$B,MATCH($B441,Equipment!$A:$A,0)),"Not in register"))</f>
        <v/>
      </c>
      <c r="D441" s="16"/>
      <c r="E441" s="16"/>
      <c r="F441" s="16"/>
      <c r="G441" s="21"/>
      <c r="H441" s="16"/>
      <c r="I441" s="16"/>
    </row>
    <row r="442" spans="1:9" x14ac:dyDescent="0.3">
      <c r="A442" s="17"/>
      <c r="B442" s="16"/>
      <c r="C442" s="19" t="str">
        <f>IF($B442="","",IFERROR(INDEX(Equipment!$B:$B,MATCH($B442,Equipment!$A:$A,0)),"Not in register"))</f>
        <v/>
      </c>
      <c r="D442" s="16"/>
      <c r="E442" s="16"/>
      <c r="F442" s="16"/>
      <c r="G442" s="21"/>
      <c r="H442" s="16"/>
      <c r="I442" s="16"/>
    </row>
    <row r="443" spans="1:9" x14ac:dyDescent="0.3">
      <c r="A443" s="17"/>
      <c r="B443" s="16"/>
      <c r="C443" s="19" t="str">
        <f>IF($B443="","",IFERROR(INDEX(Equipment!$B:$B,MATCH($B443,Equipment!$A:$A,0)),"Not in register"))</f>
        <v/>
      </c>
      <c r="D443" s="16"/>
      <c r="E443" s="16"/>
      <c r="F443" s="16"/>
      <c r="G443" s="21"/>
      <c r="H443" s="16"/>
      <c r="I443" s="16"/>
    </row>
    <row r="444" spans="1:9" x14ac:dyDescent="0.3">
      <c r="A444" s="17"/>
      <c r="B444" s="16"/>
      <c r="C444" s="19" t="str">
        <f>IF($B444="","",IFERROR(INDEX(Equipment!$B:$B,MATCH($B444,Equipment!$A:$A,0)),"Not in register"))</f>
        <v/>
      </c>
      <c r="D444" s="16"/>
      <c r="E444" s="16"/>
      <c r="F444" s="16"/>
      <c r="G444" s="21"/>
      <c r="H444" s="16"/>
      <c r="I444" s="16"/>
    </row>
    <row r="445" spans="1:9" x14ac:dyDescent="0.3">
      <c r="A445" s="17"/>
      <c r="B445" s="16"/>
      <c r="C445" s="19" t="str">
        <f>IF($B445="","",IFERROR(INDEX(Equipment!$B:$B,MATCH($B445,Equipment!$A:$A,0)),"Not in register"))</f>
        <v/>
      </c>
      <c r="D445" s="16"/>
      <c r="E445" s="16"/>
      <c r="F445" s="16"/>
      <c r="G445" s="21"/>
      <c r="H445" s="16"/>
      <c r="I445" s="16"/>
    </row>
    <row r="446" spans="1:9" x14ac:dyDescent="0.3">
      <c r="A446" s="17"/>
      <c r="B446" s="16"/>
      <c r="C446" s="19" t="str">
        <f>IF($B446="","",IFERROR(INDEX(Equipment!$B:$B,MATCH($B446,Equipment!$A:$A,0)),"Not in register"))</f>
        <v/>
      </c>
      <c r="D446" s="16"/>
      <c r="E446" s="16"/>
      <c r="F446" s="16"/>
      <c r="G446" s="21"/>
      <c r="H446" s="16"/>
      <c r="I446" s="16"/>
    </row>
    <row r="447" spans="1:9" x14ac:dyDescent="0.3">
      <c r="A447" s="17"/>
      <c r="B447" s="16"/>
      <c r="C447" s="19" t="str">
        <f>IF($B447="","",IFERROR(INDEX(Equipment!$B:$B,MATCH($B447,Equipment!$A:$A,0)),"Not in register"))</f>
        <v/>
      </c>
      <c r="D447" s="16"/>
      <c r="E447" s="16"/>
      <c r="F447" s="16"/>
      <c r="G447" s="21"/>
      <c r="H447" s="16"/>
      <c r="I447" s="16"/>
    </row>
    <row r="448" spans="1:9" x14ac:dyDescent="0.3">
      <c r="A448" s="17"/>
      <c r="B448" s="16"/>
      <c r="C448" s="19" t="str">
        <f>IF($B448="","",IFERROR(INDEX(Equipment!$B:$B,MATCH($B448,Equipment!$A:$A,0)),"Not in register"))</f>
        <v/>
      </c>
      <c r="D448" s="16"/>
      <c r="E448" s="16"/>
      <c r="F448" s="16"/>
      <c r="G448" s="21"/>
      <c r="H448" s="16"/>
      <c r="I448" s="16"/>
    </row>
    <row r="449" spans="1:9" x14ac:dyDescent="0.3">
      <c r="A449" s="17"/>
      <c r="B449" s="16"/>
      <c r="C449" s="19" t="str">
        <f>IF($B449="","",IFERROR(INDEX(Equipment!$B:$B,MATCH($B449,Equipment!$A:$A,0)),"Not in register"))</f>
        <v/>
      </c>
      <c r="D449" s="16"/>
      <c r="E449" s="16"/>
      <c r="F449" s="16"/>
      <c r="G449" s="21"/>
      <c r="H449" s="16"/>
      <c r="I449" s="16"/>
    </row>
    <row r="450" spans="1:9" x14ac:dyDescent="0.3">
      <c r="A450" s="17"/>
      <c r="B450" s="16"/>
      <c r="C450" s="19" t="str">
        <f>IF($B450="","",IFERROR(INDEX(Equipment!$B:$B,MATCH($B450,Equipment!$A:$A,0)),"Not in register"))</f>
        <v/>
      </c>
      <c r="D450" s="16"/>
      <c r="E450" s="16"/>
      <c r="F450" s="16"/>
      <c r="G450" s="21"/>
      <c r="H450" s="16"/>
      <c r="I450" s="16"/>
    </row>
    <row r="451" spans="1:9" x14ac:dyDescent="0.3">
      <c r="A451" s="17"/>
      <c r="B451" s="16"/>
      <c r="C451" s="19" t="str">
        <f>IF($B451="","",IFERROR(INDEX(Equipment!$B:$B,MATCH($B451,Equipment!$A:$A,0)),"Not in register"))</f>
        <v/>
      </c>
      <c r="D451" s="16"/>
      <c r="E451" s="16"/>
      <c r="F451" s="16"/>
      <c r="G451" s="21"/>
      <c r="H451" s="16"/>
      <c r="I451" s="16"/>
    </row>
    <row r="452" spans="1:9" x14ac:dyDescent="0.3">
      <c r="A452" s="17"/>
      <c r="B452" s="16"/>
      <c r="C452" s="19" t="str">
        <f>IF($B452="","",IFERROR(INDEX(Equipment!$B:$B,MATCH($B452,Equipment!$A:$A,0)),"Not in register"))</f>
        <v/>
      </c>
      <c r="D452" s="16"/>
      <c r="E452" s="16"/>
      <c r="F452" s="16"/>
      <c r="G452" s="21"/>
      <c r="H452" s="16"/>
      <c r="I452" s="16"/>
    </row>
    <row r="453" spans="1:9" x14ac:dyDescent="0.3">
      <c r="A453" s="17"/>
      <c r="B453" s="16"/>
      <c r="C453" s="19" t="str">
        <f>IF($B453="","",IFERROR(INDEX(Equipment!$B:$B,MATCH($B453,Equipment!$A:$A,0)),"Not in register"))</f>
        <v/>
      </c>
      <c r="D453" s="16"/>
      <c r="E453" s="16"/>
      <c r="F453" s="16"/>
      <c r="G453" s="21"/>
      <c r="H453" s="16"/>
      <c r="I453" s="16"/>
    </row>
    <row r="454" spans="1:9" x14ac:dyDescent="0.3">
      <c r="A454" s="17"/>
      <c r="B454" s="16"/>
      <c r="C454" s="19" t="str">
        <f>IF($B454="","",IFERROR(INDEX(Equipment!$B:$B,MATCH($B454,Equipment!$A:$A,0)),"Not in register"))</f>
        <v/>
      </c>
      <c r="D454" s="16"/>
      <c r="E454" s="16"/>
      <c r="F454" s="16"/>
      <c r="G454" s="21"/>
      <c r="H454" s="16"/>
      <c r="I454" s="16"/>
    </row>
    <row r="455" spans="1:9" x14ac:dyDescent="0.3">
      <c r="A455" s="17"/>
      <c r="B455" s="16"/>
      <c r="C455" s="19" t="str">
        <f>IF($B455="","",IFERROR(INDEX(Equipment!$B:$B,MATCH($B455,Equipment!$A:$A,0)),"Not in register"))</f>
        <v/>
      </c>
      <c r="D455" s="16"/>
      <c r="E455" s="16"/>
      <c r="F455" s="16"/>
      <c r="G455" s="21"/>
      <c r="H455" s="16"/>
      <c r="I455" s="16"/>
    </row>
    <row r="456" spans="1:9" x14ac:dyDescent="0.3">
      <c r="A456" s="17"/>
      <c r="B456" s="16"/>
      <c r="C456" s="19" t="str">
        <f>IF($B456="","",IFERROR(INDEX(Equipment!$B:$B,MATCH($B456,Equipment!$A:$A,0)),"Not in register"))</f>
        <v/>
      </c>
      <c r="D456" s="16"/>
      <c r="E456" s="16"/>
      <c r="F456" s="16"/>
      <c r="G456" s="21"/>
      <c r="H456" s="16"/>
      <c r="I456" s="16"/>
    </row>
    <row r="457" spans="1:9" x14ac:dyDescent="0.3">
      <c r="A457" s="17"/>
      <c r="B457" s="16"/>
      <c r="C457" s="19" t="str">
        <f>IF($B457="","",IFERROR(INDEX(Equipment!$B:$B,MATCH($B457,Equipment!$A:$A,0)),"Not in register"))</f>
        <v/>
      </c>
      <c r="D457" s="16"/>
      <c r="E457" s="16"/>
      <c r="F457" s="16"/>
      <c r="G457" s="21"/>
      <c r="H457" s="16"/>
      <c r="I457" s="16"/>
    </row>
    <row r="458" spans="1:9" x14ac:dyDescent="0.3">
      <c r="A458" s="17"/>
      <c r="B458" s="16"/>
      <c r="C458" s="19" t="str">
        <f>IF($B458="","",IFERROR(INDEX(Equipment!$B:$B,MATCH($B458,Equipment!$A:$A,0)),"Not in register"))</f>
        <v/>
      </c>
      <c r="D458" s="16"/>
      <c r="E458" s="16"/>
      <c r="F458" s="16"/>
      <c r="G458" s="21"/>
      <c r="H458" s="16"/>
      <c r="I458" s="16"/>
    </row>
    <row r="459" spans="1:9" x14ac:dyDescent="0.3">
      <c r="A459" s="17"/>
      <c r="B459" s="16"/>
      <c r="C459" s="19" t="str">
        <f>IF($B459="","",IFERROR(INDEX(Equipment!$B:$B,MATCH($B459,Equipment!$A:$A,0)),"Not in register"))</f>
        <v/>
      </c>
      <c r="D459" s="16"/>
      <c r="E459" s="16"/>
      <c r="F459" s="16"/>
      <c r="G459" s="21"/>
      <c r="H459" s="16"/>
      <c r="I459" s="16"/>
    </row>
    <row r="460" spans="1:9" x14ac:dyDescent="0.3">
      <c r="A460" s="17"/>
      <c r="B460" s="16"/>
      <c r="C460" s="19" t="str">
        <f>IF($B460="","",IFERROR(INDEX(Equipment!$B:$B,MATCH($B460,Equipment!$A:$A,0)),"Not in register"))</f>
        <v/>
      </c>
      <c r="D460" s="16"/>
      <c r="E460" s="16"/>
      <c r="F460" s="16"/>
      <c r="G460" s="21"/>
      <c r="H460" s="16"/>
      <c r="I460" s="16"/>
    </row>
    <row r="461" spans="1:9" x14ac:dyDescent="0.3">
      <c r="A461" s="17"/>
      <c r="B461" s="16"/>
      <c r="C461" s="19" t="str">
        <f>IF($B461="","",IFERROR(INDEX(Equipment!$B:$B,MATCH($B461,Equipment!$A:$A,0)),"Not in register"))</f>
        <v/>
      </c>
      <c r="D461" s="16"/>
      <c r="E461" s="16"/>
      <c r="F461" s="16"/>
      <c r="G461" s="21"/>
      <c r="H461" s="16"/>
      <c r="I461" s="16"/>
    </row>
    <row r="462" spans="1:9" x14ac:dyDescent="0.3">
      <c r="A462" s="17"/>
      <c r="B462" s="16"/>
      <c r="C462" s="19" t="str">
        <f>IF($B462="","",IFERROR(INDEX(Equipment!$B:$B,MATCH($B462,Equipment!$A:$A,0)),"Not in register"))</f>
        <v/>
      </c>
      <c r="D462" s="16"/>
      <c r="E462" s="16"/>
      <c r="F462" s="16"/>
      <c r="G462" s="21"/>
      <c r="H462" s="16"/>
      <c r="I462" s="16"/>
    </row>
    <row r="463" spans="1:9" x14ac:dyDescent="0.3">
      <c r="A463" s="17"/>
      <c r="B463" s="16"/>
      <c r="C463" s="19" t="str">
        <f>IF($B463="","",IFERROR(INDEX(Equipment!$B:$B,MATCH($B463,Equipment!$A:$A,0)),"Not in register"))</f>
        <v/>
      </c>
      <c r="D463" s="16"/>
      <c r="E463" s="16"/>
      <c r="F463" s="16"/>
      <c r="G463" s="21"/>
      <c r="H463" s="16"/>
      <c r="I463" s="16"/>
    </row>
    <row r="464" spans="1:9" x14ac:dyDescent="0.3">
      <c r="A464" s="17"/>
      <c r="B464" s="16"/>
      <c r="C464" s="19" t="str">
        <f>IF($B464="","",IFERROR(INDEX(Equipment!$B:$B,MATCH($B464,Equipment!$A:$A,0)),"Not in register"))</f>
        <v/>
      </c>
      <c r="D464" s="16"/>
      <c r="E464" s="16"/>
      <c r="F464" s="16"/>
      <c r="G464" s="21"/>
      <c r="H464" s="16"/>
      <c r="I464" s="16"/>
    </row>
    <row r="465" spans="1:9" x14ac:dyDescent="0.3">
      <c r="A465" s="17"/>
      <c r="B465" s="16"/>
      <c r="C465" s="19" t="str">
        <f>IF($B465="","",IFERROR(INDEX(Equipment!$B:$B,MATCH($B465,Equipment!$A:$A,0)),"Not in register"))</f>
        <v/>
      </c>
      <c r="D465" s="16"/>
      <c r="E465" s="16"/>
      <c r="F465" s="16"/>
      <c r="G465" s="21"/>
      <c r="H465" s="16"/>
      <c r="I465" s="16"/>
    </row>
    <row r="466" spans="1:9" x14ac:dyDescent="0.3">
      <c r="A466" s="17"/>
      <c r="B466" s="16"/>
      <c r="C466" s="19" t="str">
        <f>IF($B466="","",IFERROR(INDEX(Equipment!$B:$B,MATCH($B466,Equipment!$A:$A,0)),"Not in register"))</f>
        <v/>
      </c>
      <c r="D466" s="16"/>
      <c r="E466" s="16"/>
      <c r="F466" s="16"/>
      <c r="G466" s="21"/>
      <c r="H466" s="16"/>
      <c r="I466" s="16"/>
    </row>
    <row r="467" spans="1:9" x14ac:dyDescent="0.3">
      <c r="A467" s="17"/>
      <c r="B467" s="16"/>
      <c r="C467" s="19" t="str">
        <f>IF($B467="","",IFERROR(INDEX(Equipment!$B:$B,MATCH($B467,Equipment!$A:$A,0)),"Not in register"))</f>
        <v/>
      </c>
      <c r="D467" s="16"/>
      <c r="E467" s="16"/>
      <c r="F467" s="16"/>
      <c r="G467" s="21"/>
      <c r="H467" s="16"/>
      <c r="I467" s="16"/>
    </row>
    <row r="468" spans="1:9" x14ac:dyDescent="0.3">
      <c r="A468" s="17"/>
      <c r="B468" s="16"/>
      <c r="C468" s="19" t="str">
        <f>IF($B468="","",IFERROR(INDEX(Equipment!$B:$B,MATCH($B468,Equipment!$A:$A,0)),"Not in register"))</f>
        <v/>
      </c>
      <c r="D468" s="16"/>
      <c r="E468" s="16"/>
      <c r="F468" s="16"/>
      <c r="G468" s="21"/>
      <c r="H468" s="16"/>
      <c r="I468" s="16"/>
    </row>
    <row r="469" spans="1:9" x14ac:dyDescent="0.3">
      <c r="A469" s="17"/>
      <c r="B469" s="16"/>
      <c r="C469" s="19" t="str">
        <f>IF($B469="","",IFERROR(INDEX(Equipment!$B:$B,MATCH($B469,Equipment!$A:$A,0)),"Not in register"))</f>
        <v/>
      </c>
      <c r="D469" s="16"/>
      <c r="E469" s="16"/>
      <c r="F469" s="16"/>
      <c r="G469" s="21"/>
      <c r="H469" s="16"/>
      <c r="I469" s="16"/>
    </row>
    <row r="470" spans="1:9" x14ac:dyDescent="0.3">
      <c r="A470" s="17"/>
      <c r="B470" s="16"/>
      <c r="C470" s="19" t="str">
        <f>IF($B470="","",IFERROR(INDEX(Equipment!$B:$B,MATCH($B470,Equipment!$A:$A,0)),"Not in register"))</f>
        <v/>
      </c>
      <c r="D470" s="16"/>
      <c r="E470" s="16"/>
      <c r="F470" s="16"/>
      <c r="G470" s="21"/>
      <c r="H470" s="16"/>
      <c r="I470" s="16"/>
    </row>
    <row r="471" spans="1:9" x14ac:dyDescent="0.3">
      <c r="A471" s="17"/>
      <c r="B471" s="16"/>
      <c r="C471" s="19" t="str">
        <f>IF($B471="","",IFERROR(INDEX(Equipment!$B:$B,MATCH($B471,Equipment!$A:$A,0)),"Not in register"))</f>
        <v/>
      </c>
      <c r="D471" s="16"/>
      <c r="E471" s="16"/>
      <c r="F471" s="16"/>
      <c r="G471" s="21"/>
      <c r="H471" s="16"/>
      <c r="I471" s="16"/>
    </row>
    <row r="472" spans="1:9" x14ac:dyDescent="0.3">
      <c r="A472" s="17"/>
      <c r="B472" s="16"/>
      <c r="C472" s="19" t="str">
        <f>IF($B472="","",IFERROR(INDEX(Equipment!$B:$B,MATCH($B472,Equipment!$A:$A,0)),"Not in register"))</f>
        <v/>
      </c>
      <c r="D472" s="16"/>
      <c r="E472" s="16"/>
      <c r="F472" s="16"/>
      <c r="G472" s="21"/>
      <c r="H472" s="16"/>
      <c r="I472" s="16"/>
    </row>
    <row r="473" spans="1:9" x14ac:dyDescent="0.3">
      <c r="A473" s="17"/>
      <c r="B473" s="16"/>
      <c r="C473" s="19" t="str">
        <f>IF($B473="","",IFERROR(INDEX(Equipment!$B:$B,MATCH($B473,Equipment!$A:$A,0)),"Not in register"))</f>
        <v/>
      </c>
      <c r="D473" s="16"/>
      <c r="E473" s="16"/>
      <c r="F473" s="16"/>
      <c r="G473" s="21"/>
      <c r="H473" s="16"/>
      <c r="I473" s="16"/>
    </row>
    <row r="474" spans="1:9" x14ac:dyDescent="0.3">
      <c r="A474" s="17"/>
      <c r="B474" s="16"/>
      <c r="C474" s="19" t="str">
        <f>IF($B474="","",IFERROR(INDEX(Equipment!$B:$B,MATCH($B474,Equipment!$A:$A,0)),"Not in register"))</f>
        <v/>
      </c>
      <c r="D474" s="16"/>
      <c r="E474" s="16"/>
      <c r="F474" s="16"/>
      <c r="G474" s="21"/>
      <c r="H474" s="16"/>
      <c r="I474" s="16"/>
    </row>
    <row r="475" spans="1:9" x14ac:dyDescent="0.3">
      <c r="A475" s="17"/>
      <c r="B475" s="16"/>
      <c r="C475" s="19" t="str">
        <f>IF($B475="","",IFERROR(INDEX(Equipment!$B:$B,MATCH($B475,Equipment!$A:$A,0)),"Not in register"))</f>
        <v/>
      </c>
      <c r="D475" s="16"/>
      <c r="E475" s="16"/>
      <c r="F475" s="16"/>
      <c r="G475" s="21"/>
      <c r="H475" s="16"/>
      <c r="I475" s="16"/>
    </row>
    <row r="476" spans="1:9" x14ac:dyDescent="0.3">
      <c r="A476" s="17"/>
      <c r="B476" s="16"/>
      <c r="C476" s="19" t="str">
        <f>IF($B476="","",IFERROR(INDEX(Equipment!$B:$B,MATCH($B476,Equipment!$A:$A,0)),"Not in register"))</f>
        <v/>
      </c>
      <c r="D476" s="16"/>
      <c r="E476" s="16"/>
      <c r="F476" s="16"/>
      <c r="G476" s="21"/>
      <c r="H476" s="16"/>
      <c r="I476" s="16"/>
    </row>
    <row r="477" spans="1:9" x14ac:dyDescent="0.3">
      <c r="A477" s="17"/>
      <c r="B477" s="16"/>
      <c r="C477" s="19" t="str">
        <f>IF($B477="","",IFERROR(INDEX(Equipment!$B:$B,MATCH($B477,Equipment!$A:$A,0)),"Not in register"))</f>
        <v/>
      </c>
      <c r="D477" s="16"/>
      <c r="E477" s="16"/>
      <c r="F477" s="16"/>
      <c r="G477" s="21"/>
      <c r="H477" s="16"/>
      <c r="I477" s="16"/>
    </row>
    <row r="478" spans="1:9" x14ac:dyDescent="0.3">
      <c r="A478" s="17"/>
      <c r="B478" s="16"/>
      <c r="C478" s="19" t="str">
        <f>IF($B478="","",IFERROR(INDEX(Equipment!$B:$B,MATCH($B478,Equipment!$A:$A,0)),"Not in register"))</f>
        <v/>
      </c>
      <c r="D478" s="16"/>
      <c r="E478" s="16"/>
      <c r="F478" s="16"/>
      <c r="G478" s="21"/>
      <c r="H478" s="16"/>
      <c r="I478" s="16"/>
    </row>
    <row r="479" spans="1:9" x14ac:dyDescent="0.3">
      <c r="A479" s="17"/>
      <c r="B479" s="16"/>
      <c r="C479" s="19" t="str">
        <f>IF($B479="","",IFERROR(INDEX(Equipment!$B:$B,MATCH($B479,Equipment!$A:$A,0)),"Not in register"))</f>
        <v/>
      </c>
      <c r="D479" s="16"/>
      <c r="E479" s="16"/>
      <c r="F479" s="16"/>
      <c r="G479" s="21"/>
      <c r="H479" s="16"/>
      <c r="I479" s="16"/>
    </row>
    <row r="480" spans="1:9" x14ac:dyDescent="0.3">
      <c r="A480" s="17"/>
      <c r="B480" s="16"/>
      <c r="C480" s="19" t="str">
        <f>IF($B480="","",IFERROR(INDEX(Equipment!$B:$B,MATCH($B480,Equipment!$A:$A,0)),"Not in register"))</f>
        <v/>
      </c>
      <c r="D480" s="16"/>
      <c r="E480" s="16"/>
      <c r="F480" s="16"/>
      <c r="G480" s="21"/>
      <c r="H480" s="16"/>
      <c r="I480" s="16"/>
    </row>
    <row r="481" spans="1:9" x14ac:dyDescent="0.3">
      <c r="A481" s="17"/>
      <c r="B481" s="16"/>
      <c r="C481" s="19" t="str">
        <f>IF($B481="","",IFERROR(INDEX(Equipment!$B:$B,MATCH($B481,Equipment!$A:$A,0)),"Not in register"))</f>
        <v/>
      </c>
      <c r="D481" s="16"/>
      <c r="E481" s="16"/>
      <c r="F481" s="16"/>
      <c r="G481" s="21"/>
      <c r="H481" s="16"/>
      <c r="I481" s="16"/>
    </row>
    <row r="482" spans="1:9" x14ac:dyDescent="0.3">
      <c r="A482" s="17"/>
      <c r="B482" s="16"/>
      <c r="C482" s="19" t="str">
        <f>IF($B482="","",IFERROR(INDEX(Equipment!$B:$B,MATCH($B482,Equipment!$A:$A,0)),"Not in register"))</f>
        <v/>
      </c>
      <c r="D482" s="16"/>
      <c r="E482" s="16"/>
      <c r="F482" s="16"/>
      <c r="G482" s="21"/>
      <c r="H482" s="16"/>
      <c r="I482" s="16"/>
    </row>
    <row r="483" spans="1:9" x14ac:dyDescent="0.3">
      <c r="A483" s="17"/>
      <c r="B483" s="16"/>
      <c r="C483" s="19" t="str">
        <f>IF($B483="","",IFERROR(INDEX(Equipment!$B:$B,MATCH($B483,Equipment!$A:$A,0)),"Not in register"))</f>
        <v/>
      </c>
      <c r="D483" s="16"/>
      <c r="E483" s="16"/>
      <c r="F483" s="16"/>
      <c r="G483" s="21"/>
      <c r="H483" s="16"/>
      <c r="I483" s="16"/>
    </row>
    <row r="484" spans="1:9" x14ac:dyDescent="0.3">
      <c r="A484" s="17"/>
      <c r="B484" s="16"/>
      <c r="C484" s="19" t="str">
        <f>IF($B484="","",IFERROR(INDEX(Equipment!$B:$B,MATCH($B484,Equipment!$A:$A,0)),"Not in register"))</f>
        <v/>
      </c>
      <c r="D484" s="16"/>
      <c r="E484" s="16"/>
      <c r="F484" s="16"/>
      <c r="G484" s="21"/>
      <c r="H484" s="16"/>
      <c r="I484" s="16"/>
    </row>
    <row r="485" spans="1:9" x14ac:dyDescent="0.3">
      <c r="A485" s="17"/>
      <c r="B485" s="16"/>
      <c r="C485" s="19" t="str">
        <f>IF($B485="","",IFERROR(INDEX(Equipment!$B:$B,MATCH($B485,Equipment!$A:$A,0)),"Not in register"))</f>
        <v/>
      </c>
      <c r="D485" s="16"/>
      <c r="E485" s="16"/>
      <c r="F485" s="16"/>
      <c r="G485" s="21"/>
      <c r="H485" s="16"/>
      <c r="I485" s="16"/>
    </row>
    <row r="486" spans="1:9" x14ac:dyDescent="0.3">
      <c r="A486" s="17"/>
      <c r="B486" s="16"/>
      <c r="C486" s="19" t="str">
        <f>IF($B486="","",IFERROR(INDEX(Equipment!$B:$B,MATCH($B486,Equipment!$A:$A,0)),"Not in register"))</f>
        <v/>
      </c>
      <c r="D486" s="16"/>
      <c r="E486" s="16"/>
      <c r="F486" s="16"/>
      <c r="G486" s="21"/>
      <c r="H486" s="16"/>
      <c r="I486" s="16"/>
    </row>
    <row r="487" spans="1:9" x14ac:dyDescent="0.3">
      <c r="A487" s="17"/>
      <c r="B487" s="16"/>
      <c r="C487" s="19" t="str">
        <f>IF($B487="","",IFERROR(INDEX(Equipment!$B:$B,MATCH($B487,Equipment!$A:$A,0)),"Not in register"))</f>
        <v/>
      </c>
      <c r="D487" s="16"/>
      <c r="E487" s="16"/>
      <c r="F487" s="16"/>
      <c r="G487" s="21"/>
      <c r="H487" s="16"/>
      <c r="I487" s="16"/>
    </row>
    <row r="488" spans="1:9" x14ac:dyDescent="0.3">
      <c r="A488" s="17"/>
      <c r="B488" s="16"/>
      <c r="C488" s="19" t="str">
        <f>IF($B488="","",IFERROR(INDEX(Equipment!$B:$B,MATCH($B488,Equipment!$A:$A,0)),"Not in register"))</f>
        <v/>
      </c>
      <c r="D488" s="16"/>
      <c r="E488" s="16"/>
      <c r="F488" s="16"/>
      <c r="G488" s="21"/>
      <c r="H488" s="16"/>
      <c r="I488" s="16"/>
    </row>
    <row r="489" spans="1:9" x14ac:dyDescent="0.3">
      <c r="A489" s="17"/>
      <c r="B489" s="16"/>
      <c r="C489" s="19" t="str">
        <f>IF($B489="","",IFERROR(INDEX(Equipment!$B:$B,MATCH($B489,Equipment!$A:$A,0)),"Not in register"))</f>
        <v/>
      </c>
      <c r="D489" s="16"/>
      <c r="E489" s="16"/>
      <c r="F489" s="16"/>
      <c r="G489" s="21"/>
      <c r="H489" s="16"/>
      <c r="I489" s="16"/>
    </row>
    <row r="490" spans="1:9" x14ac:dyDescent="0.3">
      <c r="A490" s="17"/>
      <c r="B490" s="16"/>
      <c r="C490" s="19" t="str">
        <f>IF($B490="","",IFERROR(INDEX(Equipment!$B:$B,MATCH($B490,Equipment!$A:$A,0)),"Not in register"))</f>
        <v/>
      </c>
      <c r="D490" s="16"/>
      <c r="E490" s="16"/>
      <c r="F490" s="16"/>
      <c r="G490" s="21"/>
      <c r="H490" s="16"/>
      <c r="I490" s="16"/>
    </row>
    <row r="491" spans="1:9" x14ac:dyDescent="0.3">
      <c r="A491" s="17"/>
      <c r="B491" s="16"/>
      <c r="C491" s="19" t="str">
        <f>IF($B491="","",IFERROR(INDEX(Equipment!$B:$B,MATCH($B491,Equipment!$A:$A,0)),"Not in register"))</f>
        <v/>
      </c>
      <c r="D491" s="16"/>
      <c r="E491" s="16"/>
      <c r="F491" s="16"/>
      <c r="G491" s="21"/>
      <c r="H491" s="16"/>
      <c r="I491" s="16"/>
    </row>
    <row r="492" spans="1:9" x14ac:dyDescent="0.3">
      <c r="A492" s="17"/>
      <c r="B492" s="16"/>
      <c r="C492" s="19" t="str">
        <f>IF($B492="","",IFERROR(INDEX(Equipment!$B:$B,MATCH($B492,Equipment!$A:$A,0)),"Not in register"))</f>
        <v/>
      </c>
      <c r="D492" s="16"/>
      <c r="E492" s="16"/>
      <c r="F492" s="16"/>
      <c r="G492" s="21"/>
      <c r="H492" s="16"/>
      <c r="I492" s="16"/>
    </row>
    <row r="493" spans="1:9" x14ac:dyDescent="0.3">
      <c r="A493" s="17"/>
      <c r="B493" s="16"/>
      <c r="C493" s="19" t="str">
        <f>IF($B493="","",IFERROR(INDEX(Equipment!$B:$B,MATCH($B493,Equipment!$A:$A,0)),"Not in register"))</f>
        <v/>
      </c>
      <c r="D493" s="16"/>
      <c r="E493" s="16"/>
      <c r="F493" s="16"/>
      <c r="G493" s="21"/>
      <c r="H493" s="16"/>
      <c r="I493" s="16"/>
    </row>
    <row r="494" spans="1:9" x14ac:dyDescent="0.3">
      <c r="A494" s="17"/>
      <c r="B494" s="16"/>
      <c r="C494" s="19" t="str">
        <f>IF($B494="","",IFERROR(INDEX(Equipment!$B:$B,MATCH($B494,Equipment!$A:$A,0)),"Not in register"))</f>
        <v/>
      </c>
      <c r="D494" s="16"/>
      <c r="E494" s="16"/>
      <c r="F494" s="16"/>
      <c r="G494" s="21"/>
      <c r="H494" s="16"/>
      <c r="I494" s="16"/>
    </row>
    <row r="495" spans="1:9" x14ac:dyDescent="0.3">
      <c r="A495" s="17"/>
      <c r="B495" s="16"/>
      <c r="C495" s="19" t="str">
        <f>IF($B495="","",IFERROR(INDEX(Equipment!$B:$B,MATCH($B495,Equipment!$A:$A,0)),"Not in register"))</f>
        <v/>
      </c>
      <c r="D495" s="16"/>
      <c r="E495" s="16"/>
      <c r="F495" s="16"/>
      <c r="G495" s="21"/>
      <c r="H495" s="16"/>
      <c r="I495" s="16"/>
    </row>
    <row r="496" spans="1:9" x14ac:dyDescent="0.3">
      <c r="A496" s="17"/>
      <c r="B496" s="16"/>
      <c r="C496" s="19" t="str">
        <f>IF($B496="","",IFERROR(INDEX(Equipment!$B:$B,MATCH($B496,Equipment!$A:$A,0)),"Not in register"))</f>
        <v/>
      </c>
      <c r="D496" s="16"/>
      <c r="E496" s="16"/>
      <c r="F496" s="16"/>
      <c r="G496" s="21"/>
      <c r="H496" s="16"/>
      <c r="I496" s="16"/>
    </row>
    <row r="497" spans="1:9" x14ac:dyDescent="0.3">
      <c r="A497" s="17"/>
      <c r="B497" s="16"/>
      <c r="C497" s="19" t="str">
        <f>IF($B497="","",IFERROR(INDEX(Equipment!$B:$B,MATCH($B497,Equipment!$A:$A,0)),"Not in register"))</f>
        <v/>
      </c>
      <c r="D497" s="16"/>
      <c r="E497" s="16"/>
      <c r="F497" s="16"/>
      <c r="G497" s="21"/>
      <c r="H497" s="16"/>
      <c r="I497" s="16"/>
    </row>
    <row r="498" spans="1:9" x14ac:dyDescent="0.3">
      <c r="A498" s="17"/>
      <c r="B498" s="16"/>
      <c r="C498" s="19" t="str">
        <f>IF($B498="","",IFERROR(INDEX(Equipment!$B:$B,MATCH($B498,Equipment!$A:$A,0)),"Not in register"))</f>
        <v/>
      </c>
      <c r="D498" s="16"/>
      <c r="E498" s="16"/>
      <c r="F498" s="16"/>
      <c r="G498" s="21"/>
      <c r="H498" s="16"/>
      <c r="I498" s="16"/>
    </row>
    <row r="499" spans="1:9" x14ac:dyDescent="0.3">
      <c r="A499" s="17"/>
      <c r="B499" s="16"/>
      <c r="C499" s="19" t="str">
        <f>IF($B499="","",IFERROR(INDEX(Equipment!$B:$B,MATCH($B499,Equipment!$A:$A,0)),"Not in register"))</f>
        <v/>
      </c>
      <c r="D499" s="16"/>
      <c r="E499" s="16"/>
      <c r="F499" s="16"/>
      <c r="G499" s="21"/>
      <c r="H499" s="16"/>
      <c r="I499" s="16"/>
    </row>
    <row r="500" spans="1:9" x14ac:dyDescent="0.3">
      <c r="A500" s="17"/>
      <c r="B500" s="16"/>
      <c r="C500" s="19" t="str">
        <f>IF($B500="","",IFERROR(INDEX(Equipment!$B:$B,MATCH($B500,Equipment!$A:$A,0)),"Not in register"))</f>
        <v/>
      </c>
      <c r="D500" s="16"/>
      <c r="E500" s="16"/>
      <c r="F500" s="16"/>
      <c r="G500" s="21"/>
      <c r="H500" s="16"/>
      <c r="I500" s="16"/>
    </row>
    <row r="501" spans="1:9" x14ac:dyDescent="0.3">
      <c r="A501" s="17"/>
      <c r="B501" s="16"/>
      <c r="C501" s="19" t="str">
        <f>IF($B501="","",IFERROR(INDEX(Equipment!$B:$B,MATCH($B501,Equipment!$A:$A,0)),"Not in register"))</f>
        <v/>
      </c>
      <c r="D501" s="16"/>
      <c r="E501" s="16"/>
      <c r="F501" s="16"/>
      <c r="G501" s="21"/>
      <c r="H501" s="16"/>
      <c r="I501" s="16"/>
    </row>
    <row r="502" spans="1:9" x14ac:dyDescent="0.3">
      <c r="A502" s="17"/>
      <c r="B502" s="16"/>
      <c r="C502" s="19" t="str">
        <f>IF($B502="","",IFERROR(INDEX(Equipment!$B:$B,MATCH($B502,Equipment!$A:$A,0)),"Not in register"))</f>
        <v/>
      </c>
      <c r="D502" s="16"/>
      <c r="E502" s="16"/>
      <c r="F502" s="16"/>
      <c r="G502" s="21"/>
      <c r="H502" s="16"/>
      <c r="I502" s="16"/>
    </row>
    <row r="503" spans="1:9" x14ac:dyDescent="0.3">
      <c r="A503" s="17"/>
      <c r="B503" s="16"/>
      <c r="C503" s="19" t="str">
        <f>IF($B503="","",IFERROR(INDEX(Equipment!$B:$B,MATCH($B503,Equipment!$A:$A,0)),"Not in register"))</f>
        <v/>
      </c>
      <c r="D503" s="16"/>
      <c r="E503" s="16"/>
      <c r="F503" s="16"/>
      <c r="G503" s="21"/>
      <c r="H503" s="16"/>
      <c r="I503" s="16"/>
    </row>
    <row r="504" spans="1:9" x14ac:dyDescent="0.3">
      <c r="A504" s="17"/>
      <c r="B504" s="16"/>
      <c r="C504" s="19" t="str">
        <f>IF($B504="","",IFERROR(INDEX(Equipment!$B:$B,MATCH($B504,Equipment!$A:$A,0)),"Not in register"))</f>
        <v/>
      </c>
      <c r="D504" s="16"/>
      <c r="E504" s="16"/>
      <c r="F504" s="16"/>
      <c r="G504" s="21"/>
      <c r="H504" s="16"/>
      <c r="I504" s="16"/>
    </row>
    <row r="505" spans="1:9" x14ac:dyDescent="0.3">
      <c r="A505" s="17"/>
      <c r="B505" s="16"/>
      <c r="C505" s="19" t="str">
        <f>IF($B505="","",IFERROR(INDEX(Equipment!$B:$B,MATCH($B505,Equipment!$A:$A,0)),"Not in register"))</f>
        <v/>
      </c>
      <c r="D505" s="16"/>
      <c r="E505" s="16"/>
      <c r="F505" s="16"/>
      <c r="G505" s="21"/>
      <c r="H505" s="16"/>
      <c r="I505" s="16"/>
    </row>
    <row r="506" spans="1:9" x14ac:dyDescent="0.3">
      <c r="A506" s="17"/>
      <c r="B506" s="16"/>
      <c r="C506" s="19" t="str">
        <f>IF($B506="","",IFERROR(INDEX(Equipment!$B:$B,MATCH($B506,Equipment!$A:$A,0)),"Not in register"))</f>
        <v/>
      </c>
      <c r="D506" s="16"/>
      <c r="E506" s="16"/>
      <c r="F506" s="16"/>
      <c r="G506" s="21"/>
      <c r="H506" s="16"/>
      <c r="I506" s="16"/>
    </row>
    <row r="507" spans="1:9" x14ac:dyDescent="0.3">
      <c r="A507" s="17"/>
      <c r="B507" s="16"/>
      <c r="C507" s="19" t="str">
        <f>IF($B507="","",IFERROR(INDEX(Equipment!$B:$B,MATCH($B507,Equipment!$A:$A,0)),"Not in register"))</f>
        <v/>
      </c>
      <c r="D507" s="16"/>
      <c r="E507" s="16"/>
      <c r="F507" s="16"/>
      <c r="G507" s="21"/>
      <c r="H507" s="16"/>
      <c r="I507" s="16"/>
    </row>
    <row r="508" spans="1:9" x14ac:dyDescent="0.3">
      <c r="A508" s="17"/>
      <c r="B508" s="16"/>
      <c r="C508" s="19" t="str">
        <f>IF($B508="","",IFERROR(INDEX(Equipment!$B:$B,MATCH($B508,Equipment!$A:$A,0)),"Not in register"))</f>
        <v/>
      </c>
      <c r="D508" s="16"/>
      <c r="E508" s="16"/>
      <c r="F508" s="16"/>
      <c r="G508" s="21"/>
      <c r="H508" s="16"/>
      <c r="I508" s="16"/>
    </row>
    <row r="509" spans="1:9" x14ac:dyDescent="0.3">
      <c r="A509" s="17"/>
      <c r="B509" s="16"/>
      <c r="C509" s="19" t="str">
        <f>IF($B509="","",IFERROR(INDEX(Equipment!$B:$B,MATCH($B509,Equipment!$A:$A,0)),"Not in register"))</f>
        <v/>
      </c>
      <c r="D509" s="16"/>
      <c r="E509" s="16"/>
      <c r="F509" s="16"/>
      <c r="G509" s="21"/>
      <c r="H509" s="16"/>
      <c r="I509" s="16"/>
    </row>
    <row r="510" spans="1:9" x14ac:dyDescent="0.3">
      <c r="A510" s="17"/>
      <c r="B510" s="16"/>
      <c r="C510" s="19" t="str">
        <f>IF($B510="","",IFERROR(INDEX(Equipment!$B:$B,MATCH($B510,Equipment!$A:$A,0)),"Not in register"))</f>
        <v/>
      </c>
      <c r="D510" s="16"/>
      <c r="E510" s="16"/>
      <c r="F510" s="16"/>
      <c r="G510" s="21"/>
      <c r="H510" s="16"/>
      <c r="I510" s="16"/>
    </row>
    <row r="511" spans="1:9" x14ac:dyDescent="0.3">
      <c r="A511" s="17"/>
      <c r="B511" s="16"/>
      <c r="C511" s="19" t="str">
        <f>IF($B511="","",IFERROR(INDEX(Equipment!$B:$B,MATCH($B511,Equipment!$A:$A,0)),"Not in register"))</f>
        <v/>
      </c>
      <c r="D511" s="16"/>
      <c r="E511" s="16"/>
      <c r="F511" s="16"/>
      <c r="G511" s="21"/>
      <c r="H511" s="16"/>
      <c r="I511" s="16"/>
    </row>
    <row r="512" spans="1:9" x14ac:dyDescent="0.3">
      <c r="A512" s="17"/>
      <c r="B512" s="16"/>
      <c r="C512" s="19" t="str">
        <f>IF($B512="","",IFERROR(INDEX(Equipment!$B:$B,MATCH($B512,Equipment!$A:$A,0)),"Not in register"))</f>
        <v/>
      </c>
      <c r="D512" s="16"/>
      <c r="E512" s="16"/>
      <c r="F512" s="16"/>
      <c r="G512" s="21"/>
      <c r="H512" s="16"/>
      <c r="I512" s="16"/>
    </row>
    <row r="513" spans="1:9" x14ac:dyDescent="0.3">
      <c r="A513" s="17"/>
      <c r="B513" s="16"/>
      <c r="C513" s="19" t="str">
        <f>IF($B513="","",IFERROR(INDEX(Equipment!$B:$B,MATCH($B513,Equipment!$A:$A,0)),"Not in register"))</f>
        <v/>
      </c>
      <c r="D513" s="16"/>
      <c r="E513" s="16"/>
      <c r="F513" s="16"/>
      <c r="G513" s="21"/>
      <c r="H513" s="16"/>
      <c r="I513" s="16"/>
    </row>
    <row r="514" spans="1:9" x14ac:dyDescent="0.3">
      <c r="A514" s="17"/>
      <c r="B514" s="16"/>
      <c r="C514" s="19" t="str">
        <f>IF($B514="","",IFERROR(INDEX(Equipment!$B:$B,MATCH($B514,Equipment!$A:$A,0)),"Not in register"))</f>
        <v/>
      </c>
      <c r="D514" s="16"/>
      <c r="E514" s="16"/>
      <c r="F514" s="16"/>
      <c r="G514" s="21"/>
      <c r="H514" s="16"/>
      <c r="I514" s="16"/>
    </row>
    <row r="515" spans="1:9" x14ac:dyDescent="0.3">
      <c r="A515" s="17"/>
      <c r="B515" s="16"/>
      <c r="C515" s="19" t="str">
        <f>IF($B515="","",IFERROR(INDEX(Equipment!$B:$B,MATCH($B515,Equipment!$A:$A,0)),"Not in register"))</f>
        <v/>
      </c>
      <c r="D515" s="16"/>
      <c r="E515" s="16"/>
      <c r="F515" s="16"/>
      <c r="G515" s="21"/>
      <c r="H515" s="16"/>
      <c r="I515" s="16"/>
    </row>
    <row r="516" spans="1:9" x14ac:dyDescent="0.3">
      <c r="A516" s="17"/>
      <c r="B516" s="16"/>
      <c r="C516" s="19" t="str">
        <f>IF($B516="","",IFERROR(INDEX(Equipment!$B:$B,MATCH($B516,Equipment!$A:$A,0)),"Not in register"))</f>
        <v/>
      </c>
      <c r="D516" s="16"/>
      <c r="E516" s="16"/>
      <c r="F516" s="16"/>
      <c r="G516" s="21"/>
      <c r="H516" s="16"/>
      <c r="I516" s="16"/>
    </row>
    <row r="517" spans="1:9" x14ac:dyDescent="0.3">
      <c r="A517" s="17"/>
      <c r="B517" s="16"/>
      <c r="C517" s="19" t="str">
        <f>IF($B517="","",IFERROR(INDEX(Equipment!$B:$B,MATCH($B517,Equipment!$A:$A,0)),"Not in register"))</f>
        <v/>
      </c>
      <c r="D517" s="16"/>
      <c r="E517" s="16"/>
      <c r="F517" s="16"/>
      <c r="G517" s="21"/>
      <c r="H517" s="16"/>
      <c r="I517" s="16"/>
    </row>
    <row r="518" spans="1:9" x14ac:dyDescent="0.3">
      <c r="A518" s="17"/>
      <c r="B518" s="16"/>
      <c r="C518" s="19" t="str">
        <f>IF($B518="","",IFERROR(INDEX(Equipment!$B:$B,MATCH($B518,Equipment!$A:$A,0)),"Not in register"))</f>
        <v/>
      </c>
      <c r="D518" s="16"/>
      <c r="E518" s="16"/>
      <c r="F518" s="16"/>
      <c r="G518" s="21"/>
      <c r="H518" s="16"/>
      <c r="I518" s="16"/>
    </row>
    <row r="519" spans="1:9" x14ac:dyDescent="0.3">
      <c r="A519" s="17"/>
      <c r="B519" s="16"/>
      <c r="C519" s="19" t="str">
        <f>IF($B519="","",IFERROR(INDEX(Equipment!$B:$B,MATCH($B519,Equipment!$A:$A,0)),"Not in register"))</f>
        <v/>
      </c>
      <c r="D519" s="16"/>
      <c r="E519" s="16"/>
      <c r="F519" s="16"/>
      <c r="G519" s="21"/>
      <c r="H519" s="16"/>
      <c r="I519" s="16"/>
    </row>
    <row r="520" spans="1:9" x14ac:dyDescent="0.3">
      <c r="A520" s="17"/>
      <c r="B520" s="16"/>
      <c r="C520" s="19" t="str">
        <f>IF($B520="","",IFERROR(INDEX(Equipment!$B:$B,MATCH($B520,Equipment!$A:$A,0)),"Not in register"))</f>
        <v/>
      </c>
      <c r="D520" s="16"/>
      <c r="E520" s="16"/>
      <c r="F520" s="16"/>
      <c r="G520" s="21"/>
      <c r="H520" s="16"/>
      <c r="I520" s="16"/>
    </row>
    <row r="521" spans="1:9" x14ac:dyDescent="0.3">
      <c r="A521" s="17"/>
      <c r="B521" s="16"/>
      <c r="C521" s="19" t="str">
        <f>IF($B521="","",IFERROR(INDEX(Equipment!$B:$B,MATCH($B521,Equipment!$A:$A,0)),"Not in register"))</f>
        <v/>
      </c>
      <c r="D521" s="16"/>
      <c r="E521" s="16"/>
      <c r="F521" s="16"/>
      <c r="G521" s="21"/>
      <c r="H521" s="16"/>
      <c r="I521" s="16"/>
    </row>
    <row r="522" spans="1:9" x14ac:dyDescent="0.3">
      <c r="A522" s="17"/>
      <c r="B522" s="16"/>
      <c r="C522" s="19" t="str">
        <f>IF($B522="","",IFERROR(INDEX(Equipment!$B:$B,MATCH($B522,Equipment!$A:$A,0)),"Not in register"))</f>
        <v/>
      </c>
      <c r="D522" s="16"/>
      <c r="E522" s="16"/>
      <c r="F522" s="16"/>
      <c r="G522" s="21"/>
      <c r="H522" s="16"/>
      <c r="I522" s="16"/>
    </row>
    <row r="523" spans="1:9" x14ac:dyDescent="0.3">
      <c r="A523" s="17"/>
      <c r="B523" s="16"/>
      <c r="C523" s="19" t="str">
        <f>IF($B523="","",IFERROR(INDEX(Equipment!$B:$B,MATCH($B523,Equipment!$A:$A,0)),"Not in register"))</f>
        <v/>
      </c>
      <c r="D523" s="16"/>
      <c r="E523" s="16"/>
      <c r="F523" s="16"/>
      <c r="G523" s="21"/>
      <c r="H523" s="16"/>
      <c r="I523" s="16"/>
    </row>
    <row r="524" spans="1:9" x14ac:dyDescent="0.3">
      <c r="A524" s="17"/>
      <c r="B524" s="16"/>
      <c r="C524" s="19" t="str">
        <f>IF($B524="","",IFERROR(INDEX(Equipment!$B:$B,MATCH($B524,Equipment!$A:$A,0)),"Not in register"))</f>
        <v/>
      </c>
      <c r="D524" s="16"/>
      <c r="E524" s="16"/>
      <c r="F524" s="16"/>
      <c r="G524" s="21"/>
      <c r="H524" s="16"/>
      <c r="I524" s="16"/>
    </row>
    <row r="525" spans="1:9" x14ac:dyDescent="0.3">
      <c r="A525" s="17"/>
      <c r="B525" s="16"/>
      <c r="C525" s="19" t="str">
        <f>IF($B525="","",IFERROR(INDEX(Equipment!$B:$B,MATCH($B525,Equipment!$A:$A,0)),"Not in register"))</f>
        <v/>
      </c>
      <c r="D525" s="16"/>
      <c r="E525" s="16"/>
      <c r="F525" s="16"/>
      <c r="G525" s="21"/>
      <c r="H525" s="16"/>
      <c r="I525" s="16"/>
    </row>
    <row r="526" spans="1:9" x14ac:dyDescent="0.3">
      <c r="A526" s="17"/>
      <c r="B526" s="16"/>
      <c r="C526" s="19" t="str">
        <f>IF($B526="","",IFERROR(INDEX(Equipment!$B:$B,MATCH($B526,Equipment!$A:$A,0)),"Not in register"))</f>
        <v/>
      </c>
      <c r="D526" s="16"/>
      <c r="E526" s="16"/>
      <c r="F526" s="16"/>
      <c r="G526" s="21"/>
      <c r="H526" s="16"/>
      <c r="I526" s="16"/>
    </row>
    <row r="527" spans="1:9" x14ac:dyDescent="0.3">
      <c r="A527" s="17"/>
      <c r="B527" s="16"/>
      <c r="C527" s="19" t="str">
        <f>IF($B527="","",IFERROR(INDEX(Equipment!$B:$B,MATCH($B527,Equipment!$A:$A,0)),"Not in register"))</f>
        <v/>
      </c>
      <c r="D527" s="16"/>
      <c r="E527" s="16"/>
      <c r="F527" s="16"/>
      <c r="G527" s="21"/>
      <c r="H527" s="16"/>
      <c r="I527" s="16"/>
    </row>
    <row r="528" spans="1:9" x14ac:dyDescent="0.3">
      <c r="A528" s="17"/>
      <c r="B528" s="16"/>
      <c r="C528" s="19" t="str">
        <f>IF($B528="","",IFERROR(INDEX(Equipment!$B:$B,MATCH($B528,Equipment!$A:$A,0)),"Not in register"))</f>
        <v/>
      </c>
      <c r="D528" s="16"/>
      <c r="E528" s="16"/>
      <c r="F528" s="16"/>
      <c r="G528" s="21"/>
      <c r="H528" s="16"/>
      <c r="I528" s="16"/>
    </row>
    <row r="529" spans="1:9" x14ac:dyDescent="0.3">
      <c r="A529" s="17"/>
      <c r="B529" s="16"/>
      <c r="C529" s="19" t="str">
        <f>IF($B529="","",IFERROR(INDEX(Equipment!$B:$B,MATCH($B529,Equipment!$A:$A,0)),"Not in register"))</f>
        <v/>
      </c>
      <c r="D529" s="16"/>
      <c r="E529" s="16"/>
      <c r="F529" s="16"/>
      <c r="G529" s="21"/>
      <c r="H529" s="16"/>
      <c r="I529" s="16"/>
    </row>
    <row r="530" spans="1:9" x14ac:dyDescent="0.3">
      <c r="A530" s="17"/>
      <c r="B530" s="16"/>
      <c r="C530" s="19" t="str">
        <f>IF($B530="","",IFERROR(INDEX(Equipment!$B:$B,MATCH($B530,Equipment!$A:$A,0)),"Not in register"))</f>
        <v/>
      </c>
      <c r="D530" s="16"/>
      <c r="E530" s="16"/>
      <c r="F530" s="16"/>
      <c r="G530" s="21"/>
      <c r="H530" s="16"/>
      <c r="I530" s="16"/>
    </row>
    <row r="531" spans="1:9" x14ac:dyDescent="0.3">
      <c r="A531" s="17"/>
      <c r="B531" s="16"/>
      <c r="C531" s="19" t="str">
        <f>IF($B531="","",IFERROR(INDEX(Equipment!$B:$B,MATCH($B531,Equipment!$A:$A,0)),"Not in register"))</f>
        <v/>
      </c>
      <c r="D531" s="16"/>
      <c r="E531" s="16"/>
      <c r="F531" s="16"/>
      <c r="G531" s="21"/>
      <c r="H531" s="16"/>
      <c r="I531" s="16"/>
    </row>
    <row r="532" spans="1:9" x14ac:dyDescent="0.3">
      <c r="A532" s="17"/>
      <c r="B532" s="16"/>
      <c r="C532" s="19" t="str">
        <f>IF($B532="","",IFERROR(INDEX(Equipment!$B:$B,MATCH($B532,Equipment!$A:$A,0)),"Not in register"))</f>
        <v/>
      </c>
      <c r="D532" s="16"/>
      <c r="E532" s="16"/>
      <c r="F532" s="16"/>
      <c r="G532" s="21"/>
      <c r="H532" s="16"/>
      <c r="I532" s="16"/>
    </row>
    <row r="533" spans="1:9" x14ac:dyDescent="0.3">
      <c r="A533" s="17"/>
      <c r="B533" s="16"/>
      <c r="C533" s="19" t="str">
        <f>IF($B533="","",IFERROR(INDEX(Equipment!$B:$B,MATCH($B533,Equipment!$A:$A,0)),"Not in register"))</f>
        <v/>
      </c>
      <c r="D533" s="16"/>
      <c r="E533" s="16"/>
      <c r="F533" s="16"/>
      <c r="G533" s="21"/>
      <c r="H533" s="16"/>
      <c r="I533" s="16"/>
    </row>
    <row r="534" spans="1:9" x14ac:dyDescent="0.3">
      <c r="A534" s="17"/>
      <c r="B534" s="16"/>
      <c r="C534" s="19" t="str">
        <f>IF($B534="","",IFERROR(INDEX(Equipment!$B:$B,MATCH($B534,Equipment!$A:$A,0)),"Not in register"))</f>
        <v/>
      </c>
      <c r="D534" s="16"/>
      <c r="E534" s="16"/>
      <c r="F534" s="16"/>
      <c r="G534" s="21"/>
      <c r="H534" s="16"/>
      <c r="I534" s="16"/>
    </row>
    <row r="535" spans="1:9" x14ac:dyDescent="0.3">
      <c r="A535" s="17"/>
      <c r="B535" s="16"/>
      <c r="C535" s="19" t="str">
        <f>IF($B535="","",IFERROR(INDEX(Equipment!$B:$B,MATCH($B535,Equipment!$A:$A,0)),"Not in register"))</f>
        <v/>
      </c>
      <c r="D535" s="16"/>
      <c r="E535" s="16"/>
      <c r="F535" s="16"/>
      <c r="G535" s="21"/>
      <c r="H535" s="16"/>
      <c r="I535" s="16"/>
    </row>
    <row r="536" spans="1:9" x14ac:dyDescent="0.3">
      <c r="A536" s="17"/>
      <c r="B536" s="16"/>
      <c r="C536" s="19" t="str">
        <f>IF($B536="","",IFERROR(INDEX(Equipment!$B:$B,MATCH($B536,Equipment!$A:$A,0)),"Not in register"))</f>
        <v/>
      </c>
      <c r="D536" s="16"/>
      <c r="E536" s="16"/>
      <c r="F536" s="16"/>
      <c r="G536" s="21"/>
      <c r="H536" s="16"/>
      <c r="I536" s="16"/>
    </row>
    <row r="537" spans="1:9" x14ac:dyDescent="0.3">
      <c r="A537" s="17"/>
      <c r="B537" s="16"/>
      <c r="C537" s="19" t="str">
        <f>IF($B537="","",IFERROR(INDEX(Equipment!$B:$B,MATCH($B537,Equipment!$A:$A,0)),"Not in register"))</f>
        <v/>
      </c>
      <c r="D537" s="16"/>
      <c r="E537" s="16"/>
      <c r="F537" s="16"/>
      <c r="G537" s="21"/>
      <c r="H537" s="16"/>
      <c r="I537" s="16"/>
    </row>
    <row r="538" spans="1:9" x14ac:dyDescent="0.3">
      <c r="A538" s="17"/>
      <c r="B538" s="16"/>
      <c r="C538" s="19" t="str">
        <f>IF($B538="","",IFERROR(INDEX(Equipment!$B:$B,MATCH($B538,Equipment!$A:$A,0)),"Not in register"))</f>
        <v/>
      </c>
      <c r="D538" s="16"/>
      <c r="E538" s="16"/>
      <c r="F538" s="16"/>
      <c r="G538" s="21"/>
      <c r="H538" s="16"/>
      <c r="I538" s="16"/>
    </row>
    <row r="539" spans="1:9" x14ac:dyDescent="0.3">
      <c r="A539" s="17"/>
      <c r="B539" s="16"/>
      <c r="C539" s="19" t="str">
        <f>IF($B539="","",IFERROR(INDEX(Equipment!$B:$B,MATCH($B539,Equipment!$A:$A,0)),"Not in register"))</f>
        <v/>
      </c>
      <c r="D539" s="16"/>
      <c r="E539" s="16"/>
      <c r="F539" s="16"/>
      <c r="G539" s="21"/>
      <c r="H539" s="16"/>
      <c r="I539" s="16"/>
    </row>
    <row r="540" spans="1:9" x14ac:dyDescent="0.3">
      <c r="A540" s="17"/>
      <c r="B540" s="16"/>
      <c r="C540" s="19" t="str">
        <f>IF($B540="","",IFERROR(INDEX(Equipment!$B:$B,MATCH($B540,Equipment!$A:$A,0)),"Not in register"))</f>
        <v/>
      </c>
      <c r="D540" s="16"/>
      <c r="E540" s="16"/>
      <c r="F540" s="16"/>
      <c r="G540" s="21"/>
      <c r="H540" s="16"/>
      <c r="I540" s="16"/>
    </row>
    <row r="541" spans="1:9" x14ac:dyDescent="0.3">
      <c r="A541" s="17"/>
      <c r="B541" s="16"/>
      <c r="C541" s="19" t="str">
        <f>IF($B541="","",IFERROR(INDEX(Equipment!$B:$B,MATCH($B541,Equipment!$A:$A,0)),"Not in register"))</f>
        <v/>
      </c>
      <c r="D541" s="16"/>
      <c r="E541" s="16"/>
      <c r="F541" s="16"/>
      <c r="G541" s="21"/>
      <c r="H541" s="16"/>
      <c r="I541" s="16"/>
    </row>
    <row r="542" spans="1:9" x14ac:dyDescent="0.3">
      <c r="A542" s="17"/>
      <c r="B542" s="16"/>
      <c r="C542" s="19" t="str">
        <f>IF($B542="","",IFERROR(INDEX(Equipment!$B:$B,MATCH($B542,Equipment!$A:$A,0)),"Not in register"))</f>
        <v/>
      </c>
      <c r="D542" s="16"/>
      <c r="E542" s="16"/>
      <c r="F542" s="16"/>
      <c r="G542" s="21"/>
      <c r="H542" s="16"/>
      <c r="I542" s="16"/>
    </row>
    <row r="543" spans="1:9" x14ac:dyDescent="0.3">
      <c r="A543" s="17"/>
      <c r="B543" s="16"/>
      <c r="C543" s="19" t="str">
        <f>IF($B543="","",IFERROR(INDEX(Equipment!$B:$B,MATCH($B543,Equipment!$A:$A,0)),"Not in register"))</f>
        <v/>
      </c>
      <c r="D543" s="16"/>
      <c r="E543" s="16"/>
      <c r="F543" s="16"/>
      <c r="G543" s="21"/>
      <c r="H543" s="16"/>
      <c r="I543" s="16"/>
    </row>
    <row r="544" spans="1:9" x14ac:dyDescent="0.3">
      <c r="A544" s="17"/>
      <c r="B544" s="16"/>
      <c r="C544" s="19" t="str">
        <f>IF($B544="","",IFERROR(INDEX(Equipment!$B:$B,MATCH($B544,Equipment!$A:$A,0)),"Not in register"))</f>
        <v/>
      </c>
      <c r="D544" s="16"/>
      <c r="E544" s="16"/>
      <c r="F544" s="16"/>
      <c r="G544" s="21"/>
      <c r="H544" s="16"/>
      <c r="I544" s="16"/>
    </row>
    <row r="545" spans="1:9" x14ac:dyDescent="0.3">
      <c r="A545" s="17"/>
      <c r="B545" s="16"/>
      <c r="C545" s="19" t="str">
        <f>IF($B545="","",IFERROR(INDEX(Equipment!$B:$B,MATCH($B545,Equipment!$A:$A,0)),"Not in register"))</f>
        <v/>
      </c>
      <c r="D545" s="16"/>
      <c r="E545" s="16"/>
      <c r="F545" s="16"/>
      <c r="G545" s="21"/>
      <c r="H545" s="16"/>
      <c r="I545" s="16"/>
    </row>
    <row r="546" spans="1:9" x14ac:dyDescent="0.3">
      <c r="A546" s="17"/>
      <c r="B546" s="16"/>
      <c r="C546" s="19" t="str">
        <f>IF($B546="","",IFERROR(INDEX(Equipment!$B:$B,MATCH($B546,Equipment!$A:$A,0)),"Not in register"))</f>
        <v/>
      </c>
      <c r="D546" s="16"/>
      <c r="E546" s="16"/>
      <c r="F546" s="16"/>
      <c r="G546" s="21"/>
      <c r="H546" s="16"/>
      <c r="I546" s="16"/>
    </row>
    <row r="547" spans="1:9" x14ac:dyDescent="0.3">
      <c r="A547" s="17"/>
      <c r="B547" s="16"/>
      <c r="C547" s="19" t="str">
        <f>IF($B547="","",IFERROR(INDEX(Equipment!$B:$B,MATCH($B547,Equipment!$A:$A,0)),"Not in register"))</f>
        <v/>
      </c>
      <c r="D547" s="16"/>
      <c r="E547" s="16"/>
      <c r="F547" s="16"/>
      <c r="G547" s="21"/>
      <c r="H547" s="16"/>
      <c r="I547" s="16"/>
    </row>
    <row r="548" spans="1:9" x14ac:dyDescent="0.3">
      <c r="A548" s="17"/>
      <c r="B548" s="16"/>
      <c r="C548" s="19" t="str">
        <f>IF($B548="","",IFERROR(INDEX(Equipment!$B:$B,MATCH($B548,Equipment!$A:$A,0)),"Not in register"))</f>
        <v/>
      </c>
      <c r="D548" s="16"/>
      <c r="E548" s="16"/>
      <c r="F548" s="16"/>
      <c r="G548" s="21"/>
      <c r="H548" s="16"/>
      <c r="I548" s="16"/>
    </row>
    <row r="549" spans="1:9" x14ac:dyDescent="0.3">
      <c r="A549" s="17"/>
      <c r="B549" s="16"/>
      <c r="C549" s="19" t="str">
        <f>IF($B549="","",IFERROR(INDEX(Equipment!$B:$B,MATCH($B549,Equipment!$A:$A,0)),"Not in register"))</f>
        <v/>
      </c>
      <c r="D549" s="16"/>
      <c r="E549" s="16"/>
      <c r="F549" s="16"/>
      <c r="G549" s="21"/>
      <c r="H549" s="16"/>
      <c r="I549" s="16"/>
    </row>
    <row r="550" spans="1:9" x14ac:dyDescent="0.3">
      <c r="A550" s="17"/>
      <c r="B550" s="16"/>
      <c r="C550" s="19" t="str">
        <f>IF($B550="","",IFERROR(INDEX(Equipment!$B:$B,MATCH($B550,Equipment!$A:$A,0)),"Not in register"))</f>
        <v/>
      </c>
      <c r="D550" s="16"/>
      <c r="E550" s="16"/>
      <c r="F550" s="16"/>
      <c r="G550" s="21"/>
      <c r="H550" s="16"/>
      <c r="I550" s="16"/>
    </row>
    <row r="551" spans="1:9" x14ac:dyDescent="0.3">
      <c r="A551" s="17"/>
      <c r="B551" s="16"/>
      <c r="C551" s="19" t="str">
        <f>IF($B551="","",IFERROR(INDEX(Equipment!$B:$B,MATCH($B551,Equipment!$A:$A,0)),"Not in register"))</f>
        <v/>
      </c>
      <c r="D551" s="16"/>
      <c r="E551" s="16"/>
      <c r="F551" s="16"/>
      <c r="G551" s="21"/>
      <c r="H551" s="16"/>
      <c r="I551" s="16"/>
    </row>
    <row r="552" spans="1:9" x14ac:dyDescent="0.3">
      <c r="A552" s="17"/>
      <c r="B552" s="16"/>
      <c r="C552" s="19" t="str">
        <f>IF($B552="","",IFERROR(INDEX(Equipment!$B:$B,MATCH($B552,Equipment!$A:$A,0)),"Not in register"))</f>
        <v/>
      </c>
      <c r="D552" s="16"/>
      <c r="E552" s="16"/>
      <c r="F552" s="16"/>
      <c r="G552" s="21"/>
      <c r="H552" s="16"/>
      <c r="I552" s="16"/>
    </row>
    <row r="553" spans="1:9" x14ac:dyDescent="0.3">
      <c r="A553" s="17"/>
      <c r="B553" s="16"/>
      <c r="C553" s="19" t="str">
        <f>IF($B553="","",IFERROR(INDEX(Equipment!$B:$B,MATCH($B553,Equipment!$A:$A,0)),"Not in register"))</f>
        <v/>
      </c>
      <c r="D553" s="16"/>
      <c r="E553" s="16"/>
      <c r="F553" s="16"/>
      <c r="G553" s="21"/>
      <c r="H553" s="16"/>
      <c r="I553" s="16"/>
    </row>
    <row r="554" spans="1:9" x14ac:dyDescent="0.3">
      <c r="A554" s="17"/>
      <c r="B554" s="16"/>
      <c r="C554" s="19" t="str">
        <f>IF($B554="","",IFERROR(INDEX(Equipment!$B:$B,MATCH($B554,Equipment!$A:$A,0)),"Not in register"))</f>
        <v/>
      </c>
      <c r="D554" s="16"/>
      <c r="E554" s="16"/>
      <c r="F554" s="16"/>
      <c r="G554" s="21"/>
      <c r="H554" s="16"/>
      <c r="I554" s="16"/>
    </row>
    <row r="555" spans="1:9" x14ac:dyDescent="0.3">
      <c r="A555" s="17"/>
      <c r="B555" s="16"/>
      <c r="C555" s="19" t="str">
        <f>IF($B555="","",IFERROR(INDEX(Equipment!$B:$B,MATCH($B555,Equipment!$A:$A,0)),"Not in register"))</f>
        <v/>
      </c>
      <c r="D555" s="16"/>
      <c r="E555" s="16"/>
      <c r="F555" s="16"/>
      <c r="G555" s="21"/>
      <c r="H555" s="16"/>
      <c r="I555" s="16"/>
    </row>
    <row r="556" spans="1:9" x14ac:dyDescent="0.3">
      <c r="A556" s="17"/>
      <c r="B556" s="16"/>
      <c r="C556" s="19" t="str">
        <f>IF($B556="","",IFERROR(INDEX(Equipment!$B:$B,MATCH($B556,Equipment!$A:$A,0)),"Not in register"))</f>
        <v/>
      </c>
      <c r="D556" s="16"/>
      <c r="E556" s="16"/>
      <c r="F556" s="16"/>
      <c r="G556" s="21"/>
      <c r="H556" s="16"/>
      <c r="I556" s="16"/>
    </row>
    <row r="557" spans="1:9" x14ac:dyDescent="0.3">
      <c r="A557" s="17"/>
      <c r="B557" s="16"/>
      <c r="C557" s="19" t="str">
        <f>IF($B557="","",IFERROR(INDEX(Equipment!$B:$B,MATCH($B557,Equipment!$A:$A,0)),"Not in register"))</f>
        <v/>
      </c>
      <c r="D557" s="16"/>
      <c r="E557" s="16"/>
      <c r="F557" s="16"/>
      <c r="G557" s="21"/>
      <c r="H557" s="16"/>
      <c r="I557" s="16"/>
    </row>
    <row r="558" spans="1:9" x14ac:dyDescent="0.3">
      <c r="A558" s="17"/>
      <c r="B558" s="16"/>
      <c r="C558" s="19" t="str">
        <f>IF($B558="","",IFERROR(INDEX(Equipment!$B:$B,MATCH($B558,Equipment!$A:$A,0)),"Not in register"))</f>
        <v/>
      </c>
      <c r="D558" s="16"/>
      <c r="E558" s="16"/>
      <c r="F558" s="16"/>
      <c r="G558" s="21"/>
      <c r="H558" s="16"/>
      <c r="I558" s="16"/>
    </row>
    <row r="559" spans="1:9" x14ac:dyDescent="0.3">
      <c r="A559" s="17"/>
      <c r="B559" s="16"/>
      <c r="C559" s="19" t="str">
        <f>IF($B559="","",IFERROR(INDEX(Equipment!$B:$B,MATCH($B559,Equipment!$A:$A,0)),"Not in register"))</f>
        <v/>
      </c>
      <c r="D559" s="16"/>
      <c r="E559" s="16"/>
      <c r="F559" s="16"/>
      <c r="G559" s="21"/>
      <c r="H559" s="16"/>
      <c r="I559" s="16"/>
    </row>
    <row r="560" spans="1:9" x14ac:dyDescent="0.3">
      <c r="A560" s="17"/>
      <c r="B560" s="16"/>
      <c r="C560" s="19" t="str">
        <f>IF($B560="","",IFERROR(INDEX(Equipment!$B:$B,MATCH($B560,Equipment!$A:$A,0)),"Not in register"))</f>
        <v/>
      </c>
      <c r="D560" s="16"/>
      <c r="E560" s="16"/>
      <c r="F560" s="16"/>
      <c r="G560" s="21"/>
      <c r="H560" s="16"/>
      <c r="I560" s="16"/>
    </row>
    <row r="561" spans="1:9" x14ac:dyDescent="0.3">
      <c r="A561" s="17"/>
      <c r="B561" s="16"/>
      <c r="C561" s="19" t="str">
        <f>IF($B561="","",IFERROR(INDEX(Equipment!$B:$B,MATCH($B561,Equipment!$A:$A,0)),"Not in register"))</f>
        <v/>
      </c>
      <c r="D561" s="16"/>
      <c r="E561" s="16"/>
      <c r="F561" s="16"/>
      <c r="G561" s="21"/>
      <c r="H561" s="16"/>
      <c r="I561" s="16"/>
    </row>
    <row r="562" spans="1:9" x14ac:dyDescent="0.3">
      <c r="A562" s="17"/>
      <c r="B562" s="16"/>
      <c r="C562" s="19" t="str">
        <f>IF($B562="","",IFERROR(INDEX(Equipment!$B:$B,MATCH($B562,Equipment!$A:$A,0)),"Not in register"))</f>
        <v/>
      </c>
      <c r="D562" s="16"/>
      <c r="E562" s="16"/>
      <c r="F562" s="16"/>
      <c r="G562" s="21"/>
      <c r="H562" s="16"/>
      <c r="I562" s="16"/>
    </row>
    <row r="563" spans="1:9" x14ac:dyDescent="0.3">
      <c r="A563" s="17"/>
      <c r="B563" s="16"/>
      <c r="C563" s="19" t="str">
        <f>IF($B563="","",IFERROR(INDEX(Equipment!$B:$B,MATCH($B563,Equipment!$A:$A,0)),"Not in register"))</f>
        <v/>
      </c>
      <c r="D563" s="16"/>
      <c r="E563" s="16"/>
      <c r="F563" s="16"/>
      <c r="G563" s="21"/>
      <c r="H563" s="16"/>
      <c r="I563" s="16"/>
    </row>
    <row r="564" spans="1:9" x14ac:dyDescent="0.3">
      <c r="A564" s="17"/>
      <c r="B564" s="16"/>
      <c r="C564" s="19" t="str">
        <f>IF($B564="","",IFERROR(INDEX(Equipment!$B:$B,MATCH($B564,Equipment!$A:$A,0)),"Not in register"))</f>
        <v/>
      </c>
      <c r="D564" s="16"/>
      <c r="E564" s="16"/>
      <c r="F564" s="16"/>
      <c r="G564" s="21"/>
      <c r="H564" s="16"/>
      <c r="I564" s="16"/>
    </row>
    <row r="565" spans="1:9" x14ac:dyDescent="0.3">
      <c r="A565" s="17"/>
      <c r="B565" s="16"/>
      <c r="C565" s="19" t="str">
        <f>IF($B565="","",IFERROR(INDEX(Equipment!$B:$B,MATCH($B565,Equipment!$A:$A,0)),"Not in register"))</f>
        <v/>
      </c>
      <c r="D565" s="16"/>
      <c r="E565" s="16"/>
      <c r="F565" s="16"/>
      <c r="G565" s="21"/>
      <c r="H565" s="16"/>
      <c r="I565" s="16"/>
    </row>
    <row r="566" spans="1:9" x14ac:dyDescent="0.3">
      <c r="A566" s="17"/>
      <c r="B566" s="16"/>
      <c r="C566" s="19" t="str">
        <f>IF($B566="","",IFERROR(INDEX(Equipment!$B:$B,MATCH($B566,Equipment!$A:$A,0)),"Not in register"))</f>
        <v/>
      </c>
      <c r="D566" s="16"/>
      <c r="E566" s="16"/>
      <c r="F566" s="16"/>
      <c r="G566" s="21"/>
      <c r="H566" s="16"/>
      <c r="I566" s="16"/>
    </row>
    <row r="567" spans="1:9" x14ac:dyDescent="0.3">
      <c r="A567" s="17"/>
      <c r="B567" s="16"/>
      <c r="C567" s="19" t="str">
        <f>IF($B567="","",IFERROR(INDEX(Equipment!$B:$B,MATCH($B567,Equipment!$A:$A,0)),"Not in register"))</f>
        <v/>
      </c>
      <c r="D567" s="16"/>
      <c r="E567" s="16"/>
      <c r="F567" s="16"/>
      <c r="G567" s="21"/>
      <c r="H567" s="16"/>
      <c r="I567" s="16"/>
    </row>
    <row r="568" spans="1:9" x14ac:dyDescent="0.3">
      <c r="A568" s="17"/>
      <c r="B568" s="16"/>
      <c r="C568" s="19" t="str">
        <f>IF($B568="","",IFERROR(INDEX(Equipment!$B:$B,MATCH($B568,Equipment!$A:$A,0)),"Not in register"))</f>
        <v/>
      </c>
      <c r="D568" s="16"/>
      <c r="E568" s="16"/>
      <c r="F568" s="16"/>
      <c r="G568" s="21"/>
      <c r="H568" s="16"/>
      <c r="I568" s="16"/>
    </row>
    <row r="569" spans="1:9" x14ac:dyDescent="0.3">
      <c r="A569" s="17"/>
      <c r="B569" s="16"/>
      <c r="C569" s="19" t="str">
        <f>IF($B569="","",IFERROR(INDEX(Equipment!$B:$B,MATCH($B569,Equipment!$A:$A,0)),"Not in register"))</f>
        <v/>
      </c>
      <c r="D569" s="16"/>
      <c r="E569" s="16"/>
      <c r="F569" s="16"/>
      <c r="G569" s="21"/>
      <c r="H569" s="16"/>
      <c r="I569" s="16"/>
    </row>
    <row r="570" spans="1:9" x14ac:dyDescent="0.3">
      <c r="A570" s="17"/>
      <c r="B570" s="16"/>
      <c r="C570" s="19" t="str">
        <f>IF($B570="","",IFERROR(INDEX(Equipment!$B:$B,MATCH($B570,Equipment!$A:$A,0)),"Not in register"))</f>
        <v/>
      </c>
      <c r="D570" s="16"/>
      <c r="E570" s="16"/>
      <c r="F570" s="16"/>
      <c r="G570" s="21"/>
      <c r="H570" s="16"/>
      <c r="I570" s="16"/>
    </row>
    <row r="571" spans="1:9" x14ac:dyDescent="0.3">
      <c r="A571" s="17"/>
      <c r="B571" s="16"/>
      <c r="C571" s="19" t="str">
        <f>IF($B571="","",IFERROR(INDEX(Equipment!$B:$B,MATCH($B571,Equipment!$A:$A,0)),"Not in register"))</f>
        <v/>
      </c>
      <c r="D571" s="16"/>
      <c r="E571" s="16"/>
      <c r="F571" s="16"/>
      <c r="G571" s="21"/>
      <c r="H571" s="16"/>
      <c r="I571" s="16"/>
    </row>
    <row r="572" spans="1:9" x14ac:dyDescent="0.3">
      <c r="A572" s="17"/>
      <c r="B572" s="16"/>
      <c r="C572" s="19" t="str">
        <f>IF($B572="","",IFERROR(INDEX(Equipment!$B:$B,MATCH($B572,Equipment!$A:$A,0)),"Not in register"))</f>
        <v/>
      </c>
      <c r="D572" s="16"/>
      <c r="E572" s="16"/>
      <c r="F572" s="16"/>
      <c r="G572" s="21"/>
      <c r="H572" s="16"/>
      <c r="I572" s="16"/>
    </row>
    <row r="573" spans="1:9" x14ac:dyDescent="0.3">
      <c r="A573" s="17"/>
      <c r="B573" s="16"/>
      <c r="C573" s="19" t="str">
        <f>IF($B573="","",IFERROR(INDEX(Equipment!$B:$B,MATCH($B573,Equipment!$A:$A,0)),"Not in register"))</f>
        <v/>
      </c>
      <c r="D573" s="16"/>
      <c r="E573" s="16"/>
      <c r="F573" s="16"/>
      <c r="G573" s="21"/>
      <c r="H573" s="16"/>
      <c r="I573" s="16"/>
    </row>
    <row r="574" spans="1:9" x14ac:dyDescent="0.3">
      <c r="A574" s="17"/>
      <c r="B574" s="16"/>
      <c r="C574" s="19" t="str">
        <f>IF($B574="","",IFERROR(INDEX(Equipment!$B:$B,MATCH($B574,Equipment!$A:$A,0)),"Not in register"))</f>
        <v/>
      </c>
      <c r="D574" s="16"/>
      <c r="E574" s="16"/>
      <c r="F574" s="16"/>
      <c r="G574" s="21"/>
      <c r="H574" s="16"/>
      <c r="I574" s="16"/>
    </row>
    <row r="575" spans="1:9" x14ac:dyDescent="0.3">
      <c r="A575" s="17"/>
      <c r="B575" s="16"/>
      <c r="C575" s="19" t="str">
        <f>IF($B575="","",IFERROR(INDEX(Equipment!$B:$B,MATCH($B575,Equipment!$A:$A,0)),"Not in register"))</f>
        <v/>
      </c>
      <c r="D575" s="16"/>
      <c r="E575" s="16"/>
      <c r="F575" s="16"/>
      <c r="G575" s="21"/>
      <c r="H575" s="16"/>
      <c r="I575" s="16"/>
    </row>
    <row r="576" spans="1:9" x14ac:dyDescent="0.3">
      <c r="A576" s="17"/>
      <c r="B576" s="16"/>
      <c r="C576" s="19" t="str">
        <f>IF($B576="","",IFERROR(INDEX(Equipment!$B:$B,MATCH($B576,Equipment!$A:$A,0)),"Not in register"))</f>
        <v/>
      </c>
      <c r="D576" s="16"/>
      <c r="E576" s="16"/>
      <c r="F576" s="16"/>
      <c r="G576" s="21"/>
      <c r="H576" s="16"/>
      <c r="I576" s="16"/>
    </row>
    <row r="577" spans="1:9" x14ac:dyDescent="0.3">
      <c r="A577" s="17"/>
      <c r="B577" s="16"/>
      <c r="C577" s="19" t="str">
        <f>IF($B577="","",IFERROR(INDEX(Equipment!$B:$B,MATCH($B577,Equipment!$A:$A,0)),"Not in register"))</f>
        <v/>
      </c>
      <c r="D577" s="16"/>
      <c r="E577" s="16"/>
      <c r="F577" s="16"/>
      <c r="G577" s="21"/>
      <c r="H577" s="16"/>
      <c r="I577" s="16"/>
    </row>
    <row r="578" spans="1:9" x14ac:dyDescent="0.3">
      <c r="A578" s="17"/>
      <c r="B578" s="16"/>
      <c r="C578" s="19" t="str">
        <f>IF($B578="","",IFERROR(INDEX(Equipment!$B:$B,MATCH($B578,Equipment!$A:$A,0)),"Not in register"))</f>
        <v/>
      </c>
      <c r="D578" s="16"/>
      <c r="E578" s="16"/>
      <c r="F578" s="16"/>
      <c r="G578" s="21"/>
      <c r="H578" s="16"/>
      <c r="I578" s="16"/>
    </row>
    <row r="579" spans="1:9" x14ac:dyDescent="0.3">
      <c r="A579" s="17"/>
      <c r="B579" s="16"/>
      <c r="C579" s="19" t="str">
        <f>IF($B579="","",IFERROR(INDEX(Equipment!$B:$B,MATCH($B579,Equipment!$A:$A,0)),"Not in register"))</f>
        <v/>
      </c>
      <c r="D579" s="16"/>
      <c r="E579" s="16"/>
      <c r="F579" s="16"/>
      <c r="G579" s="21"/>
      <c r="H579" s="16"/>
      <c r="I579" s="16"/>
    </row>
    <row r="580" spans="1:9" x14ac:dyDescent="0.3">
      <c r="A580" s="17"/>
      <c r="B580" s="16"/>
      <c r="C580" s="19" t="str">
        <f>IF($B580="","",IFERROR(INDEX(Equipment!$B:$B,MATCH($B580,Equipment!$A:$A,0)),"Not in register"))</f>
        <v/>
      </c>
      <c r="D580" s="16"/>
      <c r="E580" s="16"/>
      <c r="F580" s="16"/>
      <c r="G580" s="21"/>
      <c r="H580" s="16"/>
      <c r="I580" s="16"/>
    </row>
    <row r="581" spans="1:9" x14ac:dyDescent="0.3">
      <c r="A581" s="17"/>
      <c r="B581" s="16"/>
      <c r="C581" s="19" t="str">
        <f>IF($B581="","",IFERROR(INDEX(Equipment!$B:$B,MATCH($B581,Equipment!$A:$A,0)),"Not in register"))</f>
        <v/>
      </c>
      <c r="D581" s="16"/>
      <c r="E581" s="16"/>
      <c r="F581" s="16"/>
      <c r="G581" s="21"/>
      <c r="H581" s="16"/>
      <c r="I581" s="16"/>
    </row>
    <row r="582" spans="1:9" x14ac:dyDescent="0.3">
      <c r="A582" s="17"/>
      <c r="B582" s="16"/>
      <c r="C582" s="19" t="str">
        <f>IF($B582="","",IFERROR(INDEX(Equipment!$B:$B,MATCH($B582,Equipment!$A:$A,0)),"Not in register"))</f>
        <v/>
      </c>
      <c r="D582" s="16"/>
      <c r="E582" s="16"/>
      <c r="F582" s="16"/>
      <c r="G582" s="21"/>
      <c r="H582" s="16"/>
      <c r="I582" s="16"/>
    </row>
    <row r="583" spans="1:9" x14ac:dyDescent="0.3">
      <c r="A583" s="17"/>
      <c r="B583" s="16"/>
      <c r="C583" s="19" t="str">
        <f>IF($B583="","",IFERROR(INDEX(Equipment!$B:$B,MATCH($B583,Equipment!$A:$A,0)),"Not in register"))</f>
        <v/>
      </c>
      <c r="D583" s="16"/>
      <c r="E583" s="16"/>
      <c r="F583" s="16"/>
      <c r="G583" s="21"/>
      <c r="H583" s="16"/>
      <c r="I583" s="16"/>
    </row>
    <row r="584" spans="1:9" x14ac:dyDescent="0.3">
      <c r="A584" s="17"/>
      <c r="B584" s="16"/>
      <c r="C584" s="19" t="str">
        <f>IF($B584="","",IFERROR(INDEX(Equipment!$B:$B,MATCH($B584,Equipment!$A:$A,0)),"Not in register"))</f>
        <v/>
      </c>
      <c r="D584" s="16"/>
      <c r="E584" s="16"/>
      <c r="F584" s="16"/>
      <c r="G584" s="21"/>
      <c r="H584" s="16"/>
      <c r="I584" s="16"/>
    </row>
    <row r="585" spans="1:9" x14ac:dyDescent="0.3">
      <c r="A585" s="17"/>
      <c r="B585" s="16"/>
      <c r="C585" s="19" t="str">
        <f>IF($B585="","",IFERROR(INDEX(Equipment!$B:$B,MATCH($B585,Equipment!$A:$A,0)),"Not in register"))</f>
        <v/>
      </c>
      <c r="D585" s="16"/>
      <c r="E585" s="16"/>
      <c r="F585" s="16"/>
      <c r="G585" s="21"/>
      <c r="H585" s="16"/>
      <c r="I585" s="16"/>
    </row>
    <row r="586" spans="1:9" x14ac:dyDescent="0.3">
      <c r="A586" s="17"/>
      <c r="B586" s="16"/>
      <c r="C586" s="19" t="str">
        <f>IF($B586="","",IFERROR(INDEX(Equipment!$B:$B,MATCH($B586,Equipment!$A:$A,0)),"Not in register"))</f>
        <v/>
      </c>
      <c r="D586" s="16"/>
      <c r="E586" s="16"/>
      <c r="F586" s="16"/>
      <c r="G586" s="21"/>
      <c r="H586" s="16"/>
      <c r="I586" s="16"/>
    </row>
    <row r="587" spans="1:9" x14ac:dyDescent="0.3">
      <c r="A587" s="17"/>
      <c r="B587" s="16"/>
      <c r="C587" s="19" t="str">
        <f>IF($B587="","",IFERROR(INDEX(Equipment!$B:$B,MATCH($B587,Equipment!$A:$A,0)),"Not in register"))</f>
        <v/>
      </c>
      <c r="D587" s="16"/>
      <c r="E587" s="16"/>
      <c r="F587" s="16"/>
      <c r="G587" s="21"/>
      <c r="H587" s="16"/>
      <c r="I587" s="16"/>
    </row>
    <row r="588" spans="1:9" x14ac:dyDescent="0.3">
      <c r="A588" s="17"/>
      <c r="B588" s="16"/>
      <c r="C588" s="19" t="str">
        <f>IF($B588="","",IFERROR(INDEX(Equipment!$B:$B,MATCH($B588,Equipment!$A:$A,0)),"Not in register"))</f>
        <v/>
      </c>
      <c r="D588" s="16"/>
      <c r="E588" s="16"/>
      <c r="F588" s="16"/>
      <c r="G588" s="21"/>
      <c r="H588" s="16"/>
      <c r="I588" s="16"/>
    </row>
    <row r="589" spans="1:9" x14ac:dyDescent="0.3">
      <c r="A589" s="17"/>
      <c r="B589" s="16"/>
      <c r="C589" s="19" t="str">
        <f>IF($B589="","",IFERROR(INDEX(Equipment!$B:$B,MATCH($B589,Equipment!$A:$A,0)),"Not in register"))</f>
        <v/>
      </c>
      <c r="D589" s="16"/>
      <c r="E589" s="16"/>
      <c r="F589" s="16"/>
      <c r="G589" s="21"/>
      <c r="H589" s="16"/>
      <c r="I589" s="16"/>
    </row>
    <row r="590" spans="1:9" x14ac:dyDescent="0.3">
      <c r="A590" s="17"/>
      <c r="B590" s="16"/>
      <c r="C590" s="19" t="str">
        <f>IF($B590="","",IFERROR(INDEX(Equipment!$B:$B,MATCH($B590,Equipment!$A:$A,0)),"Not in register"))</f>
        <v/>
      </c>
      <c r="D590" s="16"/>
      <c r="E590" s="16"/>
      <c r="F590" s="16"/>
      <c r="G590" s="21"/>
      <c r="H590" s="16"/>
      <c r="I590" s="16"/>
    </row>
    <row r="591" spans="1:9" x14ac:dyDescent="0.3">
      <c r="A591" s="17"/>
      <c r="B591" s="16"/>
      <c r="C591" s="19" t="str">
        <f>IF($B591="","",IFERROR(INDEX(Equipment!$B:$B,MATCH($B591,Equipment!$A:$A,0)),"Not in register"))</f>
        <v/>
      </c>
      <c r="D591" s="16"/>
      <c r="E591" s="16"/>
      <c r="F591" s="16"/>
      <c r="G591" s="21"/>
      <c r="H591" s="16"/>
      <c r="I591" s="16"/>
    </row>
    <row r="592" spans="1:9" x14ac:dyDescent="0.3">
      <c r="A592" s="17"/>
      <c r="B592" s="16"/>
      <c r="C592" s="19" t="str">
        <f>IF($B592="","",IFERROR(INDEX(Equipment!$B:$B,MATCH($B592,Equipment!$A:$A,0)),"Not in register"))</f>
        <v/>
      </c>
      <c r="D592" s="16"/>
      <c r="E592" s="16"/>
      <c r="F592" s="16"/>
      <c r="G592" s="21"/>
      <c r="H592" s="16"/>
      <c r="I592" s="16"/>
    </row>
    <row r="593" spans="1:9" x14ac:dyDescent="0.3">
      <c r="A593" s="17"/>
      <c r="B593" s="16"/>
      <c r="C593" s="19" t="str">
        <f>IF($B593="","",IFERROR(INDEX(Equipment!$B:$B,MATCH($B593,Equipment!$A:$A,0)),"Not in register"))</f>
        <v/>
      </c>
      <c r="D593" s="16"/>
      <c r="E593" s="16"/>
      <c r="F593" s="16"/>
      <c r="G593" s="21"/>
      <c r="H593" s="16"/>
      <c r="I593" s="16"/>
    </row>
    <row r="594" spans="1:9" x14ac:dyDescent="0.3">
      <c r="A594" s="17"/>
      <c r="B594" s="16"/>
      <c r="C594" s="19" t="str">
        <f>IF($B594="","",IFERROR(INDEX(Equipment!$B:$B,MATCH($B594,Equipment!$A:$A,0)),"Not in register"))</f>
        <v/>
      </c>
      <c r="D594" s="16"/>
      <c r="E594" s="16"/>
      <c r="F594" s="16"/>
      <c r="G594" s="21"/>
      <c r="H594" s="16"/>
      <c r="I594" s="16"/>
    </row>
    <row r="595" spans="1:9" x14ac:dyDescent="0.3">
      <c r="A595" s="17"/>
      <c r="B595" s="16"/>
      <c r="C595" s="19" t="str">
        <f>IF($B595="","",IFERROR(INDEX(Equipment!$B:$B,MATCH($B595,Equipment!$A:$A,0)),"Not in register"))</f>
        <v/>
      </c>
      <c r="D595" s="16"/>
      <c r="E595" s="16"/>
      <c r="F595" s="16"/>
      <c r="G595" s="21"/>
      <c r="H595" s="16"/>
      <c r="I595" s="16"/>
    </row>
    <row r="596" spans="1:9" x14ac:dyDescent="0.3">
      <c r="A596" s="17"/>
      <c r="B596" s="16"/>
      <c r="C596" s="19" t="str">
        <f>IF($B596="","",IFERROR(INDEX(Equipment!$B:$B,MATCH($B596,Equipment!$A:$A,0)),"Not in register"))</f>
        <v/>
      </c>
      <c r="D596" s="16"/>
      <c r="E596" s="16"/>
      <c r="F596" s="16"/>
      <c r="G596" s="21"/>
      <c r="H596" s="16"/>
      <c r="I596" s="16"/>
    </row>
    <row r="597" spans="1:9" x14ac:dyDescent="0.3">
      <c r="A597" s="17"/>
      <c r="B597" s="16"/>
      <c r="C597" s="19" t="str">
        <f>IF($B597="","",IFERROR(INDEX(Equipment!$B:$B,MATCH($B597,Equipment!$A:$A,0)),"Not in register"))</f>
        <v/>
      </c>
      <c r="D597" s="16"/>
      <c r="E597" s="16"/>
      <c r="F597" s="16"/>
      <c r="G597" s="21"/>
      <c r="H597" s="16"/>
      <c r="I597" s="16"/>
    </row>
    <row r="598" spans="1:9" x14ac:dyDescent="0.3">
      <c r="A598" s="17"/>
      <c r="B598" s="16"/>
      <c r="C598" s="19" t="str">
        <f>IF($B598="","",IFERROR(INDEX(Equipment!$B:$B,MATCH($B598,Equipment!$A:$A,0)),"Not in register"))</f>
        <v/>
      </c>
      <c r="D598" s="16"/>
      <c r="E598" s="16"/>
      <c r="F598" s="16"/>
      <c r="G598" s="21"/>
      <c r="H598" s="16"/>
      <c r="I598" s="16"/>
    </row>
    <row r="599" spans="1:9" x14ac:dyDescent="0.3">
      <c r="A599" s="17"/>
      <c r="B599" s="16"/>
      <c r="C599" s="19" t="str">
        <f>IF($B599="","",IFERROR(INDEX(Equipment!$B:$B,MATCH($B599,Equipment!$A:$A,0)),"Not in register"))</f>
        <v/>
      </c>
      <c r="D599" s="16"/>
      <c r="E599" s="16"/>
      <c r="F599" s="16"/>
      <c r="G599" s="21"/>
      <c r="H599" s="16"/>
      <c r="I599" s="16"/>
    </row>
    <row r="600" spans="1:9" x14ac:dyDescent="0.3">
      <c r="A600" s="17"/>
      <c r="B600" s="16"/>
      <c r="C600" s="19" t="str">
        <f>IF($B600="","",IFERROR(INDEX(Equipment!$B:$B,MATCH($B600,Equipment!$A:$A,0)),"Not in register"))</f>
        <v/>
      </c>
      <c r="D600" s="16"/>
      <c r="E600" s="16"/>
      <c r="F600" s="16"/>
      <c r="G600" s="21"/>
      <c r="H600" s="16"/>
      <c r="I600" s="16"/>
    </row>
    <row r="601" spans="1:9" x14ac:dyDescent="0.3">
      <c r="A601" s="17"/>
      <c r="B601" s="16"/>
      <c r="C601" s="19" t="str">
        <f>IF($B601="","",IFERROR(INDEX(Equipment!$B:$B,MATCH($B601,Equipment!$A:$A,0)),"Not in register"))</f>
        <v/>
      </c>
      <c r="D601" s="16"/>
      <c r="E601" s="16"/>
      <c r="F601" s="16"/>
      <c r="G601" s="21"/>
      <c r="H601" s="16"/>
      <c r="I601" s="16"/>
    </row>
    <row r="602" spans="1:9" x14ac:dyDescent="0.3">
      <c r="A602" s="17"/>
      <c r="B602" s="16"/>
      <c r="C602" s="19" t="str">
        <f>IF($B602="","",IFERROR(INDEX(Equipment!$B:$B,MATCH($B602,Equipment!$A:$A,0)),"Not in register"))</f>
        <v/>
      </c>
      <c r="D602" s="16"/>
      <c r="E602" s="16"/>
      <c r="F602" s="16"/>
      <c r="G602" s="21"/>
      <c r="H602" s="16"/>
      <c r="I602" s="16"/>
    </row>
    <row r="603" spans="1:9" x14ac:dyDescent="0.3">
      <c r="A603" s="17"/>
      <c r="B603" s="16"/>
      <c r="C603" s="19" t="str">
        <f>IF($B603="","",IFERROR(INDEX(Equipment!$B:$B,MATCH($B603,Equipment!$A:$A,0)),"Not in register"))</f>
        <v/>
      </c>
      <c r="D603" s="16"/>
      <c r="E603" s="16"/>
      <c r="F603" s="16"/>
      <c r="G603" s="21"/>
      <c r="H603" s="16"/>
      <c r="I603" s="16"/>
    </row>
    <row r="604" spans="1:9" x14ac:dyDescent="0.3">
      <c r="A604" s="17"/>
      <c r="B604" s="16"/>
      <c r="C604" s="19" t="str">
        <f>IF($B604="","",IFERROR(INDEX(Equipment!$B:$B,MATCH($B604,Equipment!$A:$A,0)),"Not in register"))</f>
        <v/>
      </c>
      <c r="D604" s="16"/>
      <c r="E604" s="16"/>
      <c r="F604" s="16"/>
      <c r="G604" s="21"/>
      <c r="H604" s="16"/>
      <c r="I604" s="16"/>
    </row>
    <row r="605" spans="1:9" x14ac:dyDescent="0.3">
      <c r="A605" s="17"/>
      <c r="B605" s="16"/>
      <c r="C605" s="19" t="str">
        <f>IF($B605="","",IFERROR(INDEX(Equipment!$B:$B,MATCH($B605,Equipment!$A:$A,0)),"Not in register"))</f>
        <v/>
      </c>
      <c r="D605" s="16"/>
      <c r="E605" s="16"/>
      <c r="F605" s="16"/>
      <c r="G605" s="21"/>
      <c r="H605" s="16"/>
      <c r="I605" s="16"/>
    </row>
    <row r="606" spans="1:9" x14ac:dyDescent="0.3">
      <c r="A606" s="17"/>
      <c r="B606" s="16"/>
      <c r="C606" s="19" t="str">
        <f>IF($B606="","",IFERROR(INDEX(Equipment!$B:$B,MATCH($B606,Equipment!$A:$A,0)),"Not in register"))</f>
        <v/>
      </c>
      <c r="D606" s="16"/>
      <c r="E606" s="16"/>
      <c r="F606" s="16"/>
      <c r="G606" s="21"/>
      <c r="H606" s="16"/>
      <c r="I606" s="16"/>
    </row>
    <row r="607" spans="1:9" x14ac:dyDescent="0.3">
      <c r="A607" s="17"/>
      <c r="B607" s="16"/>
      <c r="C607" s="19" t="str">
        <f>IF($B607="","",IFERROR(INDEX(Equipment!$B:$B,MATCH($B607,Equipment!$A:$A,0)),"Not in register"))</f>
        <v/>
      </c>
      <c r="D607" s="16"/>
      <c r="E607" s="16"/>
      <c r="F607" s="16"/>
      <c r="G607" s="21"/>
      <c r="H607" s="16"/>
      <c r="I607" s="16"/>
    </row>
    <row r="608" spans="1:9" x14ac:dyDescent="0.3">
      <c r="A608" s="17"/>
      <c r="B608" s="16"/>
      <c r="C608" s="19" t="str">
        <f>IF($B608="","",IFERROR(INDEX(Equipment!$B:$B,MATCH($B608,Equipment!$A:$A,0)),"Not in register"))</f>
        <v/>
      </c>
      <c r="D608" s="16"/>
      <c r="E608" s="16"/>
      <c r="F608" s="16"/>
      <c r="G608" s="21"/>
      <c r="H608" s="16"/>
      <c r="I608" s="16"/>
    </row>
    <row r="609" spans="1:9" x14ac:dyDescent="0.3">
      <c r="A609" s="17"/>
      <c r="B609" s="16"/>
      <c r="C609" s="19" t="str">
        <f>IF($B609="","",IFERROR(INDEX(Equipment!$B:$B,MATCH($B609,Equipment!$A:$A,0)),"Not in register"))</f>
        <v/>
      </c>
      <c r="D609" s="16"/>
      <c r="E609" s="16"/>
      <c r="F609" s="16"/>
      <c r="G609" s="21"/>
      <c r="H609" s="16"/>
      <c r="I609" s="16"/>
    </row>
    <row r="610" spans="1:9" x14ac:dyDescent="0.3">
      <c r="A610" s="17"/>
      <c r="B610" s="16"/>
      <c r="C610" s="19" t="str">
        <f>IF($B610="","",IFERROR(INDEX(Equipment!$B:$B,MATCH($B610,Equipment!$A:$A,0)),"Not in register"))</f>
        <v/>
      </c>
      <c r="D610" s="16"/>
      <c r="E610" s="16"/>
      <c r="F610" s="16"/>
      <c r="G610" s="21"/>
      <c r="H610" s="16"/>
      <c r="I610" s="16"/>
    </row>
    <row r="611" spans="1:9" x14ac:dyDescent="0.3">
      <c r="A611" s="17"/>
      <c r="B611" s="16"/>
      <c r="C611" s="19" t="str">
        <f>IF($B611="","",IFERROR(INDEX(Equipment!$B:$B,MATCH($B611,Equipment!$A:$A,0)),"Not in register"))</f>
        <v/>
      </c>
      <c r="D611" s="16"/>
      <c r="E611" s="16"/>
      <c r="F611" s="16"/>
      <c r="G611" s="21"/>
      <c r="H611" s="16"/>
      <c r="I611" s="16"/>
    </row>
    <row r="612" spans="1:9" x14ac:dyDescent="0.3">
      <c r="A612" s="17"/>
      <c r="B612" s="16"/>
      <c r="C612" s="19" t="str">
        <f>IF($B612="","",IFERROR(INDEX(Equipment!$B:$B,MATCH($B612,Equipment!$A:$A,0)),"Not in register"))</f>
        <v/>
      </c>
      <c r="D612" s="16"/>
      <c r="E612" s="16"/>
      <c r="F612" s="16"/>
      <c r="G612" s="21"/>
      <c r="H612" s="16"/>
      <c r="I612" s="16"/>
    </row>
    <row r="613" spans="1:9" x14ac:dyDescent="0.3">
      <c r="A613" s="17"/>
      <c r="B613" s="16"/>
      <c r="C613" s="19" t="str">
        <f>IF($B613="","",IFERROR(INDEX(Equipment!$B:$B,MATCH($B613,Equipment!$A:$A,0)),"Not in register"))</f>
        <v/>
      </c>
      <c r="D613" s="16"/>
      <c r="E613" s="16"/>
      <c r="F613" s="16"/>
      <c r="G613" s="21"/>
      <c r="H613" s="16"/>
      <c r="I613" s="16"/>
    </row>
    <row r="614" spans="1:9" x14ac:dyDescent="0.3">
      <c r="A614" s="17"/>
      <c r="B614" s="16"/>
      <c r="C614" s="19" t="str">
        <f>IF($B614="","",IFERROR(INDEX(Equipment!$B:$B,MATCH($B614,Equipment!$A:$A,0)),"Not in register"))</f>
        <v/>
      </c>
      <c r="D614" s="16"/>
      <c r="E614" s="16"/>
      <c r="F614" s="16"/>
      <c r="G614" s="21"/>
      <c r="H614" s="16"/>
      <c r="I614" s="16"/>
    </row>
    <row r="615" spans="1:9" x14ac:dyDescent="0.3">
      <c r="A615" s="17"/>
      <c r="B615" s="16"/>
      <c r="C615" s="19" t="str">
        <f>IF($B615="","",IFERROR(INDEX(Equipment!$B:$B,MATCH($B615,Equipment!$A:$A,0)),"Not in register"))</f>
        <v/>
      </c>
      <c r="D615" s="16"/>
      <c r="E615" s="16"/>
      <c r="F615" s="16"/>
      <c r="G615" s="21"/>
      <c r="H615" s="16"/>
      <c r="I615" s="16"/>
    </row>
    <row r="616" spans="1:9" x14ac:dyDescent="0.3">
      <c r="A616" s="17"/>
      <c r="B616" s="16"/>
      <c r="C616" s="19" t="str">
        <f>IF($B616="","",IFERROR(INDEX(Equipment!$B:$B,MATCH($B616,Equipment!$A:$A,0)),"Not in register"))</f>
        <v/>
      </c>
      <c r="D616" s="16"/>
      <c r="E616" s="16"/>
      <c r="F616" s="16"/>
      <c r="G616" s="21"/>
      <c r="H616" s="16"/>
      <c r="I616" s="16"/>
    </row>
    <row r="617" spans="1:9" x14ac:dyDescent="0.3">
      <c r="A617" s="17"/>
      <c r="B617" s="16"/>
      <c r="C617" s="19" t="str">
        <f>IF($B617="","",IFERROR(INDEX(Equipment!$B:$B,MATCH($B617,Equipment!$A:$A,0)),"Not in register"))</f>
        <v/>
      </c>
      <c r="D617" s="16"/>
      <c r="E617" s="16"/>
      <c r="F617" s="16"/>
      <c r="G617" s="21"/>
      <c r="H617" s="16"/>
      <c r="I617" s="16"/>
    </row>
    <row r="618" spans="1:9" x14ac:dyDescent="0.3">
      <c r="A618" s="17"/>
      <c r="B618" s="16"/>
      <c r="C618" s="19" t="str">
        <f>IF($B618="","",IFERROR(INDEX(Equipment!$B:$B,MATCH($B618,Equipment!$A:$A,0)),"Not in register"))</f>
        <v/>
      </c>
      <c r="D618" s="16"/>
      <c r="E618" s="16"/>
      <c r="F618" s="16"/>
      <c r="G618" s="21"/>
      <c r="H618" s="16"/>
      <c r="I618" s="16"/>
    </row>
    <row r="619" spans="1:9" x14ac:dyDescent="0.3">
      <c r="A619" s="17"/>
      <c r="B619" s="16"/>
      <c r="C619" s="19" t="str">
        <f>IF($B619="","",IFERROR(INDEX(Equipment!$B:$B,MATCH($B619,Equipment!$A:$A,0)),"Not in register"))</f>
        <v/>
      </c>
      <c r="D619" s="16"/>
      <c r="E619" s="16"/>
      <c r="F619" s="16"/>
      <c r="G619" s="21"/>
      <c r="H619" s="16"/>
      <c r="I619" s="16"/>
    </row>
    <row r="620" spans="1:9" x14ac:dyDescent="0.3">
      <c r="A620" s="17"/>
      <c r="B620" s="16"/>
      <c r="C620" s="19" t="str">
        <f>IF($B620="","",IFERROR(INDEX(Equipment!$B:$B,MATCH($B620,Equipment!$A:$A,0)),"Not in register"))</f>
        <v/>
      </c>
      <c r="D620" s="16"/>
      <c r="E620" s="16"/>
      <c r="F620" s="16"/>
      <c r="G620" s="21"/>
      <c r="H620" s="16"/>
      <c r="I620" s="16"/>
    </row>
    <row r="621" spans="1:9" x14ac:dyDescent="0.3">
      <c r="A621" s="17"/>
      <c r="B621" s="16"/>
      <c r="C621" s="19" t="str">
        <f>IF($B621="","",IFERROR(INDEX(Equipment!$B:$B,MATCH($B621,Equipment!$A:$A,0)),"Not in register"))</f>
        <v/>
      </c>
      <c r="D621" s="16"/>
      <c r="E621" s="16"/>
      <c r="F621" s="16"/>
      <c r="G621" s="21"/>
      <c r="H621" s="16"/>
      <c r="I621" s="16"/>
    </row>
    <row r="622" spans="1:9" x14ac:dyDescent="0.3">
      <c r="A622" s="17"/>
      <c r="B622" s="16"/>
      <c r="C622" s="19" t="str">
        <f>IF($B622="","",IFERROR(INDEX(Equipment!$B:$B,MATCH($B622,Equipment!$A:$A,0)),"Not in register"))</f>
        <v/>
      </c>
      <c r="D622" s="16"/>
      <c r="E622" s="16"/>
      <c r="F622" s="16"/>
      <c r="G622" s="21"/>
      <c r="H622" s="16"/>
      <c r="I622" s="16"/>
    </row>
    <row r="623" spans="1:9" x14ac:dyDescent="0.3">
      <c r="A623" s="17"/>
      <c r="B623" s="16"/>
      <c r="C623" s="19" t="str">
        <f>IF($B623="","",IFERROR(INDEX(Equipment!$B:$B,MATCH($B623,Equipment!$A:$A,0)),"Not in register"))</f>
        <v/>
      </c>
      <c r="D623" s="16"/>
      <c r="E623" s="16"/>
      <c r="F623" s="16"/>
      <c r="G623" s="21"/>
      <c r="H623" s="16"/>
      <c r="I623" s="16"/>
    </row>
    <row r="624" spans="1:9" x14ac:dyDescent="0.3">
      <c r="A624" s="17"/>
      <c r="B624" s="16"/>
      <c r="C624" s="19" t="str">
        <f>IF($B624="","",IFERROR(INDEX(Equipment!$B:$B,MATCH($B624,Equipment!$A:$A,0)),"Not in register"))</f>
        <v/>
      </c>
      <c r="D624" s="16"/>
      <c r="E624" s="16"/>
      <c r="F624" s="16"/>
      <c r="G624" s="21"/>
      <c r="H624" s="16"/>
      <c r="I624" s="16"/>
    </row>
    <row r="625" spans="1:9" x14ac:dyDescent="0.3">
      <c r="A625" s="17"/>
      <c r="B625" s="16"/>
      <c r="C625" s="19" t="str">
        <f>IF($B625="","",IFERROR(INDEX(Equipment!$B:$B,MATCH($B625,Equipment!$A:$A,0)),"Not in register"))</f>
        <v/>
      </c>
      <c r="D625" s="16"/>
      <c r="E625" s="16"/>
      <c r="F625" s="16"/>
      <c r="G625" s="21"/>
      <c r="H625" s="16"/>
      <c r="I625" s="16"/>
    </row>
    <row r="626" spans="1:9" x14ac:dyDescent="0.3">
      <c r="A626" s="17"/>
      <c r="B626" s="16"/>
      <c r="C626" s="19" t="str">
        <f>IF($B626="","",IFERROR(INDEX(Equipment!$B:$B,MATCH($B626,Equipment!$A:$A,0)),"Not in register"))</f>
        <v/>
      </c>
      <c r="D626" s="16"/>
      <c r="E626" s="16"/>
      <c r="F626" s="16"/>
      <c r="G626" s="21"/>
      <c r="H626" s="16"/>
      <c r="I626" s="16"/>
    </row>
    <row r="627" spans="1:9" x14ac:dyDescent="0.3">
      <c r="A627" s="17"/>
      <c r="B627" s="16"/>
      <c r="C627" s="19" t="str">
        <f>IF($B627="","",IFERROR(INDEX(Equipment!$B:$B,MATCH($B627,Equipment!$A:$A,0)),"Not in register"))</f>
        <v/>
      </c>
      <c r="D627" s="16"/>
      <c r="E627" s="16"/>
      <c r="F627" s="16"/>
      <c r="G627" s="21"/>
      <c r="H627" s="16"/>
      <c r="I627" s="16"/>
    </row>
    <row r="628" spans="1:9" x14ac:dyDescent="0.3">
      <c r="A628" s="17"/>
      <c r="B628" s="16"/>
      <c r="C628" s="19" t="str">
        <f>IF($B628="","",IFERROR(INDEX(Equipment!$B:$B,MATCH($B628,Equipment!$A:$A,0)),"Not in register"))</f>
        <v/>
      </c>
      <c r="D628" s="16"/>
      <c r="E628" s="16"/>
      <c r="F628" s="16"/>
      <c r="G628" s="21"/>
      <c r="H628" s="16"/>
      <c r="I628" s="16"/>
    </row>
    <row r="629" spans="1:9" x14ac:dyDescent="0.3">
      <c r="A629" s="17"/>
      <c r="B629" s="16"/>
      <c r="C629" s="19" t="str">
        <f>IF($B629="","",IFERROR(INDEX(Equipment!$B:$B,MATCH($B629,Equipment!$A:$A,0)),"Not in register"))</f>
        <v/>
      </c>
      <c r="D629" s="16"/>
      <c r="E629" s="16"/>
      <c r="F629" s="16"/>
      <c r="G629" s="21"/>
      <c r="H629" s="16"/>
      <c r="I629" s="16"/>
    </row>
    <row r="630" spans="1:9" x14ac:dyDescent="0.3">
      <c r="A630" s="17"/>
      <c r="B630" s="16"/>
      <c r="C630" s="19" t="str">
        <f>IF($B630="","",IFERROR(INDEX(Equipment!$B:$B,MATCH($B630,Equipment!$A:$A,0)),"Not in register"))</f>
        <v/>
      </c>
      <c r="D630" s="16"/>
      <c r="E630" s="16"/>
      <c r="F630" s="16"/>
      <c r="G630" s="21"/>
      <c r="H630" s="16"/>
      <c r="I630" s="16"/>
    </row>
    <row r="631" spans="1:9" x14ac:dyDescent="0.3">
      <c r="A631" s="17"/>
      <c r="B631" s="16"/>
      <c r="C631" s="19" t="str">
        <f>IF($B631="","",IFERROR(INDEX(Equipment!$B:$B,MATCH($B631,Equipment!$A:$A,0)),"Not in register"))</f>
        <v/>
      </c>
      <c r="D631" s="16"/>
      <c r="E631" s="16"/>
      <c r="F631" s="16"/>
      <c r="G631" s="21"/>
      <c r="H631" s="16"/>
      <c r="I631" s="16"/>
    </row>
    <row r="632" spans="1:9" x14ac:dyDescent="0.3">
      <c r="A632" s="17"/>
      <c r="B632" s="16"/>
      <c r="C632" s="19" t="str">
        <f>IF($B632="","",IFERROR(INDEX(Equipment!$B:$B,MATCH($B632,Equipment!$A:$A,0)),"Not in register"))</f>
        <v/>
      </c>
      <c r="D632" s="16"/>
      <c r="E632" s="16"/>
      <c r="F632" s="16"/>
      <c r="G632" s="21"/>
      <c r="H632" s="16"/>
      <c r="I632" s="16"/>
    </row>
    <row r="633" spans="1:9" x14ac:dyDescent="0.3">
      <c r="A633" s="17"/>
      <c r="B633" s="16"/>
      <c r="C633" s="19" t="str">
        <f>IF($B633="","",IFERROR(INDEX(Equipment!$B:$B,MATCH($B633,Equipment!$A:$A,0)),"Not in register"))</f>
        <v/>
      </c>
      <c r="D633" s="16"/>
      <c r="E633" s="16"/>
      <c r="F633" s="16"/>
      <c r="G633" s="21"/>
      <c r="H633" s="16"/>
      <c r="I633" s="16"/>
    </row>
    <row r="634" spans="1:9" x14ac:dyDescent="0.3">
      <c r="A634" s="17"/>
      <c r="B634" s="16"/>
      <c r="C634" s="19" t="str">
        <f>IF($B634="","",IFERROR(INDEX(Equipment!$B:$B,MATCH($B634,Equipment!$A:$A,0)),"Not in register"))</f>
        <v/>
      </c>
      <c r="D634" s="16"/>
      <c r="E634" s="16"/>
      <c r="F634" s="16"/>
      <c r="G634" s="21"/>
      <c r="H634" s="16"/>
      <c r="I634" s="16"/>
    </row>
    <row r="635" spans="1:9" x14ac:dyDescent="0.3">
      <c r="A635" s="17"/>
      <c r="B635" s="16"/>
      <c r="C635" s="19" t="str">
        <f>IF($B635="","",IFERROR(INDEX(Equipment!$B:$B,MATCH($B635,Equipment!$A:$A,0)),"Not in register"))</f>
        <v/>
      </c>
      <c r="D635" s="16"/>
      <c r="E635" s="16"/>
      <c r="F635" s="16"/>
      <c r="G635" s="21"/>
      <c r="H635" s="16"/>
      <c r="I635" s="16"/>
    </row>
    <row r="636" spans="1:9" x14ac:dyDescent="0.3">
      <c r="A636" s="17"/>
      <c r="B636" s="16"/>
      <c r="C636" s="19" t="str">
        <f>IF($B636="","",IFERROR(INDEX(Equipment!$B:$B,MATCH($B636,Equipment!$A:$A,0)),"Not in register"))</f>
        <v/>
      </c>
      <c r="D636" s="16"/>
      <c r="E636" s="16"/>
      <c r="F636" s="16"/>
      <c r="G636" s="21"/>
      <c r="H636" s="16"/>
      <c r="I636" s="16"/>
    </row>
    <row r="637" spans="1:9" x14ac:dyDescent="0.3">
      <c r="A637" s="17"/>
      <c r="B637" s="16"/>
      <c r="C637" s="19" t="str">
        <f>IF($B637="","",IFERROR(INDEX(Equipment!$B:$B,MATCH($B637,Equipment!$A:$A,0)),"Not in register"))</f>
        <v/>
      </c>
      <c r="D637" s="16"/>
      <c r="E637" s="16"/>
      <c r="F637" s="16"/>
      <c r="G637" s="21"/>
      <c r="H637" s="16"/>
      <c r="I637" s="16"/>
    </row>
    <row r="638" spans="1:9" x14ac:dyDescent="0.3">
      <c r="A638" s="17"/>
      <c r="B638" s="16"/>
      <c r="C638" s="19" t="str">
        <f>IF($B638="","",IFERROR(INDEX(Equipment!$B:$B,MATCH($B638,Equipment!$A:$A,0)),"Not in register"))</f>
        <v/>
      </c>
      <c r="D638" s="16"/>
      <c r="E638" s="16"/>
      <c r="F638" s="16"/>
      <c r="G638" s="21"/>
      <c r="H638" s="16"/>
      <c r="I638" s="16"/>
    </row>
    <row r="639" spans="1:9" x14ac:dyDescent="0.3">
      <c r="A639" s="17"/>
      <c r="B639" s="16"/>
      <c r="C639" s="19" t="str">
        <f>IF($B639="","",IFERROR(INDEX(Equipment!$B:$B,MATCH($B639,Equipment!$A:$A,0)),"Not in register"))</f>
        <v/>
      </c>
      <c r="D639" s="16"/>
      <c r="E639" s="16"/>
      <c r="F639" s="16"/>
      <c r="G639" s="21"/>
      <c r="H639" s="16"/>
      <c r="I639" s="16"/>
    </row>
    <row r="640" spans="1:9" x14ac:dyDescent="0.3">
      <c r="A640" s="17"/>
      <c r="B640" s="16"/>
      <c r="C640" s="19" t="str">
        <f>IF($B640="","",IFERROR(INDEX(Equipment!$B:$B,MATCH($B640,Equipment!$A:$A,0)),"Not in register"))</f>
        <v/>
      </c>
      <c r="D640" s="16"/>
      <c r="E640" s="16"/>
      <c r="F640" s="16"/>
      <c r="G640" s="21"/>
      <c r="H640" s="16"/>
      <c r="I640" s="16"/>
    </row>
    <row r="641" spans="1:9" x14ac:dyDescent="0.3">
      <c r="A641" s="17"/>
      <c r="B641" s="16"/>
      <c r="C641" s="19" t="str">
        <f>IF($B641="","",IFERROR(INDEX(Equipment!$B:$B,MATCH($B641,Equipment!$A:$A,0)),"Not in register"))</f>
        <v/>
      </c>
      <c r="D641" s="16"/>
      <c r="E641" s="16"/>
      <c r="F641" s="16"/>
      <c r="G641" s="21"/>
      <c r="H641" s="16"/>
      <c r="I641" s="16"/>
    </row>
    <row r="642" spans="1:9" x14ac:dyDescent="0.3">
      <c r="A642" s="17"/>
      <c r="B642" s="16"/>
      <c r="C642" s="19" t="str">
        <f>IF($B642="","",IFERROR(INDEX(Equipment!$B:$B,MATCH($B642,Equipment!$A:$A,0)),"Not in register"))</f>
        <v/>
      </c>
      <c r="D642" s="16"/>
      <c r="E642" s="16"/>
      <c r="F642" s="16"/>
      <c r="G642" s="21"/>
      <c r="H642" s="16"/>
      <c r="I642" s="16"/>
    </row>
    <row r="643" spans="1:9" x14ac:dyDescent="0.3">
      <c r="A643" s="17"/>
      <c r="B643" s="16"/>
      <c r="C643" s="19" t="str">
        <f>IF($B643="","",IFERROR(INDEX(Equipment!$B:$B,MATCH($B643,Equipment!$A:$A,0)),"Not in register"))</f>
        <v/>
      </c>
      <c r="D643" s="16"/>
      <c r="E643" s="16"/>
      <c r="F643" s="16"/>
      <c r="G643" s="21"/>
      <c r="H643" s="16"/>
      <c r="I643" s="16"/>
    </row>
    <row r="644" spans="1:9" x14ac:dyDescent="0.3">
      <c r="A644" s="17"/>
      <c r="B644" s="16"/>
      <c r="C644" s="19" t="str">
        <f>IF($B644="","",IFERROR(INDEX(Equipment!$B:$B,MATCH($B644,Equipment!$A:$A,0)),"Not in register"))</f>
        <v/>
      </c>
      <c r="D644" s="16"/>
      <c r="E644" s="16"/>
      <c r="F644" s="16"/>
      <c r="G644" s="21"/>
      <c r="H644" s="16"/>
      <c r="I644" s="16"/>
    </row>
    <row r="645" spans="1:9" x14ac:dyDescent="0.3">
      <c r="A645" s="17"/>
      <c r="B645" s="16"/>
      <c r="C645" s="19" t="str">
        <f>IF($B645="","",IFERROR(INDEX(Equipment!$B:$B,MATCH($B645,Equipment!$A:$A,0)),"Not in register"))</f>
        <v/>
      </c>
      <c r="D645" s="16"/>
      <c r="E645" s="16"/>
      <c r="F645" s="16"/>
      <c r="G645" s="21"/>
      <c r="H645" s="16"/>
      <c r="I645" s="16"/>
    </row>
    <row r="646" spans="1:9" x14ac:dyDescent="0.3">
      <c r="A646" s="17"/>
      <c r="B646" s="16"/>
      <c r="C646" s="19" t="str">
        <f>IF($B646="","",IFERROR(INDEX(Equipment!$B:$B,MATCH($B646,Equipment!$A:$A,0)),"Not in register"))</f>
        <v/>
      </c>
      <c r="D646" s="16"/>
      <c r="E646" s="16"/>
      <c r="F646" s="16"/>
      <c r="G646" s="21"/>
      <c r="H646" s="16"/>
      <c r="I646" s="16"/>
    </row>
    <row r="647" spans="1:9" x14ac:dyDescent="0.3">
      <c r="A647" s="17"/>
      <c r="B647" s="16"/>
      <c r="C647" s="19" t="str">
        <f>IF($B647="","",IFERROR(INDEX(Equipment!$B:$B,MATCH($B647,Equipment!$A:$A,0)),"Not in register"))</f>
        <v/>
      </c>
      <c r="D647" s="16"/>
      <c r="E647" s="16"/>
      <c r="F647" s="16"/>
      <c r="G647" s="21"/>
      <c r="H647" s="16"/>
      <c r="I647" s="16"/>
    </row>
    <row r="648" spans="1:9" x14ac:dyDescent="0.3">
      <c r="A648" s="17"/>
      <c r="B648" s="16"/>
      <c r="C648" s="19" t="str">
        <f>IF($B648="","",IFERROR(INDEX(Equipment!$B:$B,MATCH($B648,Equipment!$A:$A,0)),"Not in register"))</f>
        <v/>
      </c>
      <c r="D648" s="16"/>
      <c r="E648" s="16"/>
      <c r="F648" s="16"/>
      <c r="G648" s="21"/>
      <c r="H648" s="16"/>
      <c r="I648" s="16"/>
    </row>
    <row r="649" spans="1:9" x14ac:dyDescent="0.3">
      <c r="A649" s="17"/>
      <c r="B649" s="16"/>
      <c r="C649" s="19" t="str">
        <f>IF($B649="","",IFERROR(INDEX(Equipment!$B:$B,MATCH($B649,Equipment!$A:$A,0)),"Not in register"))</f>
        <v/>
      </c>
      <c r="D649" s="16"/>
      <c r="E649" s="16"/>
      <c r="F649" s="16"/>
      <c r="G649" s="21"/>
      <c r="H649" s="16"/>
      <c r="I649" s="16"/>
    </row>
    <row r="650" spans="1:9" x14ac:dyDescent="0.3">
      <c r="A650" s="17"/>
      <c r="B650" s="16"/>
      <c r="C650" s="19" t="str">
        <f>IF($B650="","",IFERROR(INDEX(Equipment!$B:$B,MATCH($B650,Equipment!$A:$A,0)),"Not in register"))</f>
        <v/>
      </c>
      <c r="D650" s="16"/>
      <c r="E650" s="16"/>
      <c r="F650" s="16"/>
      <c r="G650" s="21"/>
      <c r="H650" s="16"/>
      <c r="I650" s="16"/>
    </row>
    <row r="651" spans="1:9" x14ac:dyDescent="0.3">
      <c r="A651" s="17"/>
      <c r="B651" s="16"/>
      <c r="C651" s="19" t="str">
        <f>IF($B651="","",IFERROR(INDEX(Equipment!$B:$B,MATCH($B651,Equipment!$A:$A,0)),"Not in register"))</f>
        <v/>
      </c>
      <c r="D651" s="16"/>
      <c r="E651" s="16"/>
      <c r="F651" s="16"/>
      <c r="G651" s="21"/>
      <c r="H651" s="16"/>
      <c r="I651" s="16"/>
    </row>
    <row r="652" spans="1:9" x14ac:dyDescent="0.3">
      <c r="A652" s="17"/>
      <c r="B652" s="16"/>
      <c r="C652" s="19" t="str">
        <f>IF($B652="","",IFERROR(INDEX(Equipment!$B:$B,MATCH($B652,Equipment!$A:$A,0)),"Not in register"))</f>
        <v/>
      </c>
      <c r="D652" s="16"/>
      <c r="E652" s="16"/>
      <c r="F652" s="16"/>
      <c r="G652" s="21"/>
      <c r="H652" s="16"/>
      <c r="I652" s="16"/>
    </row>
    <row r="653" spans="1:9" x14ac:dyDescent="0.3">
      <c r="A653" s="17"/>
      <c r="B653" s="16"/>
      <c r="C653" s="19" t="str">
        <f>IF($B653="","",IFERROR(INDEX(Equipment!$B:$B,MATCH($B653,Equipment!$A:$A,0)),"Not in register"))</f>
        <v/>
      </c>
      <c r="D653" s="16"/>
      <c r="E653" s="16"/>
      <c r="F653" s="16"/>
      <c r="G653" s="21"/>
      <c r="H653" s="16"/>
      <c r="I653" s="16"/>
    </row>
    <row r="654" spans="1:9" x14ac:dyDescent="0.3">
      <c r="A654" s="17"/>
      <c r="B654" s="16"/>
      <c r="C654" s="19" t="str">
        <f>IF($B654="","",IFERROR(INDEX(Equipment!$B:$B,MATCH($B654,Equipment!$A:$A,0)),"Not in register"))</f>
        <v/>
      </c>
      <c r="D654" s="16"/>
      <c r="E654" s="16"/>
      <c r="F654" s="16"/>
      <c r="G654" s="21"/>
      <c r="H654" s="16"/>
      <c r="I654" s="16"/>
    </row>
    <row r="655" spans="1:9" x14ac:dyDescent="0.3">
      <c r="A655" s="17"/>
      <c r="B655" s="16"/>
      <c r="C655" s="19" t="str">
        <f>IF($B655="","",IFERROR(INDEX(Equipment!$B:$B,MATCH($B655,Equipment!$A:$A,0)),"Not in register"))</f>
        <v/>
      </c>
      <c r="D655" s="16"/>
      <c r="E655" s="16"/>
      <c r="F655" s="16"/>
      <c r="G655" s="21"/>
      <c r="H655" s="16"/>
      <c r="I655" s="16"/>
    </row>
    <row r="656" spans="1:9" x14ac:dyDescent="0.3">
      <c r="A656" s="17"/>
      <c r="B656" s="16"/>
      <c r="C656" s="19" t="str">
        <f>IF($B656="","",IFERROR(INDEX(Equipment!$B:$B,MATCH($B656,Equipment!$A:$A,0)),"Not in register"))</f>
        <v/>
      </c>
      <c r="D656" s="16"/>
      <c r="E656" s="16"/>
      <c r="F656" s="16"/>
      <c r="G656" s="21"/>
      <c r="H656" s="16"/>
      <c r="I656" s="16"/>
    </row>
    <row r="657" spans="1:9" x14ac:dyDescent="0.3">
      <c r="A657" s="17"/>
      <c r="B657" s="16"/>
      <c r="C657" s="19" t="str">
        <f>IF($B657="","",IFERROR(INDEX(Equipment!$B:$B,MATCH($B657,Equipment!$A:$A,0)),"Not in register"))</f>
        <v/>
      </c>
      <c r="D657" s="16"/>
      <c r="E657" s="16"/>
      <c r="F657" s="16"/>
      <c r="G657" s="21"/>
      <c r="H657" s="16"/>
      <c r="I657" s="16"/>
    </row>
    <row r="658" spans="1:9" x14ac:dyDescent="0.3">
      <c r="A658" s="17"/>
      <c r="B658" s="16"/>
      <c r="C658" s="19" t="str">
        <f>IF($B658="","",IFERROR(INDEX(Equipment!$B:$B,MATCH($B658,Equipment!$A:$A,0)),"Not in register"))</f>
        <v/>
      </c>
      <c r="D658" s="16"/>
      <c r="E658" s="16"/>
      <c r="F658" s="16"/>
      <c r="G658" s="21"/>
      <c r="H658" s="16"/>
      <c r="I658" s="16"/>
    </row>
    <row r="659" spans="1:9" x14ac:dyDescent="0.3">
      <c r="A659" s="17"/>
      <c r="B659" s="16"/>
      <c r="C659" s="19" t="str">
        <f>IF($B659="","",IFERROR(INDEX(Equipment!$B:$B,MATCH($B659,Equipment!$A:$A,0)),"Not in register"))</f>
        <v/>
      </c>
      <c r="D659" s="16"/>
      <c r="E659" s="16"/>
      <c r="F659" s="16"/>
      <c r="G659" s="21"/>
      <c r="H659" s="16"/>
      <c r="I659" s="16"/>
    </row>
    <row r="660" spans="1:9" x14ac:dyDescent="0.3">
      <c r="A660" s="17"/>
      <c r="B660" s="16"/>
      <c r="C660" s="19" t="str">
        <f>IF($B660="","",IFERROR(INDEX(Equipment!$B:$B,MATCH($B660,Equipment!$A:$A,0)),"Not in register"))</f>
        <v/>
      </c>
      <c r="D660" s="16"/>
      <c r="E660" s="16"/>
      <c r="F660" s="16"/>
      <c r="G660" s="21"/>
      <c r="H660" s="16"/>
      <c r="I660" s="16"/>
    </row>
    <row r="661" spans="1:9" x14ac:dyDescent="0.3">
      <c r="A661" s="17"/>
      <c r="B661" s="16"/>
      <c r="C661" s="19" t="str">
        <f>IF($B661="","",IFERROR(INDEX(Equipment!$B:$B,MATCH($B661,Equipment!$A:$A,0)),"Not in register"))</f>
        <v/>
      </c>
      <c r="D661" s="16"/>
      <c r="E661" s="16"/>
      <c r="F661" s="16"/>
      <c r="G661" s="21"/>
      <c r="H661" s="16"/>
      <c r="I661" s="16"/>
    </row>
    <row r="662" spans="1:9" x14ac:dyDescent="0.3">
      <c r="A662" s="17"/>
      <c r="B662" s="16"/>
      <c r="C662" s="19" t="str">
        <f>IF($B662="","",IFERROR(INDEX(Equipment!$B:$B,MATCH($B662,Equipment!$A:$A,0)),"Not in register"))</f>
        <v/>
      </c>
      <c r="D662" s="16"/>
      <c r="E662" s="16"/>
      <c r="F662" s="16"/>
      <c r="G662" s="21"/>
      <c r="H662" s="16"/>
      <c r="I662" s="16"/>
    </row>
    <row r="663" spans="1:9" x14ac:dyDescent="0.3">
      <c r="A663" s="17"/>
      <c r="B663" s="16"/>
      <c r="C663" s="19" t="str">
        <f>IF($B663="","",IFERROR(INDEX(Equipment!$B:$B,MATCH($B663,Equipment!$A:$A,0)),"Not in register"))</f>
        <v/>
      </c>
      <c r="D663" s="16"/>
      <c r="E663" s="16"/>
      <c r="F663" s="16"/>
      <c r="G663" s="21"/>
      <c r="H663" s="16"/>
      <c r="I663" s="16"/>
    </row>
    <row r="664" spans="1:9" x14ac:dyDescent="0.3">
      <c r="A664" s="17"/>
      <c r="B664" s="16"/>
      <c r="C664" s="19" t="str">
        <f>IF($B664="","",IFERROR(INDEX(Equipment!$B:$B,MATCH($B664,Equipment!$A:$A,0)),"Not in register"))</f>
        <v/>
      </c>
      <c r="D664" s="16"/>
      <c r="E664" s="16"/>
      <c r="F664" s="16"/>
      <c r="G664" s="21"/>
      <c r="H664" s="16"/>
      <c r="I664" s="16"/>
    </row>
    <row r="665" spans="1:9" x14ac:dyDescent="0.3">
      <c r="A665" s="17"/>
      <c r="B665" s="16"/>
      <c r="C665" s="19" t="str">
        <f>IF($B665="","",IFERROR(INDEX(Equipment!$B:$B,MATCH($B665,Equipment!$A:$A,0)),"Not in register"))</f>
        <v/>
      </c>
      <c r="D665" s="16"/>
      <c r="E665" s="16"/>
      <c r="F665" s="16"/>
      <c r="G665" s="21"/>
      <c r="H665" s="16"/>
      <c r="I665" s="16"/>
    </row>
    <row r="666" spans="1:9" x14ac:dyDescent="0.3">
      <c r="A666" s="17"/>
      <c r="B666" s="16"/>
      <c r="C666" s="19" t="str">
        <f>IF($B666="","",IFERROR(INDEX(Equipment!$B:$B,MATCH($B666,Equipment!$A:$A,0)),"Not in register"))</f>
        <v/>
      </c>
      <c r="D666" s="16"/>
      <c r="E666" s="16"/>
      <c r="F666" s="16"/>
      <c r="G666" s="21"/>
      <c r="H666" s="16"/>
      <c r="I666" s="16"/>
    </row>
    <row r="667" spans="1:9" x14ac:dyDescent="0.3">
      <c r="A667" s="17"/>
      <c r="B667" s="16"/>
      <c r="C667" s="19" t="str">
        <f>IF($B667="","",IFERROR(INDEX(Equipment!$B:$B,MATCH($B667,Equipment!$A:$A,0)),"Not in register"))</f>
        <v/>
      </c>
      <c r="D667" s="16"/>
      <c r="E667" s="16"/>
      <c r="F667" s="16"/>
      <c r="G667" s="21"/>
      <c r="H667" s="16"/>
      <c r="I667" s="16"/>
    </row>
    <row r="668" spans="1:9" x14ac:dyDescent="0.3">
      <c r="A668" s="17"/>
      <c r="B668" s="16"/>
      <c r="C668" s="19" t="str">
        <f>IF($B668="","",IFERROR(INDEX(Equipment!$B:$B,MATCH($B668,Equipment!$A:$A,0)),"Not in register"))</f>
        <v/>
      </c>
      <c r="D668" s="16"/>
      <c r="E668" s="16"/>
      <c r="F668" s="16"/>
      <c r="G668" s="21"/>
      <c r="H668" s="16"/>
      <c r="I668" s="16"/>
    </row>
    <row r="669" spans="1:9" x14ac:dyDescent="0.3">
      <c r="A669" s="17"/>
      <c r="B669" s="16"/>
      <c r="C669" s="19" t="str">
        <f>IF($B669="","",IFERROR(INDEX(Equipment!$B:$B,MATCH($B669,Equipment!$A:$A,0)),"Not in register"))</f>
        <v/>
      </c>
      <c r="D669" s="16"/>
      <c r="E669" s="16"/>
      <c r="F669" s="16"/>
      <c r="G669" s="21"/>
      <c r="H669" s="16"/>
      <c r="I669" s="16"/>
    </row>
    <row r="670" spans="1:9" x14ac:dyDescent="0.3">
      <c r="A670" s="17"/>
      <c r="B670" s="16"/>
      <c r="C670" s="19" t="str">
        <f>IF($B670="","",IFERROR(INDEX(Equipment!$B:$B,MATCH($B670,Equipment!$A:$A,0)),"Not in register"))</f>
        <v/>
      </c>
      <c r="D670" s="16"/>
      <c r="E670" s="16"/>
      <c r="F670" s="16"/>
      <c r="G670" s="21"/>
      <c r="H670" s="16"/>
      <c r="I670" s="16"/>
    </row>
    <row r="671" spans="1:9" x14ac:dyDescent="0.3">
      <c r="A671" s="17"/>
      <c r="B671" s="16"/>
      <c r="C671" s="19" t="str">
        <f>IF($B671="","",IFERROR(INDEX(Equipment!$B:$B,MATCH($B671,Equipment!$A:$A,0)),"Not in register"))</f>
        <v/>
      </c>
      <c r="D671" s="16"/>
      <c r="E671" s="16"/>
      <c r="F671" s="16"/>
      <c r="G671" s="21"/>
      <c r="H671" s="16"/>
      <c r="I671" s="16"/>
    </row>
    <row r="672" spans="1:9" x14ac:dyDescent="0.3">
      <c r="A672" s="17"/>
      <c r="B672" s="16"/>
      <c r="C672" s="19" t="str">
        <f>IF($B672="","",IFERROR(INDEX(Equipment!$B:$B,MATCH($B672,Equipment!$A:$A,0)),"Not in register"))</f>
        <v/>
      </c>
      <c r="D672" s="16"/>
      <c r="E672" s="16"/>
      <c r="F672" s="16"/>
      <c r="G672" s="21"/>
      <c r="H672" s="16"/>
      <c r="I672" s="16"/>
    </row>
    <row r="673" spans="1:9" x14ac:dyDescent="0.3">
      <c r="A673" s="17"/>
      <c r="B673" s="16"/>
      <c r="C673" s="19" t="str">
        <f>IF($B673="","",IFERROR(INDEX(Equipment!$B:$B,MATCH($B673,Equipment!$A:$A,0)),"Not in register"))</f>
        <v/>
      </c>
      <c r="D673" s="16"/>
      <c r="E673" s="16"/>
      <c r="F673" s="16"/>
      <c r="G673" s="21"/>
      <c r="H673" s="16"/>
      <c r="I673" s="16"/>
    </row>
    <row r="674" spans="1:9" x14ac:dyDescent="0.3">
      <c r="A674" s="17"/>
      <c r="B674" s="16"/>
      <c r="C674" s="19" t="str">
        <f>IF($B674="","",IFERROR(INDEX(Equipment!$B:$B,MATCH($B674,Equipment!$A:$A,0)),"Not in register"))</f>
        <v/>
      </c>
      <c r="D674" s="16"/>
      <c r="E674" s="16"/>
      <c r="F674" s="16"/>
      <c r="G674" s="21"/>
      <c r="H674" s="16"/>
      <c r="I674" s="16"/>
    </row>
    <row r="675" spans="1:9" x14ac:dyDescent="0.3">
      <c r="A675" s="17"/>
      <c r="B675" s="16"/>
      <c r="C675" s="19" t="str">
        <f>IF($B675="","",IFERROR(INDEX(Equipment!$B:$B,MATCH($B675,Equipment!$A:$A,0)),"Not in register"))</f>
        <v/>
      </c>
      <c r="D675" s="16"/>
      <c r="E675" s="16"/>
      <c r="F675" s="16"/>
      <c r="G675" s="21"/>
      <c r="H675" s="16"/>
      <c r="I675" s="16"/>
    </row>
    <row r="676" spans="1:9" x14ac:dyDescent="0.3">
      <c r="A676" s="17"/>
      <c r="B676" s="16"/>
      <c r="C676" s="19" t="str">
        <f>IF($B676="","",IFERROR(INDEX(Equipment!$B:$B,MATCH($B676,Equipment!$A:$A,0)),"Not in register"))</f>
        <v/>
      </c>
      <c r="D676" s="16"/>
      <c r="E676" s="16"/>
      <c r="F676" s="16"/>
      <c r="G676" s="21"/>
      <c r="H676" s="16"/>
      <c r="I676" s="16"/>
    </row>
    <row r="677" spans="1:9" x14ac:dyDescent="0.3">
      <c r="A677" s="17"/>
      <c r="B677" s="16"/>
      <c r="C677" s="19" t="str">
        <f>IF($B677="","",IFERROR(INDEX(Equipment!$B:$B,MATCH($B677,Equipment!$A:$A,0)),"Not in register"))</f>
        <v/>
      </c>
      <c r="D677" s="16"/>
      <c r="E677" s="16"/>
      <c r="F677" s="16"/>
      <c r="G677" s="21"/>
      <c r="H677" s="16"/>
      <c r="I677" s="16"/>
    </row>
    <row r="678" spans="1:9" x14ac:dyDescent="0.3">
      <c r="A678" s="17"/>
      <c r="B678" s="16"/>
      <c r="C678" s="19" t="str">
        <f>IF($B678="","",IFERROR(INDEX(Equipment!$B:$B,MATCH($B678,Equipment!$A:$A,0)),"Not in register"))</f>
        <v/>
      </c>
      <c r="D678" s="16"/>
      <c r="E678" s="16"/>
      <c r="F678" s="16"/>
      <c r="G678" s="21"/>
      <c r="H678" s="16"/>
      <c r="I678" s="16"/>
    </row>
    <row r="679" spans="1:9" x14ac:dyDescent="0.3">
      <c r="A679" s="17"/>
      <c r="B679" s="16"/>
      <c r="C679" s="19" t="str">
        <f>IF($B679="","",IFERROR(INDEX(Equipment!$B:$B,MATCH($B679,Equipment!$A:$A,0)),"Not in register"))</f>
        <v/>
      </c>
      <c r="D679" s="16"/>
      <c r="E679" s="16"/>
      <c r="F679" s="16"/>
      <c r="G679" s="21"/>
      <c r="H679" s="16"/>
      <c r="I679" s="16"/>
    </row>
    <row r="680" spans="1:9" x14ac:dyDescent="0.3">
      <c r="A680" s="17"/>
      <c r="B680" s="16"/>
      <c r="C680" s="19" t="str">
        <f>IF($B680="","",IFERROR(INDEX(Equipment!$B:$B,MATCH($B680,Equipment!$A:$A,0)),"Not in register"))</f>
        <v/>
      </c>
      <c r="D680" s="16"/>
      <c r="E680" s="16"/>
      <c r="F680" s="16"/>
      <c r="G680" s="21"/>
      <c r="H680" s="16"/>
      <c r="I680" s="16"/>
    </row>
    <row r="681" spans="1:9" x14ac:dyDescent="0.3">
      <c r="A681" s="17"/>
      <c r="B681" s="16"/>
      <c r="C681" s="19" t="str">
        <f>IF($B681="","",IFERROR(INDEX(Equipment!$B:$B,MATCH($B681,Equipment!$A:$A,0)),"Not in register"))</f>
        <v/>
      </c>
      <c r="D681" s="16"/>
      <c r="E681" s="16"/>
      <c r="F681" s="16"/>
      <c r="G681" s="21"/>
      <c r="H681" s="16"/>
      <c r="I681" s="16"/>
    </row>
    <row r="682" spans="1:9" x14ac:dyDescent="0.3">
      <c r="A682" s="17"/>
      <c r="B682" s="16"/>
      <c r="C682" s="19" t="str">
        <f>IF($B682="","",IFERROR(INDEX(Equipment!$B:$B,MATCH($B682,Equipment!$A:$A,0)),"Not in register"))</f>
        <v/>
      </c>
      <c r="D682" s="16"/>
      <c r="E682" s="16"/>
      <c r="F682" s="16"/>
      <c r="G682" s="21"/>
      <c r="H682" s="16"/>
      <c r="I682" s="16"/>
    </row>
    <row r="683" spans="1:9" x14ac:dyDescent="0.3">
      <c r="A683" s="17"/>
      <c r="B683" s="16"/>
      <c r="C683" s="19" t="str">
        <f>IF($B683="","",IFERROR(INDEX(Equipment!$B:$B,MATCH($B683,Equipment!$A:$A,0)),"Not in register"))</f>
        <v/>
      </c>
      <c r="D683" s="16"/>
      <c r="E683" s="16"/>
      <c r="F683" s="16"/>
      <c r="G683" s="21"/>
      <c r="H683" s="16"/>
      <c r="I683" s="16"/>
    </row>
    <row r="684" spans="1:9" x14ac:dyDescent="0.3">
      <c r="A684" s="17"/>
      <c r="B684" s="16"/>
      <c r="C684" s="19" t="str">
        <f>IF($B684="","",IFERROR(INDEX(Equipment!$B:$B,MATCH($B684,Equipment!$A:$A,0)),"Not in register"))</f>
        <v/>
      </c>
      <c r="D684" s="16"/>
      <c r="E684" s="16"/>
      <c r="F684" s="16"/>
      <c r="G684" s="21"/>
      <c r="H684" s="16"/>
      <c r="I684" s="16"/>
    </row>
    <row r="685" spans="1:9" x14ac:dyDescent="0.3">
      <c r="A685" s="17"/>
      <c r="B685" s="16"/>
      <c r="C685" s="19" t="str">
        <f>IF($B685="","",IFERROR(INDEX(Equipment!$B:$B,MATCH($B685,Equipment!$A:$A,0)),"Not in register"))</f>
        <v/>
      </c>
      <c r="D685" s="16"/>
      <c r="E685" s="16"/>
      <c r="F685" s="16"/>
      <c r="G685" s="21"/>
      <c r="H685" s="16"/>
      <c r="I685" s="16"/>
    </row>
    <row r="686" spans="1:9" x14ac:dyDescent="0.3">
      <c r="A686" s="17"/>
      <c r="B686" s="16"/>
      <c r="C686" s="19" t="str">
        <f>IF($B686="","",IFERROR(INDEX(Equipment!$B:$B,MATCH($B686,Equipment!$A:$A,0)),"Not in register"))</f>
        <v/>
      </c>
      <c r="D686" s="16"/>
      <c r="E686" s="16"/>
      <c r="F686" s="16"/>
      <c r="G686" s="21"/>
      <c r="H686" s="16"/>
      <c r="I686" s="16"/>
    </row>
    <row r="687" spans="1:9" x14ac:dyDescent="0.3">
      <c r="A687" s="17"/>
      <c r="B687" s="16"/>
      <c r="C687" s="19" t="str">
        <f>IF($B687="","",IFERROR(INDEX(Equipment!$B:$B,MATCH($B687,Equipment!$A:$A,0)),"Not in register"))</f>
        <v/>
      </c>
      <c r="D687" s="16"/>
      <c r="E687" s="16"/>
      <c r="F687" s="16"/>
      <c r="G687" s="21"/>
      <c r="H687" s="16"/>
      <c r="I687" s="16"/>
    </row>
    <row r="688" spans="1:9" x14ac:dyDescent="0.3">
      <c r="A688" s="17"/>
      <c r="B688" s="16"/>
      <c r="C688" s="19" t="str">
        <f>IF($B688="","",IFERROR(INDEX(Equipment!$B:$B,MATCH($B688,Equipment!$A:$A,0)),"Not in register"))</f>
        <v/>
      </c>
      <c r="D688" s="16"/>
      <c r="E688" s="16"/>
      <c r="F688" s="16"/>
      <c r="G688" s="21"/>
      <c r="H688" s="16"/>
      <c r="I688" s="16"/>
    </row>
    <row r="689" spans="1:9" x14ac:dyDescent="0.3">
      <c r="A689" s="17"/>
      <c r="B689" s="16"/>
      <c r="C689" s="19" t="str">
        <f>IF($B689="","",IFERROR(INDEX(Equipment!$B:$B,MATCH($B689,Equipment!$A:$A,0)),"Not in register"))</f>
        <v/>
      </c>
      <c r="D689" s="16"/>
      <c r="E689" s="16"/>
      <c r="F689" s="16"/>
      <c r="G689" s="21"/>
      <c r="H689" s="16"/>
      <c r="I689" s="16"/>
    </row>
    <row r="690" spans="1:9" x14ac:dyDescent="0.3">
      <c r="A690" s="17"/>
      <c r="B690" s="16"/>
      <c r="C690" s="19" t="str">
        <f>IF($B690="","",IFERROR(INDEX(Equipment!$B:$B,MATCH($B690,Equipment!$A:$A,0)),"Not in register"))</f>
        <v/>
      </c>
      <c r="D690" s="16"/>
      <c r="E690" s="16"/>
      <c r="F690" s="16"/>
      <c r="G690" s="21"/>
      <c r="H690" s="16"/>
      <c r="I690" s="16"/>
    </row>
    <row r="691" spans="1:9" x14ac:dyDescent="0.3">
      <c r="A691" s="17"/>
      <c r="B691" s="16"/>
      <c r="C691" s="19" t="str">
        <f>IF($B691="","",IFERROR(INDEX(Equipment!$B:$B,MATCH($B691,Equipment!$A:$A,0)),"Not in register"))</f>
        <v/>
      </c>
      <c r="D691" s="16"/>
      <c r="E691" s="16"/>
      <c r="F691" s="16"/>
      <c r="G691" s="21"/>
      <c r="H691" s="16"/>
      <c r="I691" s="16"/>
    </row>
    <row r="692" spans="1:9" x14ac:dyDescent="0.3">
      <c r="A692" s="17"/>
      <c r="B692" s="16"/>
      <c r="C692" s="19" t="str">
        <f>IF($B692="","",IFERROR(INDEX(Equipment!$B:$B,MATCH($B692,Equipment!$A:$A,0)),"Not in register"))</f>
        <v/>
      </c>
      <c r="D692" s="16"/>
      <c r="E692" s="16"/>
      <c r="F692" s="16"/>
      <c r="G692" s="21"/>
      <c r="H692" s="16"/>
      <c r="I692" s="16"/>
    </row>
    <row r="693" spans="1:9" x14ac:dyDescent="0.3">
      <c r="A693" s="17"/>
      <c r="B693" s="16"/>
      <c r="C693" s="19" t="str">
        <f>IF($B693="","",IFERROR(INDEX(Equipment!$B:$B,MATCH($B693,Equipment!$A:$A,0)),"Not in register"))</f>
        <v/>
      </c>
      <c r="D693" s="16"/>
      <c r="E693" s="16"/>
      <c r="F693" s="16"/>
      <c r="G693" s="21"/>
      <c r="H693" s="16"/>
      <c r="I693" s="16"/>
    </row>
    <row r="694" spans="1:9" x14ac:dyDescent="0.3">
      <c r="A694" s="17"/>
      <c r="B694" s="16"/>
      <c r="C694" s="19" t="str">
        <f>IF($B694="","",IFERROR(INDEX(Equipment!$B:$B,MATCH($B694,Equipment!$A:$A,0)),"Not in register"))</f>
        <v/>
      </c>
      <c r="D694" s="16"/>
      <c r="E694" s="16"/>
      <c r="F694" s="16"/>
      <c r="G694" s="21"/>
      <c r="H694" s="16"/>
      <c r="I694" s="16"/>
    </row>
    <row r="695" spans="1:9" x14ac:dyDescent="0.3">
      <c r="A695" s="17"/>
      <c r="B695" s="16"/>
      <c r="C695" s="19" t="str">
        <f>IF($B695="","",IFERROR(INDEX(Equipment!$B:$B,MATCH($B695,Equipment!$A:$A,0)),"Not in register"))</f>
        <v/>
      </c>
      <c r="D695" s="16"/>
      <c r="E695" s="16"/>
      <c r="F695" s="16"/>
      <c r="G695" s="21"/>
      <c r="H695" s="16"/>
      <c r="I695" s="16"/>
    </row>
    <row r="696" spans="1:9" x14ac:dyDescent="0.3">
      <c r="A696" s="17"/>
      <c r="B696" s="16"/>
      <c r="C696" s="19" t="str">
        <f>IF($B696="","",IFERROR(INDEX(Equipment!$B:$B,MATCH($B696,Equipment!$A:$A,0)),"Not in register"))</f>
        <v/>
      </c>
      <c r="D696" s="16"/>
      <c r="E696" s="16"/>
      <c r="F696" s="16"/>
      <c r="G696" s="21"/>
      <c r="H696" s="16"/>
      <c r="I696" s="16"/>
    </row>
    <row r="697" spans="1:9" x14ac:dyDescent="0.3">
      <c r="A697" s="17"/>
      <c r="B697" s="16"/>
      <c r="C697" s="19" t="str">
        <f>IF($B697="","",IFERROR(INDEX(Equipment!$B:$B,MATCH($B697,Equipment!$A:$A,0)),"Not in register"))</f>
        <v/>
      </c>
      <c r="D697" s="16"/>
      <c r="E697" s="16"/>
      <c r="F697" s="16"/>
      <c r="G697" s="21"/>
      <c r="H697" s="16"/>
      <c r="I697" s="16"/>
    </row>
    <row r="698" spans="1:9" x14ac:dyDescent="0.3">
      <c r="A698" s="17"/>
      <c r="B698" s="16"/>
      <c r="C698" s="19" t="str">
        <f>IF($B698="","",IFERROR(INDEX(Equipment!$B:$B,MATCH($B698,Equipment!$A:$A,0)),"Not in register"))</f>
        <v/>
      </c>
      <c r="D698" s="16"/>
      <c r="E698" s="16"/>
      <c r="F698" s="16"/>
      <c r="G698" s="21"/>
      <c r="H698" s="16"/>
      <c r="I698" s="16"/>
    </row>
    <row r="699" spans="1:9" x14ac:dyDescent="0.3">
      <c r="A699" s="17"/>
      <c r="B699" s="16"/>
      <c r="C699" s="19" t="str">
        <f>IF($B699="","",IFERROR(INDEX(Equipment!$B:$B,MATCH($B699,Equipment!$A:$A,0)),"Not in register"))</f>
        <v/>
      </c>
      <c r="D699" s="16"/>
      <c r="E699" s="16"/>
      <c r="F699" s="16"/>
      <c r="G699" s="21"/>
      <c r="H699" s="16"/>
      <c r="I699" s="16"/>
    </row>
    <row r="700" spans="1:9" x14ac:dyDescent="0.3">
      <c r="A700" s="17"/>
      <c r="B700" s="16"/>
      <c r="C700" s="19" t="str">
        <f>IF($B700="","",IFERROR(INDEX(Equipment!$B:$B,MATCH($B700,Equipment!$A:$A,0)),"Not in register"))</f>
        <v/>
      </c>
      <c r="D700" s="16"/>
      <c r="E700" s="16"/>
      <c r="F700" s="16"/>
      <c r="G700" s="21"/>
      <c r="H700" s="16"/>
      <c r="I700" s="16"/>
    </row>
    <row r="701" spans="1:9" x14ac:dyDescent="0.3">
      <c r="A701" s="17"/>
      <c r="B701" s="16"/>
      <c r="C701" s="19" t="str">
        <f>IF($B701="","",IFERROR(INDEX(Equipment!$B:$B,MATCH($B701,Equipment!$A:$A,0)),"Not in register"))</f>
        <v/>
      </c>
      <c r="D701" s="16"/>
      <c r="E701" s="16"/>
      <c r="F701" s="16"/>
      <c r="G701" s="21"/>
      <c r="H701" s="16"/>
      <c r="I701" s="16"/>
    </row>
    <row r="702" spans="1:9" x14ac:dyDescent="0.3">
      <c r="A702" s="17"/>
      <c r="B702" s="16"/>
      <c r="C702" s="19" t="str">
        <f>IF($B702="","",IFERROR(INDEX(Equipment!$B:$B,MATCH($B702,Equipment!$A:$A,0)),"Not in register"))</f>
        <v/>
      </c>
      <c r="D702" s="16"/>
      <c r="E702" s="16"/>
      <c r="F702" s="16"/>
      <c r="G702" s="21"/>
      <c r="H702" s="16"/>
      <c r="I702" s="16"/>
    </row>
    <row r="703" spans="1:9" x14ac:dyDescent="0.3">
      <c r="A703" s="17"/>
      <c r="B703" s="16"/>
      <c r="C703" s="19" t="str">
        <f>IF($B703="","",IFERROR(INDEX(Equipment!$B:$B,MATCH($B703,Equipment!$A:$A,0)),"Not in register"))</f>
        <v/>
      </c>
      <c r="D703" s="16"/>
      <c r="E703" s="16"/>
      <c r="F703" s="16"/>
      <c r="G703" s="21"/>
      <c r="H703" s="16"/>
      <c r="I703" s="16"/>
    </row>
    <row r="704" spans="1:9" x14ac:dyDescent="0.3">
      <c r="A704" s="17"/>
      <c r="B704" s="16"/>
      <c r="C704" s="19" t="str">
        <f>IF($B704="","",IFERROR(INDEX(Equipment!$B:$B,MATCH($B704,Equipment!$A:$A,0)),"Not in register"))</f>
        <v/>
      </c>
      <c r="D704" s="16"/>
      <c r="E704" s="16"/>
      <c r="F704" s="16"/>
      <c r="G704" s="21"/>
      <c r="H704" s="16"/>
      <c r="I704" s="16"/>
    </row>
    <row r="705" spans="1:9" x14ac:dyDescent="0.3">
      <c r="A705" s="17"/>
      <c r="B705" s="16"/>
      <c r="C705" s="19" t="str">
        <f>IF($B705="","",IFERROR(INDEX(Equipment!$B:$B,MATCH($B705,Equipment!$A:$A,0)),"Not in register"))</f>
        <v/>
      </c>
      <c r="D705" s="16"/>
      <c r="E705" s="16"/>
      <c r="F705" s="16"/>
      <c r="G705" s="21"/>
      <c r="H705" s="16"/>
      <c r="I705" s="16"/>
    </row>
    <row r="706" spans="1:9" x14ac:dyDescent="0.3">
      <c r="A706" s="17"/>
      <c r="B706" s="16"/>
      <c r="C706" s="19" t="str">
        <f>IF($B706="","",IFERROR(INDEX(Equipment!$B:$B,MATCH($B706,Equipment!$A:$A,0)),"Not in register"))</f>
        <v/>
      </c>
      <c r="D706" s="16"/>
      <c r="E706" s="16"/>
      <c r="F706" s="16"/>
      <c r="G706" s="21"/>
      <c r="H706" s="16"/>
      <c r="I706" s="16"/>
    </row>
    <row r="707" spans="1:9" x14ac:dyDescent="0.3">
      <c r="A707" s="17"/>
      <c r="B707" s="16"/>
      <c r="C707" s="19" t="str">
        <f>IF($B707="","",IFERROR(INDEX(Equipment!$B:$B,MATCH($B707,Equipment!$A:$A,0)),"Not in register"))</f>
        <v/>
      </c>
      <c r="D707" s="16"/>
      <c r="E707" s="16"/>
      <c r="F707" s="16"/>
      <c r="G707" s="21"/>
      <c r="H707" s="16"/>
      <c r="I707" s="16"/>
    </row>
    <row r="708" spans="1:9" x14ac:dyDescent="0.3">
      <c r="A708" s="17"/>
      <c r="B708" s="16"/>
      <c r="C708" s="19" t="str">
        <f>IF($B708="","",IFERROR(INDEX(Equipment!$B:$B,MATCH($B708,Equipment!$A:$A,0)),"Not in register"))</f>
        <v/>
      </c>
      <c r="D708" s="16"/>
      <c r="E708" s="16"/>
      <c r="F708" s="16"/>
      <c r="G708" s="21"/>
      <c r="H708" s="16"/>
      <c r="I708" s="16"/>
    </row>
    <row r="709" spans="1:9" x14ac:dyDescent="0.3">
      <c r="A709" s="17"/>
      <c r="B709" s="16"/>
      <c r="C709" s="19" t="str">
        <f>IF($B709="","",IFERROR(INDEX(Equipment!$B:$B,MATCH($B709,Equipment!$A:$A,0)),"Not in register"))</f>
        <v/>
      </c>
      <c r="D709" s="16"/>
      <c r="E709" s="16"/>
      <c r="F709" s="16"/>
      <c r="G709" s="21"/>
      <c r="H709" s="16"/>
      <c r="I709" s="16"/>
    </row>
    <row r="710" spans="1:9" x14ac:dyDescent="0.3">
      <c r="A710" s="17"/>
      <c r="B710" s="16"/>
      <c r="C710" s="19" t="str">
        <f>IF($B710="","",IFERROR(INDEX(Equipment!$B:$B,MATCH($B710,Equipment!$A:$A,0)),"Not in register"))</f>
        <v/>
      </c>
      <c r="D710" s="16"/>
      <c r="E710" s="16"/>
      <c r="F710" s="16"/>
      <c r="G710" s="21"/>
      <c r="H710" s="16"/>
      <c r="I710" s="16"/>
    </row>
    <row r="711" spans="1:9" x14ac:dyDescent="0.3">
      <c r="A711" s="17"/>
      <c r="B711" s="16"/>
      <c r="C711" s="19" t="str">
        <f>IF($B711="","",IFERROR(INDEX(Equipment!$B:$B,MATCH($B711,Equipment!$A:$A,0)),"Not in register"))</f>
        <v/>
      </c>
      <c r="D711" s="16"/>
      <c r="E711" s="16"/>
      <c r="F711" s="16"/>
      <c r="G711" s="21"/>
      <c r="H711" s="16"/>
      <c r="I711" s="16"/>
    </row>
    <row r="712" spans="1:9" x14ac:dyDescent="0.3">
      <c r="A712" s="17"/>
      <c r="B712" s="16"/>
      <c r="C712" s="19" t="str">
        <f>IF($B712="","",IFERROR(INDEX(Equipment!$B:$B,MATCH($B712,Equipment!$A:$A,0)),"Not in register"))</f>
        <v/>
      </c>
      <c r="D712" s="16"/>
      <c r="E712" s="16"/>
      <c r="F712" s="16"/>
      <c r="G712" s="21"/>
      <c r="H712" s="16"/>
      <c r="I712" s="16"/>
    </row>
    <row r="713" spans="1:9" x14ac:dyDescent="0.3">
      <c r="A713" s="17"/>
      <c r="B713" s="16"/>
      <c r="C713" s="19" t="str">
        <f>IF($B713="","",IFERROR(INDEX(Equipment!$B:$B,MATCH($B713,Equipment!$A:$A,0)),"Not in register"))</f>
        <v/>
      </c>
      <c r="D713" s="16"/>
      <c r="E713" s="16"/>
      <c r="F713" s="16"/>
      <c r="G713" s="21"/>
      <c r="H713" s="16"/>
      <c r="I713" s="16"/>
    </row>
    <row r="714" spans="1:9" x14ac:dyDescent="0.3">
      <c r="A714" s="17"/>
      <c r="B714" s="16"/>
      <c r="C714" s="19" t="str">
        <f>IF($B714="","",IFERROR(INDEX(Equipment!$B:$B,MATCH($B714,Equipment!$A:$A,0)),"Not in register"))</f>
        <v/>
      </c>
      <c r="D714" s="16"/>
      <c r="E714" s="16"/>
      <c r="F714" s="16"/>
      <c r="G714" s="21"/>
      <c r="H714" s="16"/>
      <c r="I714" s="16"/>
    </row>
    <row r="715" spans="1:9" x14ac:dyDescent="0.3">
      <c r="A715" s="17"/>
      <c r="B715" s="16"/>
      <c r="C715" s="19" t="str">
        <f>IF($B715="","",IFERROR(INDEX(Equipment!$B:$B,MATCH($B715,Equipment!$A:$A,0)),"Not in register"))</f>
        <v/>
      </c>
      <c r="D715" s="16"/>
      <c r="E715" s="16"/>
      <c r="F715" s="16"/>
      <c r="G715" s="21"/>
      <c r="H715" s="16"/>
      <c r="I715" s="16"/>
    </row>
    <row r="716" spans="1:9" x14ac:dyDescent="0.3">
      <c r="A716" s="17"/>
      <c r="B716" s="16"/>
      <c r="C716" s="19" t="str">
        <f>IF($B716="","",IFERROR(INDEX(Equipment!$B:$B,MATCH($B716,Equipment!$A:$A,0)),"Not in register"))</f>
        <v/>
      </c>
      <c r="D716" s="16"/>
      <c r="E716" s="16"/>
      <c r="F716" s="16"/>
      <c r="G716" s="21"/>
      <c r="H716" s="16"/>
      <c r="I716" s="16"/>
    </row>
    <row r="717" spans="1:9" x14ac:dyDescent="0.3">
      <c r="A717" s="17"/>
      <c r="B717" s="16"/>
      <c r="C717" s="19" t="str">
        <f>IF($B717="","",IFERROR(INDEX(Equipment!$B:$B,MATCH($B717,Equipment!$A:$A,0)),"Not in register"))</f>
        <v/>
      </c>
      <c r="D717" s="16"/>
      <c r="E717" s="16"/>
      <c r="F717" s="16"/>
      <c r="G717" s="21"/>
      <c r="H717" s="16"/>
      <c r="I717" s="16"/>
    </row>
    <row r="718" spans="1:9" x14ac:dyDescent="0.3">
      <c r="A718" s="17"/>
      <c r="B718" s="16"/>
      <c r="C718" s="19" t="str">
        <f>IF($B718="","",IFERROR(INDEX(Equipment!$B:$B,MATCH($B718,Equipment!$A:$A,0)),"Not in register"))</f>
        <v/>
      </c>
      <c r="D718" s="16"/>
      <c r="E718" s="16"/>
      <c r="F718" s="16"/>
      <c r="G718" s="21"/>
      <c r="H718" s="16"/>
      <c r="I718" s="16"/>
    </row>
    <row r="719" spans="1:9" x14ac:dyDescent="0.3">
      <c r="A719" s="17"/>
      <c r="B719" s="16"/>
      <c r="C719" s="19" t="str">
        <f>IF($B719="","",IFERROR(INDEX(Equipment!$B:$B,MATCH($B719,Equipment!$A:$A,0)),"Not in register"))</f>
        <v/>
      </c>
      <c r="D719" s="16"/>
      <c r="E719" s="16"/>
      <c r="F719" s="16"/>
      <c r="G719" s="21"/>
      <c r="H719" s="16"/>
      <c r="I719" s="16"/>
    </row>
    <row r="720" spans="1:9" x14ac:dyDescent="0.3">
      <c r="A720" s="17"/>
      <c r="B720" s="16"/>
      <c r="C720" s="19" t="str">
        <f>IF($B720="","",IFERROR(INDEX(Equipment!$B:$B,MATCH($B720,Equipment!$A:$A,0)),"Not in register"))</f>
        <v/>
      </c>
      <c r="D720" s="16"/>
      <c r="E720" s="16"/>
      <c r="F720" s="16"/>
      <c r="G720" s="21"/>
      <c r="H720" s="16"/>
      <c r="I720" s="16"/>
    </row>
    <row r="721" spans="1:9" x14ac:dyDescent="0.3">
      <c r="A721" s="17"/>
      <c r="B721" s="16"/>
      <c r="C721" s="19" t="str">
        <f>IF($B721="","",IFERROR(INDEX(Equipment!$B:$B,MATCH($B721,Equipment!$A:$A,0)),"Not in register"))</f>
        <v/>
      </c>
      <c r="D721" s="16"/>
      <c r="E721" s="16"/>
      <c r="F721" s="16"/>
      <c r="G721" s="21"/>
      <c r="H721" s="16"/>
      <c r="I721" s="16"/>
    </row>
    <row r="722" spans="1:9" x14ac:dyDescent="0.3">
      <c r="A722" s="17"/>
      <c r="B722" s="16"/>
      <c r="C722" s="19" t="str">
        <f>IF($B722="","",IFERROR(INDEX(Equipment!$B:$B,MATCH($B722,Equipment!$A:$A,0)),"Not in register"))</f>
        <v/>
      </c>
      <c r="D722" s="16"/>
      <c r="E722" s="16"/>
      <c r="F722" s="16"/>
      <c r="G722" s="21"/>
      <c r="H722" s="16"/>
      <c r="I722" s="16"/>
    </row>
    <row r="723" spans="1:9" x14ac:dyDescent="0.3">
      <c r="A723" s="17"/>
      <c r="B723" s="16"/>
      <c r="C723" s="19" t="str">
        <f>IF($B723="","",IFERROR(INDEX(Equipment!$B:$B,MATCH($B723,Equipment!$A:$A,0)),"Not in register"))</f>
        <v/>
      </c>
      <c r="D723" s="16"/>
      <c r="E723" s="16"/>
      <c r="F723" s="16"/>
      <c r="G723" s="21"/>
      <c r="H723" s="16"/>
      <c r="I723" s="16"/>
    </row>
    <row r="724" spans="1:9" x14ac:dyDescent="0.3">
      <c r="A724" s="17"/>
      <c r="B724" s="16"/>
      <c r="C724" s="19" t="str">
        <f>IF($B724="","",IFERROR(INDEX(Equipment!$B:$B,MATCH($B724,Equipment!$A:$A,0)),"Not in register"))</f>
        <v/>
      </c>
      <c r="D724" s="16"/>
      <c r="E724" s="16"/>
      <c r="F724" s="16"/>
      <c r="G724" s="21"/>
      <c r="H724" s="16"/>
      <c r="I724" s="16"/>
    </row>
    <row r="725" spans="1:9" x14ac:dyDescent="0.3">
      <c r="A725" s="17"/>
      <c r="B725" s="16"/>
      <c r="C725" s="19" t="str">
        <f>IF($B725="","",IFERROR(INDEX(Equipment!$B:$B,MATCH($B725,Equipment!$A:$A,0)),"Not in register"))</f>
        <v/>
      </c>
      <c r="D725" s="16"/>
      <c r="E725" s="16"/>
      <c r="F725" s="16"/>
      <c r="G725" s="21"/>
      <c r="H725" s="16"/>
      <c r="I725" s="16"/>
    </row>
    <row r="726" spans="1:9" x14ac:dyDescent="0.3">
      <c r="A726" s="17"/>
      <c r="B726" s="16"/>
      <c r="C726" s="19" t="str">
        <f>IF($B726="","",IFERROR(INDEX(Equipment!$B:$B,MATCH($B726,Equipment!$A:$A,0)),"Not in register"))</f>
        <v/>
      </c>
      <c r="D726" s="16"/>
      <c r="E726" s="16"/>
      <c r="F726" s="16"/>
      <c r="G726" s="21"/>
      <c r="H726" s="16"/>
      <c r="I726" s="16"/>
    </row>
    <row r="727" spans="1:9" x14ac:dyDescent="0.3">
      <c r="A727" s="17"/>
      <c r="B727" s="16"/>
      <c r="C727" s="19" t="str">
        <f>IF($B727="","",IFERROR(INDEX(Equipment!$B:$B,MATCH($B727,Equipment!$A:$A,0)),"Not in register"))</f>
        <v/>
      </c>
      <c r="D727" s="16"/>
      <c r="E727" s="16"/>
      <c r="F727" s="16"/>
      <c r="G727" s="21"/>
      <c r="H727" s="16"/>
      <c r="I727" s="16"/>
    </row>
    <row r="728" spans="1:9" x14ac:dyDescent="0.3">
      <c r="A728" s="17"/>
      <c r="B728" s="16"/>
      <c r="C728" s="19" t="str">
        <f>IF($B728="","",IFERROR(INDEX(Equipment!$B:$B,MATCH($B728,Equipment!$A:$A,0)),"Not in register"))</f>
        <v/>
      </c>
      <c r="D728" s="16"/>
      <c r="E728" s="16"/>
      <c r="F728" s="16"/>
      <c r="G728" s="21"/>
      <c r="H728" s="16"/>
      <c r="I728" s="16"/>
    </row>
    <row r="729" spans="1:9" x14ac:dyDescent="0.3">
      <c r="A729" s="17"/>
      <c r="B729" s="16"/>
      <c r="C729" s="19" t="str">
        <f>IF($B729="","",IFERROR(INDEX(Equipment!$B:$B,MATCH($B729,Equipment!$A:$A,0)),"Not in register"))</f>
        <v/>
      </c>
      <c r="D729" s="16"/>
      <c r="E729" s="16"/>
      <c r="F729" s="16"/>
      <c r="G729" s="21"/>
      <c r="H729" s="16"/>
      <c r="I729" s="16"/>
    </row>
    <row r="730" spans="1:9" x14ac:dyDescent="0.3">
      <c r="A730" s="17"/>
      <c r="B730" s="16"/>
      <c r="C730" s="19" t="str">
        <f>IF($B730="","",IFERROR(INDEX(Equipment!$B:$B,MATCH($B730,Equipment!$A:$A,0)),"Not in register"))</f>
        <v/>
      </c>
      <c r="D730" s="16"/>
      <c r="E730" s="16"/>
      <c r="F730" s="16"/>
      <c r="G730" s="21"/>
      <c r="H730" s="16"/>
      <c r="I730" s="16"/>
    </row>
    <row r="731" spans="1:9" x14ac:dyDescent="0.3">
      <c r="A731" s="17"/>
      <c r="B731" s="16"/>
      <c r="C731" s="19" t="str">
        <f>IF($B731="","",IFERROR(INDEX(Equipment!$B:$B,MATCH($B731,Equipment!$A:$A,0)),"Not in register"))</f>
        <v/>
      </c>
      <c r="D731" s="16"/>
      <c r="E731" s="16"/>
      <c r="F731" s="16"/>
      <c r="G731" s="21"/>
      <c r="H731" s="16"/>
      <c r="I731" s="16"/>
    </row>
    <row r="732" spans="1:9" x14ac:dyDescent="0.3">
      <c r="A732" s="17"/>
      <c r="B732" s="16"/>
      <c r="C732" s="19" t="str">
        <f>IF($B732="","",IFERROR(INDEX(Equipment!$B:$B,MATCH($B732,Equipment!$A:$A,0)),"Not in register"))</f>
        <v/>
      </c>
      <c r="D732" s="16"/>
      <c r="E732" s="16"/>
      <c r="F732" s="16"/>
      <c r="G732" s="21"/>
      <c r="H732" s="16"/>
      <c r="I732" s="16"/>
    </row>
    <row r="733" spans="1:9" x14ac:dyDescent="0.3">
      <c r="A733" s="17"/>
      <c r="B733" s="16"/>
      <c r="C733" s="19" t="str">
        <f>IF($B733="","",IFERROR(INDEX(Equipment!$B:$B,MATCH($B733,Equipment!$A:$A,0)),"Not in register"))</f>
        <v/>
      </c>
      <c r="D733" s="16"/>
      <c r="E733" s="16"/>
      <c r="F733" s="16"/>
      <c r="G733" s="21"/>
      <c r="H733" s="16"/>
      <c r="I733" s="16"/>
    </row>
    <row r="734" spans="1:9" x14ac:dyDescent="0.3">
      <c r="A734" s="17"/>
      <c r="B734" s="16"/>
      <c r="C734" s="19" t="str">
        <f>IF($B734="","",IFERROR(INDEX(Equipment!$B:$B,MATCH($B734,Equipment!$A:$A,0)),"Not in register"))</f>
        <v/>
      </c>
      <c r="D734" s="16"/>
      <c r="E734" s="16"/>
      <c r="F734" s="16"/>
      <c r="G734" s="21"/>
      <c r="H734" s="16"/>
      <c r="I734" s="16"/>
    </row>
    <row r="735" spans="1:9" x14ac:dyDescent="0.3">
      <c r="A735" s="17"/>
      <c r="B735" s="16"/>
      <c r="C735" s="19" t="str">
        <f>IF($B735="","",IFERROR(INDEX(Equipment!$B:$B,MATCH($B735,Equipment!$A:$A,0)),"Not in register"))</f>
        <v/>
      </c>
      <c r="D735" s="16"/>
      <c r="E735" s="16"/>
      <c r="F735" s="16"/>
      <c r="G735" s="21"/>
      <c r="H735" s="16"/>
      <c r="I735" s="16"/>
    </row>
    <row r="736" spans="1:9" x14ac:dyDescent="0.3">
      <c r="A736" s="17"/>
      <c r="B736" s="16"/>
      <c r="C736" s="19" t="str">
        <f>IF($B736="","",IFERROR(INDEX(Equipment!$B:$B,MATCH($B736,Equipment!$A:$A,0)),"Not in register"))</f>
        <v/>
      </c>
      <c r="D736" s="16"/>
      <c r="E736" s="16"/>
      <c r="F736" s="16"/>
      <c r="G736" s="21"/>
      <c r="H736" s="16"/>
      <c r="I736" s="16"/>
    </row>
    <row r="737" spans="1:9" x14ac:dyDescent="0.3">
      <c r="A737" s="17"/>
      <c r="B737" s="16"/>
      <c r="C737" s="19" t="str">
        <f>IF($B737="","",IFERROR(INDEX(Equipment!$B:$B,MATCH($B737,Equipment!$A:$A,0)),"Not in register"))</f>
        <v/>
      </c>
      <c r="D737" s="16"/>
      <c r="E737" s="16"/>
      <c r="F737" s="16"/>
      <c r="G737" s="21"/>
      <c r="H737" s="16"/>
      <c r="I737" s="16"/>
    </row>
    <row r="738" spans="1:9" x14ac:dyDescent="0.3">
      <c r="A738" s="17"/>
      <c r="B738" s="16"/>
      <c r="C738" s="19" t="str">
        <f>IF($B738="","",IFERROR(INDEX(Equipment!$B:$B,MATCH($B738,Equipment!$A:$A,0)),"Not in register"))</f>
        <v/>
      </c>
      <c r="D738" s="16"/>
      <c r="E738" s="16"/>
      <c r="F738" s="16"/>
      <c r="G738" s="21"/>
      <c r="H738" s="16"/>
      <c r="I738" s="16"/>
    </row>
    <row r="739" spans="1:9" x14ac:dyDescent="0.3">
      <c r="A739" s="17"/>
      <c r="B739" s="16"/>
      <c r="C739" s="19" t="str">
        <f>IF($B739="","",IFERROR(INDEX(Equipment!$B:$B,MATCH($B739,Equipment!$A:$A,0)),"Not in register"))</f>
        <v/>
      </c>
      <c r="D739" s="16"/>
      <c r="E739" s="16"/>
      <c r="F739" s="16"/>
      <c r="G739" s="21"/>
      <c r="H739" s="16"/>
      <c r="I739" s="16"/>
    </row>
    <row r="740" spans="1:9" x14ac:dyDescent="0.3">
      <c r="A740" s="17"/>
      <c r="B740" s="16"/>
      <c r="C740" s="19" t="str">
        <f>IF($B740="","",IFERROR(INDEX(Equipment!$B:$B,MATCH($B740,Equipment!$A:$A,0)),"Not in register"))</f>
        <v/>
      </c>
      <c r="D740" s="16"/>
      <c r="E740" s="16"/>
      <c r="F740" s="16"/>
      <c r="G740" s="21"/>
      <c r="H740" s="16"/>
      <c r="I740" s="16"/>
    </row>
    <row r="741" spans="1:9" x14ac:dyDescent="0.3">
      <c r="A741" s="17"/>
      <c r="B741" s="16"/>
      <c r="C741" s="19" t="str">
        <f>IF($B741="","",IFERROR(INDEX(Equipment!$B:$B,MATCH($B741,Equipment!$A:$A,0)),"Not in register"))</f>
        <v/>
      </c>
      <c r="D741" s="16"/>
      <c r="E741" s="16"/>
      <c r="F741" s="16"/>
      <c r="G741" s="21"/>
      <c r="H741" s="16"/>
      <c r="I741" s="16"/>
    </row>
    <row r="742" spans="1:9" x14ac:dyDescent="0.3">
      <c r="A742" s="17"/>
      <c r="B742" s="16"/>
      <c r="C742" s="19" t="str">
        <f>IF($B742="","",IFERROR(INDEX(Equipment!$B:$B,MATCH($B742,Equipment!$A:$A,0)),"Not in register"))</f>
        <v/>
      </c>
      <c r="D742" s="16"/>
      <c r="E742" s="16"/>
      <c r="F742" s="16"/>
      <c r="G742" s="21"/>
      <c r="H742" s="16"/>
      <c r="I742" s="16"/>
    </row>
    <row r="743" spans="1:9" x14ac:dyDescent="0.3">
      <c r="A743" s="17"/>
      <c r="B743" s="16"/>
      <c r="C743" s="19" t="str">
        <f>IF($B743="","",IFERROR(INDEX(Equipment!$B:$B,MATCH($B743,Equipment!$A:$A,0)),"Not in register"))</f>
        <v/>
      </c>
      <c r="D743" s="16"/>
      <c r="E743" s="16"/>
      <c r="F743" s="16"/>
      <c r="G743" s="21"/>
      <c r="H743" s="16"/>
      <c r="I743" s="16"/>
    </row>
    <row r="744" spans="1:9" x14ac:dyDescent="0.3">
      <c r="A744" s="17"/>
      <c r="B744" s="16"/>
      <c r="C744" s="19" t="str">
        <f>IF($B744="","",IFERROR(INDEX(Equipment!$B:$B,MATCH($B744,Equipment!$A:$A,0)),"Not in register"))</f>
        <v/>
      </c>
      <c r="D744" s="16"/>
      <c r="E744" s="16"/>
      <c r="F744" s="16"/>
      <c r="G744" s="21"/>
      <c r="H744" s="16"/>
      <c r="I744" s="16"/>
    </row>
    <row r="745" spans="1:9" x14ac:dyDescent="0.3">
      <c r="A745" s="17"/>
      <c r="B745" s="16"/>
      <c r="C745" s="19" t="str">
        <f>IF($B745="","",IFERROR(INDEX(Equipment!$B:$B,MATCH($B745,Equipment!$A:$A,0)),"Not in register"))</f>
        <v/>
      </c>
      <c r="D745" s="16"/>
      <c r="E745" s="16"/>
      <c r="F745" s="16"/>
      <c r="G745" s="21"/>
      <c r="H745" s="16"/>
      <c r="I745" s="16"/>
    </row>
    <row r="746" spans="1:9" x14ac:dyDescent="0.3">
      <c r="A746" s="17"/>
      <c r="B746" s="16"/>
      <c r="C746" s="19" t="str">
        <f>IF($B746="","",IFERROR(INDEX(Equipment!$B:$B,MATCH($B746,Equipment!$A:$A,0)),"Not in register"))</f>
        <v/>
      </c>
      <c r="D746" s="16"/>
      <c r="E746" s="16"/>
      <c r="F746" s="16"/>
      <c r="G746" s="21"/>
      <c r="H746" s="16"/>
      <c r="I746" s="16"/>
    </row>
    <row r="747" spans="1:9" x14ac:dyDescent="0.3">
      <c r="A747" s="17"/>
      <c r="B747" s="16"/>
      <c r="C747" s="19" t="str">
        <f>IF($B747="","",IFERROR(INDEX(Equipment!$B:$B,MATCH($B747,Equipment!$A:$A,0)),"Not in register"))</f>
        <v/>
      </c>
      <c r="D747" s="16"/>
      <c r="E747" s="16"/>
      <c r="F747" s="16"/>
      <c r="G747" s="21"/>
      <c r="H747" s="16"/>
      <c r="I747" s="16"/>
    </row>
    <row r="748" spans="1:9" x14ac:dyDescent="0.3">
      <c r="A748" s="17"/>
      <c r="B748" s="16"/>
      <c r="C748" s="19" t="str">
        <f>IF($B748="","",IFERROR(INDEX(Equipment!$B:$B,MATCH($B748,Equipment!$A:$A,0)),"Not in register"))</f>
        <v/>
      </c>
      <c r="D748" s="16"/>
      <c r="E748" s="16"/>
      <c r="F748" s="16"/>
      <c r="G748" s="21"/>
      <c r="H748" s="16"/>
      <c r="I748" s="16"/>
    </row>
    <row r="749" spans="1:9" x14ac:dyDescent="0.3">
      <c r="A749" s="17"/>
      <c r="B749" s="16"/>
      <c r="C749" s="19" t="str">
        <f>IF($B749="","",IFERROR(INDEX(Equipment!$B:$B,MATCH($B749,Equipment!$A:$A,0)),"Not in register"))</f>
        <v/>
      </c>
      <c r="D749" s="16"/>
      <c r="E749" s="16"/>
      <c r="F749" s="16"/>
      <c r="G749" s="21"/>
      <c r="H749" s="16"/>
      <c r="I749" s="16"/>
    </row>
    <row r="750" spans="1:9" x14ac:dyDescent="0.3">
      <c r="A750" s="17"/>
      <c r="B750" s="16"/>
      <c r="C750" s="19" t="str">
        <f>IF($B750="","",IFERROR(INDEX(Equipment!$B:$B,MATCH($B750,Equipment!$A:$A,0)),"Not in register"))</f>
        <v/>
      </c>
      <c r="D750" s="16"/>
      <c r="E750" s="16"/>
      <c r="F750" s="16"/>
      <c r="G750" s="21"/>
      <c r="H750" s="16"/>
      <c r="I750" s="16"/>
    </row>
    <row r="751" spans="1:9" x14ac:dyDescent="0.3">
      <c r="A751" s="17"/>
      <c r="B751" s="16"/>
      <c r="C751" s="19" t="str">
        <f>IF($B751="","",IFERROR(INDEX(Equipment!$B:$B,MATCH($B751,Equipment!$A:$A,0)),"Not in register"))</f>
        <v/>
      </c>
      <c r="D751" s="16"/>
      <c r="E751" s="16"/>
      <c r="F751" s="16"/>
      <c r="G751" s="21"/>
      <c r="H751" s="16"/>
      <c r="I751" s="16"/>
    </row>
    <row r="752" spans="1:9" x14ac:dyDescent="0.3">
      <c r="A752" s="17"/>
      <c r="B752" s="16"/>
      <c r="C752" s="19" t="str">
        <f>IF($B752="","",IFERROR(INDEX(Equipment!$B:$B,MATCH($B752,Equipment!$A:$A,0)),"Not in register"))</f>
        <v/>
      </c>
      <c r="D752" s="16"/>
      <c r="E752" s="16"/>
      <c r="F752" s="16"/>
      <c r="G752" s="21"/>
      <c r="H752" s="16"/>
      <c r="I752" s="16"/>
    </row>
    <row r="753" spans="1:9" x14ac:dyDescent="0.3">
      <c r="A753" s="17"/>
      <c r="B753" s="16"/>
      <c r="C753" s="19" t="str">
        <f>IF($B753="","",IFERROR(INDEX(Equipment!$B:$B,MATCH($B753,Equipment!$A:$A,0)),"Not in register"))</f>
        <v/>
      </c>
      <c r="D753" s="16"/>
      <c r="E753" s="16"/>
      <c r="F753" s="16"/>
      <c r="G753" s="21"/>
      <c r="H753" s="16"/>
      <c r="I753" s="16"/>
    </row>
    <row r="754" spans="1:9" x14ac:dyDescent="0.3">
      <c r="A754" s="17"/>
      <c r="B754" s="16"/>
      <c r="C754" s="19" t="str">
        <f>IF($B754="","",IFERROR(INDEX(Equipment!$B:$B,MATCH($B754,Equipment!$A:$A,0)),"Not in register"))</f>
        <v/>
      </c>
      <c r="D754" s="16"/>
      <c r="E754" s="16"/>
      <c r="F754" s="16"/>
      <c r="G754" s="21"/>
      <c r="H754" s="16"/>
      <c r="I754" s="16"/>
    </row>
    <row r="755" spans="1:9" x14ac:dyDescent="0.3">
      <c r="A755" s="17"/>
      <c r="B755" s="16"/>
      <c r="C755" s="19" t="str">
        <f>IF($B755="","",IFERROR(INDEX(Equipment!$B:$B,MATCH($B755,Equipment!$A:$A,0)),"Not in register"))</f>
        <v/>
      </c>
      <c r="D755" s="16"/>
      <c r="E755" s="16"/>
      <c r="F755" s="16"/>
      <c r="G755" s="21"/>
      <c r="H755" s="16"/>
      <c r="I755" s="16"/>
    </row>
    <row r="756" spans="1:9" x14ac:dyDescent="0.3">
      <c r="A756" s="17"/>
      <c r="B756" s="16"/>
      <c r="C756" s="19" t="str">
        <f>IF($B756="","",IFERROR(INDEX(Equipment!$B:$B,MATCH($B756,Equipment!$A:$A,0)),"Not in register"))</f>
        <v/>
      </c>
      <c r="D756" s="16"/>
      <c r="E756" s="16"/>
      <c r="F756" s="16"/>
      <c r="G756" s="21"/>
      <c r="H756" s="16"/>
      <c r="I756" s="16"/>
    </row>
    <row r="757" spans="1:9" x14ac:dyDescent="0.3">
      <c r="A757" s="17"/>
      <c r="B757" s="16"/>
      <c r="C757" s="19" t="str">
        <f>IF($B757="","",IFERROR(INDEX(Equipment!$B:$B,MATCH($B757,Equipment!$A:$A,0)),"Not in register"))</f>
        <v/>
      </c>
      <c r="D757" s="16"/>
      <c r="E757" s="16"/>
      <c r="F757" s="16"/>
      <c r="G757" s="21"/>
      <c r="H757" s="16"/>
      <c r="I757" s="16"/>
    </row>
    <row r="758" spans="1:9" x14ac:dyDescent="0.3">
      <c r="A758" s="17"/>
      <c r="B758" s="16"/>
      <c r="C758" s="19" t="str">
        <f>IF($B758="","",IFERROR(INDEX(Equipment!$B:$B,MATCH($B758,Equipment!$A:$A,0)),"Not in register"))</f>
        <v/>
      </c>
      <c r="D758" s="16"/>
      <c r="E758" s="16"/>
      <c r="F758" s="16"/>
      <c r="G758" s="21"/>
      <c r="H758" s="16"/>
      <c r="I758" s="16"/>
    </row>
    <row r="759" spans="1:9" x14ac:dyDescent="0.3">
      <c r="A759" s="17"/>
      <c r="B759" s="16"/>
      <c r="C759" s="19" t="str">
        <f>IF($B759="","",IFERROR(INDEX(Equipment!$B:$B,MATCH($B759,Equipment!$A:$A,0)),"Not in register"))</f>
        <v/>
      </c>
      <c r="D759" s="16"/>
      <c r="E759" s="16"/>
      <c r="F759" s="16"/>
      <c r="G759" s="21"/>
      <c r="H759" s="16"/>
      <c r="I759" s="16"/>
    </row>
    <row r="760" spans="1:9" x14ac:dyDescent="0.3">
      <c r="A760" s="17"/>
      <c r="B760" s="16"/>
      <c r="C760" s="19" t="str">
        <f>IF($B760="","",IFERROR(INDEX(Equipment!$B:$B,MATCH($B760,Equipment!$A:$A,0)),"Not in register"))</f>
        <v/>
      </c>
      <c r="D760" s="16"/>
      <c r="E760" s="16"/>
      <c r="F760" s="16"/>
      <c r="G760" s="21"/>
      <c r="H760" s="16"/>
      <c r="I760" s="16"/>
    </row>
    <row r="761" spans="1:9" x14ac:dyDescent="0.3">
      <c r="A761" s="17"/>
      <c r="B761" s="16"/>
      <c r="C761" s="19" t="str">
        <f>IF($B761="","",IFERROR(INDEX(Equipment!$B:$B,MATCH($B761,Equipment!$A:$A,0)),"Not in register"))</f>
        <v/>
      </c>
      <c r="D761" s="16"/>
      <c r="E761" s="16"/>
      <c r="F761" s="16"/>
      <c r="G761" s="21"/>
      <c r="H761" s="16"/>
      <c r="I761" s="16"/>
    </row>
    <row r="762" spans="1:9" x14ac:dyDescent="0.3">
      <c r="A762" s="17"/>
      <c r="B762" s="16"/>
      <c r="C762" s="19" t="str">
        <f>IF($B762="","",IFERROR(INDEX(Equipment!$B:$B,MATCH($B762,Equipment!$A:$A,0)),"Not in register"))</f>
        <v/>
      </c>
      <c r="D762" s="16"/>
      <c r="E762" s="16"/>
      <c r="F762" s="16"/>
      <c r="G762" s="21"/>
      <c r="H762" s="16"/>
      <c r="I762" s="16"/>
    </row>
    <row r="763" spans="1:9" x14ac:dyDescent="0.3">
      <c r="A763" s="17"/>
      <c r="B763" s="16"/>
      <c r="C763" s="19" t="str">
        <f>IF($B763="","",IFERROR(INDEX(Equipment!$B:$B,MATCH($B763,Equipment!$A:$A,0)),"Not in register"))</f>
        <v/>
      </c>
      <c r="D763" s="16"/>
      <c r="E763" s="16"/>
      <c r="F763" s="16"/>
      <c r="G763" s="21"/>
      <c r="H763" s="16"/>
      <c r="I763" s="16"/>
    </row>
    <row r="764" spans="1:9" x14ac:dyDescent="0.3">
      <c r="A764" s="17"/>
      <c r="B764" s="16"/>
      <c r="C764" s="19" t="str">
        <f>IF($B764="","",IFERROR(INDEX(Equipment!$B:$B,MATCH($B764,Equipment!$A:$A,0)),"Not in register"))</f>
        <v/>
      </c>
      <c r="D764" s="16"/>
      <c r="E764" s="16"/>
      <c r="F764" s="16"/>
      <c r="G764" s="21"/>
      <c r="H764" s="16"/>
      <c r="I764" s="16"/>
    </row>
    <row r="765" spans="1:9" x14ac:dyDescent="0.3">
      <c r="A765" s="17"/>
      <c r="B765" s="16"/>
      <c r="C765" s="19" t="str">
        <f>IF($B765="","",IFERROR(INDEX(Equipment!$B:$B,MATCH($B765,Equipment!$A:$A,0)),"Not in register"))</f>
        <v/>
      </c>
      <c r="D765" s="16"/>
      <c r="E765" s="16"/>
      <c r="F765" s="16"/>
      <c r="G765" s="21"/>
      <c r="H765" s="16"/>
      <c r="I765" s="16"/>
    </row>
    <row r="766" spans="1:9" x14ac:dyDescent="0.3">
      <c r="A766" s="17"/>
      <c r="B766" s="16"/>
      <c r="C766" s="19" t="str">
        <f>IF($B766="","",IFERROR(INDEX(Equipment!$B:$B,MATCH($B766,Equipment!$A:$A,0)),"Not in register"))</f>
        <v/>
      </c>
      <c r="D766" s="16"/>
      <c r="E766" s="16"/>
      <c r="F766" s="16"/>
      <c r="G766" s="21"/>
      <c r="H766" s="16"/>
      <c r="I766" s="16"/>
    </row>
    <row r="767" spans="1:9" x14ac:dyDescent="0.3">
      <c r="A767" s="17"/>
      <c r="B767" s="16"/>
      <c r="C767" s="19" t="str">
        <f>IF($B767="","",IFERROR(INDEX(Equipment!$B:$B,MATCH($B767,Equipment!$A:$A,0)),"Not in register"))</f>
        <v/>
      </c>
      <c r="D767" s="16"/>
      <c r="E767" s="16"/>
      <c r="F767" s="16"/>
      <c r="G767" s="21"/>
      <c r="H767" s="16"/>
      <c r="I767" s="16"/>
    </row>
    <row r="768" spans="1:9" x14ac:dyDescent="0.3">
      <c r="A768" s="17"/>
      <c r="B768" s="16"/>
      <c r="C768" s="19" t="str">
        <f>IF($B768="","",IFERROR(INDEX(Equipment!$B:$B,MATCH($B768,Equipment!$A:$A,0)),"Not in register"))</f>
        <v/>
      </c>
      <c r="D768" s="16"/>
      <c r="E768" s="16"/>
      <c r="F768" s="16"/>
      <c r="G768" s="21"/>
      <c r="H768" s="16"/>
      <c r="I768" s="16"/>
    </row>
    <row r="769" spans="1:9" x14ac:dyDescent="0.3">
      <c r="A769" s="17"/>
      <c r="B769" s="16"/>
      <c r="C769" s="19" t="str">
        <f>IF($B769="","",IFERROR(INDEX(Equipment!$B:$B,MATCH($B769,Equipment!$A:$A,0)),"Not in register"))</f>
        <v/>
      </c>
      <c r="D769" s="16"/>
      <c r="E769" s="16"/>
      <c r="F769" s="16"/>
      <c r="G769" s="21"/>
      <c r="H769" s="16"/>
      <c r="I769" s="16"/>
    </row>
    <row r="770" spans="1:9" x14ac:dyDescent="0.3">
      <c r="A770" s="17"/>
      <c r="B770" s="16"/>
      <c r="C770" s="19" t="str">
        <f>IF($B770="","",IFERROR(INDEX(Equipment!$B:$B,MATCH($B770,Equipment!$A:$A,0)),"Not in register"))</f>
        <v/>
      </c>
      <c r="D770" s="16"/>
      <c r="E770" s="16"/>
      <c r="F770" s="16"/>
      <c r="G770" s="21"/>
      <c r="H770" s="16"/>
      <c r="I770" s="16"/>
    </row>
    <row r="771" spans="1:9" x14ac:dyDescent="0.3">
      <c r="A771" s="17"/>
      <c r="B771" s="16"/>
      <c r="C771" s="19" t="str">
        <f>IF($B771="","",IFERROR(INDEX(Equipment!$B:$B,MATCH($B771,Equipment!$A:$A,0)),"Not in register"))</f>
        <v/>
      </c>
      <c r="D771" s="16"/>
      <c r="E771" s="16"/>
      <c r="F771" s="16"/>
      <c r="G771" s="21"/>
      <c r="H771" s="16"/>
      <c r="I771" s="16"/>
    </row>
    <row r="772" spans="1:9" x14ac:dyDescent="0.3">
      <c r="A772" s="17"/>
      <c r="B772" s="16"/>
      <c r="C772" s="19" t="str">
        <f>IF($B772="","",IFERROR(INDEX(Equipment!$B:$B,MATCH($B772,Equipment!$A:$A,0)),"Not in register"))</f>
        <v/>
      </c>
      <c r="D772" s="16"/>
      <c r="E772" s="16"/>
      <c r="F772" s="16"/>
      <c r="G772" s="21"/>
      <c r="H772" s="16"/>
      <c r="I772" s="16"/>
    </row>
    <row r="773" spans="1:9" x14ac:dyDescent="0.3">
      <c r="A773" s="17"/>
      <c r="B773" s="16"/>
      <c r="C773" s="19" t="str">
        <f>IF($B773="","",IFERROR(INDEX(Equipment!$B:$B,MATCH($B773,Equipment!$A:$A,0)),"Not in register"))</f>
        <v/>
      </c>
      <c r="D773" s="16"/>
      <c r="E773" s="16"/>
      <c r="F773" s="16"/>
      <c r="G773" s="21"/>
      <c r="H773" s="16"/>
      <c r="I773" s="16"/>
    </row>
    <row r="774" spans="1:9" x14ac:dyDescent="0.3">
      <c r="A774" s="17"/>
      <c r="B774" s="16"/>
      <c r="C774" s="19" t="str">
        <f>IF($B774="","",IFERROR(INDEX(Equipment!$B:$B,MATCH($B774,Equipment!$A:$A,0)),"Not in register"))</f>
        <v/>
      </c>
      <c r="D774" s="16"/>
      <c r="E774" s="16"/>
      <c r="F774" s="16"/>
      <c r="G774" s="21"/>
      <c r="H774" s="16"/>
      <c r="I774" s="16"/>
    </row>
    <row r="775" spans="1:9" x14ac:dyDescent="0.3">
      <c r="A775" s="17"/>
      <c r="B775" s="16"/>
      <c r="C775" s="19" t="str">
        <f>IF($B775="","",IFERROR(INDEX(Equipment!$B:$B,MATCH($B775,Equipment!$A:$A,0)),"Not in register"))</f>
        <v/>
      </c>
      <c r="D775" s="16"/>
      <c r="E775" s="16"/>
      <c r="F775" s="16"/>
      <c r="G775" s="21"/>
      <c r="H775" s="16"/>
      <c r="I775" s="16"/>
    </row>
    <row r="776" spans="1:9" x14ac:dyDescent="0.3">
      <c r="A776" s="17"/>
      <c r="B776" s="16"/>
      <c r="C776" s="19" t="str">
        <f>IF($B776="","",IFERROR(INDEX(Equipment!$B:$B,MATCH($B776,Equipment!$A:$A,0)),"Not in register"))</f>
        <v/>
      </c>
      <c r="D776" s="16"/>
      <c r="E776" s="16"/>
      <c r="F776" s="16"/>
      <c r="G776" s="21"/>
      <c r="H776" s="16"/>
      <c r="I776" s="16"/>
    </row>
    <row r="777" spans="1:9" x14ac:dyDescent="0.3">
      <c r="A777" s="17"/>
      <c r="B777" s="16"/>
      <c r="C777" s="19" t="str">
        <f>IF($B777="","",IFERROR(INDEX(Equipment!$B:$B,MATCH($B777,Equipment!$A:$A,0)),"Not in register"))</f>
        <v/>
      </c>
      <c r="D777" s="16"/>
      <c r="E777" s="16"/>
      <c r="F777" s="16"/>
      <c r="G777" s="21"/>
      <c r="H777" s="16"/>
      <c r="I777" s="16"/>
    </row>
    <row r="778" spans="1:9" x14ac:dyDescent="0.3">
      <c r="A778" s="17"/>
      <c r="B778" s="16"/>
      <c r="C778" s="19" t="str">
        <f>IF($B778="","",IFERROR(INDEX(Equipment!$B:$B,MATCH($B778,Equipment!$A:$A,0)),"Not in register"))</f>
        <v/>
      </c>
      <c r="D778" s="16"/>
      <c r="E778" s="16"/>
      <c r="F778" s="16"/>
      <c r="G778" s="21"/>
      <c r="H778" s="16"/>
      <c r="I778" s="16"/>
    </row>
    <row r="779" spans="1:9" x14ac:dyDescent="0.3">
      <c r="A779" s="17"/>
      <c r="B779" s="16"/>
      <c r="C779" s="19" t="str">
        <f>IF($B779="","",IFERROR(INDEX(Equipment!$B:$B,MATCH($B779,Equipment!$A:$A,0)),"Not in register"))</f>
        <v/>
      </c>
      <c r="D779" s="16"/>
      <c r="E779" s="16"/>
      <c r="F779" s="16"/>
      <c r="G779" s="21"/>
      <c r="H779" s="16"/>
      <c r="I779" s="16"/>
    </row>
    <row r="780" spans="1:9" x14ac:dyDescent="0.3">
      <c r="A780" s="17"/>
      <c r="B780" s="16"/>
      <c r="C780" s="19" t="str">
        <f>IF($B780="","",IFERROR(INDEX(Equipment!$B:$B,MATCH($B780,Equipment!$A:$A,0)),"Not in register"))</f>
        <v/>
      </c>
      <c r="D780" s="16"/>
      <c r="E780" s="16"/>
      <c r="F780" s="16"/>
      <c r="G780" s="21"/>
      <c r="H780" s="16"/>
      <c r="I780" s="16"/>
    </row>
    <row r="781" spans="1:9" x14ac:dyDescent="0.3">
      <c r="A781" s="17"/>
      <c r="B781" s="16"/>
      <c r="C781" s="19" t="str">
        <f>IF($B781="","",IFERROR(INDEX(Equipment!$B:$B,MATCH($B781,Equipment!$A:$A,0)),"Not in register"))</f>
        <v/>
      </c>
      <c r="D781" s="16"/>
      <c r="E781" s="16"/>
      <c r="F781" s="16"/>
      <c r="G781" s="21"/>
      <c r="H781" s="16"/>
      <c r="I781" s="16"/>
    </row>
    <row r="782" spans="1:9" x14ac:dyDescent="0.3">
      <c r="A782" s="17"/>
      <c r="B782" s="16"/>
      <c r="C782" s="19" t="str">
        <f>IF($B782="","",IFERROR(INDEX(Equipment!$B:$B,MATCH($B782,Equipment!$A:$A,0)),"Not in register"))</f>
        <v/>
      </c>
      <c r="D782" s="16"/>
      <c r="E782" s="16"/>
      <c r="F782" s="16"/>
      <c r="G782" s="21"/>
      <c r="H782" s="16"/>
      <c r="I782" s="16"/>
    </row>
    <row r="783" spans="1:9" x14ac:dyDescent="0.3">
      <c r="A783" s="17"/>
      <c r="B783" s="16"/>
      <c r="C783" s="19" t="str">
        <f>IF($B783="","",IFERROR(INDEX(Equipment!$B:$B,MATCH($B783,Equipment!$A:$A,0)),"Not in register"))</f>
        <v/>
      </c>
      <c r="D783" s="16"/>
      <c r="E783" s="16"/>
      <c r="F783" s="16"/>
      <c r="G783" s="21"/>
      <c r="H783" s="16"/>
      <c r="I783" s="16"/>
    </row>
    <row r="784" spans="1:9" x14ac:dyDescent="0.3">
      <c r="A784" s="17"/>
      <c r="B784" s="16"/>
      <c r="C784" s="19" t="str">
        <f>IF($B784="","",IFERROR(INDEX(Equipment!$B:$B,MATCH($B784,Equipment!$A:$A,0)),"Not in register"))</f>
        <v/>
      </c>
      <c r="D784" s="16"/>
      <c r="E784" s="16"/>
      <c r="F784" s="16"/>
      <c r="G784" s="21"/>
      <c r="H784" s="16"/>
      <c r="I784" s="16"/>
    </row>
    <row r="785" spans="1:9" x14ac:dyDescent="0.3">
      <c r="A785" s="17"/>
      <c r="B785" s="16"/>
      <c r="C785" s="19" t="str">
        <f>IF($B785="","",IFERROR(INDEX(Equipment!$B:$B,MATCH($B785,Equipment!$A:$A,0)),"Not in register"))</f>
        <v/>
      </c>
      <c r="D785" s="16"/>
      <c r="E785" s="16"/>
      <c r="F785" s="16"/>
      <c r="G785" s="21"/>
      <c r="H785" s="16"/>
      <c r="I785" s="16"/>
    </row>
    <row r="786" spans="1:9" x14ac:dyDescent="0.3">
      <c r="A786" s="17"/>
      <c r="B786" s="16"/>
      <c r="C786" s="19" t="str">
        <f>IF($B786="","",IFERROR(INDEX(Equipment!$B:$B,MATCH($B786,Equipment!$A:$A,0)),"Not in register"))</f>
        <v/>
      </c>
      <c r="D786" s="16"/>
      <c r="E786" s="16"/>
      <c r="F786" s="16"/>
      <c r="G786" s="21"/>
      <c r="H786" s="16"/>
      <c r="I786" s="16"/>
    </row>
    <row r="787" spans="1:9" x14ac:dyDescent="0.3">
      <c r="A787" s="17"/>
      <c r="B787" s="16"/>
      <c r="C787" s="19" t="str">
        <f>IF($B787="","",IFERROR(INDEX(Equipment!$B:$B,MATCH($B787,Equipment!$A:$A,0)),"Not in register"))</f>
        <v/>
      </c>
      <c r="D787" s="16"/>
      <c r="E787" s="16"/>
      <c r="F787" s="16"/>
      <c r="G787" s="21"/>
      <c r="H787" s="16"/>
      <c r="I787" s="16"/>
    </row>
    <row r="788" spans="1:9" x14ac:dyDescent="0.3">
      <c r="A788" s="17"/>
      <c r="B788" s="16"/>
      <c r="C788" s="19" t="str">
        <f>IF($B788="","",IFERROR(INDEX(Equipment!$B:$B,MATCH($B788,Equipment!$A:$A,0)),"Not in register"))</f>
        <v/>
      </c>
      <c r="D788" s="16"/>
      <c r="E788" s="16"/>
      <c r="F788" s="16"/>
      <c r="G788" s="21"/>
      <c r="H788" s="16"/>
      <c r="I788" s="16"/>
    </row>
    <row r="789" spans="1:9" x14ac:dyDescent="0.3">
      <c r="A789" s="17"/>
      <c r="B789" s="16"/>
      <c r="C789" s="19" t="str">
        <f>IF($B789="","",IFERROR(INDEX(Equipment!$B:$B,MATCH($B789,Equipment!$A:$A,0)),"Not in register"))</f>
        <v/>
      </c>
      <c r="D789" s="16"/>
      <c r="E789" s="16"/>
      <c r="F789" s="16"/>
      <c r="G789" s="21"/>
      <c r="H789" s="16"/>
      <c r="I789" s="16"/>
    </row>
    <row r="790" spans="1:9" x14ac:dyDescent="0.3">
      <c r="A790" s="17"/>
      <c r="B790" s="16"/>
      <c r="C790" s="19" t="str">
        <f>IF($B790="","",IFERROR(INDEX(Equipment!$B:$B,MATCH($B790,Equipment!$A:$A,0)),"Not in register"))</f>
        <v/>
      </c>
      <c r="D790" s="16"/>
      <c r="E790" s="16"/>
      <c r="F790" s="16"/>
      <c r="G790" s="21"/>
      <c r="H790" s="16"/>
      <c r="I790" s="16"/>
    </row>
    <row r="791" spans="1:9" x14ac:dyDescent="0.3">
      <c r="A791" s="17"/>
      <c r="B791" s="16"/>
      <c r="C791" s="19" t="str">
        <f>IF($B791="","",IFERROR(INDEX(Equipment!$B:$B,MATCH($B791,Equipment!$A:$A,0)),"Not in register"))</f>
        <v/>
      </c>
      <c r="D791" s="16"/>
      <c r="E791" s="16"/>
      <c r="F791" s="16"/>
      <c r="G791" s="21"/>
      <c r="H791" s="16"/>
      <c r="I791" s="16"/>
    </row>
    <row r="792" spans="1:9" x14ac:dyDescent="0.3">
      <c r="A792" s="17"/>
      <c r="B792" s="16"/>
      <c r="C792" s="19" t="str">
        <f>IF($B792="","",IFERROR(INDEX(Equipment!$B:$B,MATCH($B792,Equipment!$A:$A,0)),"Not in register"))</f>
        <v/>
      </c>
      <c r="D792" s="16"/>
      <c r="E792" s="16"/>
      <c r="F792" s="16"/>
      <c r="G792" s="21"/>
      <c r="H792" s="16"/>
      <c r="I792" s="16"/>
    </row>
    <row r="793" spans="1:9" x14ac:dyDescent="0.3">
      <c r="A793" s="17"/>
      <c r="B793" s="16"/>
      <c r="C793" s="19" t="str">
        <f>IF($B793="","",IFERROR(INDEX(Equipment!$B:$B,MATCH($B793,Equipment!$A:$A,0)),"Not in register"))</f>
        <v/>
      </c>
      <c r="D793" s="16"/>
      <c r="E793" s="16"/>
      <c r="F793" s="16"/>
      <c r="G793" s="21"/>
      <c r="H793" s="16"/>
      <c r="I793" s="16"/>
    </row>
    <row r="794" spans="1:9" x14ac:dyDescent="0.3">
      <c r="A794" s="17"/>
      <c r="B794" s="16"/>
      <c r="C794" s="19" t="str">
        <f>IF($B794="","",IFERROR(INDEX(Equipment!$B:$B,MATCH($B794,Equipment!$A:$A,0)),"Not in register"))</f>
        <v/>
      </c>
      <c r="D794" s="16"/>
      <c r="E794" s="16"/>
      <c r="F794" s="16"/>
      <c r="G794" s="21"/>
      <c r="H794" s="16"/>
      <c r="I794" s="16"/>
    </row>
    <row r="795" spans="1:9" x14ac:dyDescent="0.3">
      <c r="A795" s="17"/>
      <c r="B795" s="16"/>
      <c r="C795" s="19" t="str">
        <f>IF($B795="","",IFERROR(INDEX(Equipment!$B:$B,MATCH($B795,Equipment!$A:$A,0)),"Not in register"))</f>
        <v/>
      </c>
      <c r="D795" s="16"/>
      <c r="E795" s="16"/>
      <c r="F795" s="16"/>
      <c r="G795" s="21"/>
      <c r="H795" s="16"/>
      <c r="I795" s="16"/>
    </row>
    <row r="796" spans="1:9" x14ac:dyDescent="0.3">
      <c r="A796" s="17"/>
      <c r="B796" s="16"/>
      <c r="C796" s="19" t="str">
        <f>IF($B796="","",IFERROR(INDEX(Equipment!$B:$B,MATCH($B796,Equipment!$A:$A,0)),"Not in register"))</f>
        <v/>
      </c>
      <c r="D796" s="16"/>
      <c r="E796" s="16"/>
      <c r="F796" s="16"/>
      <c r="G796" s="21"/>
      <c r="H796" s="16"/>
      <c r="I796" s="16"/>
    </row>
    <row r="797" spans="1:9" x14ac:dyDescent="0.3">
      <c r="A797" s="17"/>
      <c r="B797" s="16"/>
      <c r="C797" s="19" t="str">
        <f>IF($B797="","",IFERROR(INDEX(Equipment!$B:$B,MATCH($B797,Equipment!$A:$A,0)),"Not in register"))</f>
        <v/>
      </c>
      <c r="D797" s="16"/>
      <c r="E797" s="16"/>
      <c r="F797" s="16"/>
      <c r="G797" s="21"/>
      <c r="H797" s="16"/>
      <c r="I797" s="16"/>
    </row>
    <row r="798" spans="1:9" x14ac:dyDescent="0.3">
      <c r="A798" s="17"/>
      <c r="B798" s="16"/>
      <c r="C798" s="19" t="str">
        <f>IF($B798="","",IFERROR(INDEX(Equipment!$B:$B,MATCH($B798,Equipment!$A:$A,0)),"Not in register"))</f>
        <v/>
      </c>
      <c r="D798" s="16"/>
      <c r="E798" s="16"/>
      <c r="F798" s="16"/>
      <c r="G798" s="21"/>
      <c r="H798" s="16"/>
      <c r="I798" s="16"/>
    </row>
    <row r="799" spans="1:9" x14ac:dyDescent="0.3">
      <c r="A799" s="17"/>
      <c r="B799" s="16"/>
      <c r="C799" s="19" t="str">
        <f>IF($B799="","",IFERROR(INDEX(Equipment!$B:$B,MATCH($B799,Equipment!$A:$A,0)),"Not in register"))</f>
        <v/>
      </c>
      <c r="D799" s="16"/>
      <c r="E799" s="16"/>
      <c r="F799" s="16"/>
      <c r="G799" s="21"/>
      <c r="H799" s="16"/>
      <c r="I799" s="16"/>
    </row>
    <row r="800" spans="1:9" x14ac:dyDescent="0.3">
      <c r="A800" s="17"/>
      <c r="B800" s="16"/>
      <c r="C800" s="19" t="str">
        <f>IF($B800="","",IFERROR(INDEX(Equipment!$B:$B,MATCH($B800,Equipment!$A:$A,0)),"Not in register"))</f>
        <v/>
      </c>
      <c r="D800" s="16"/>
      <c r="E800" s="16"/>
      <c r="F800" s="16"/>
      <c r="G800" s="21"/>
      <c r="H800" s="16"/>
      <c r="I800" s="16"/>
    </row>
    <row r="801" spans="1:9" x14ac:dyDescent="0.3">
      <c r="A801" s="17"/>
      <c r="B801" s="16"/>
      <c r="C801" s="19" t="str">
        <f>IF($B801="","",IFERROR(INDEX(Equipment!$B:$B,MATCH($B801,Equipment!$A:$A,0)),"Not in register"))</f>
        <v/>
      </c>
      <c r="D801" s="16"/>
      <c r="E801" s="16"/>
      <c r="F801" s="16"/>
      <c r="G801" s="21"/>
      <c r="H801" s="16"/>
      <c r="I801" s="16"/>
    </row>
    <row r="802" spans="1:9" x14ac:dyDescent="0.3">
      <c r="A802" s="17"/>
      <c r="B802" s="16"/>
      <c r="C802" s="19" t="str">
        <f>IF($B802="","",IFERROR(INDEX(Equipment!$B:$B,MATCH($B802,Equipment!$A:$A,0)),"Not in register"))</f>
        <v/>
      </c>
      <c r="D802" s="16"/>
      <c r="E802" s="16"/>
      <c r="F802" s="16"/>
      <c r="G802" s="21"/>
      <c r="H802" s="16"/>
      <c r="I802" s="16"/>
    </row>
    <row r="803" spans="1:9" x14ac:dyDescent="0.3">
      <c r="A803" s="17"/>
      <c r="B803" s="16"/>
      <c r="C803" s="19" t="str">
        <f>IF($B803="","",IFERROR(INDEX(Equipment!$B:$B,MATCH($B803,Equipment!$A:$A,0)),"Not in register"))</f>
        <v/>
      </c>
      <c r="D803" s="16"/>
      <c r="E803" s="16"/>
      <c r="F803" s="16"/>
      <c r="G803" s="21"/>
      <c r="H803" s="16"/>
      <c r="I803" s="16"/>
    </row>
    <row r="804" spans="1:9" x14ac:dyDescent="0.3">
      <c r="A804" s="17"/>
      <c r="B804" s="16"/>
      <c r="C804" s="19" t="str">
        <f>IF($B804="","",IFERROR(INDEX(Equipment!$B:$B,MATCH($B804,Equipment!$A:$A,0)),"Not in register"))</f>
        <v/>
      </c>
      <c r="D804" s="16"/>
      <c r="E804" s="16"/>
      <c r="F804" s="16"/>
      <c r="G804" s="21"/>
      <c r="H804" s="16"/>
      <c r="I804" s="16"/>
    </row>
    <row r="805" spans="1:9" x14ac:dyDescent="0.3">
      <c r="A805" s="17"/>
      <c r="B805" s="16"/>
      <c r="C805" s="19" t="str">
        <f>IF($B805="","",IFERROR(INDEX(Equipment!$B:$B,MATCH($B805,Equipment!$A:$A,0)),"Not in register"))</f>
        <v/>
      </c>
      <c r="D805" s="16"/>
      <c r="E805" s="16"/>
      <c r="F805" s="16"/>
      <c r="G805" s="21"/>
      <c r="H805" s="16"/>
      <c r="I805" s="16"/>
    </row>
    <row r="806" spans="1:9" x14ac:dyDescent="0.3">
      <c r="A806" s="17"/>
      <c r="B806" s="16"/>
      <c r="C806" s="19" t="str">
        <f>IF($B806="","",IFERROR(INDEX(Equipment!$B:$B,MATCH($B806,Equipment!$A:$A,0)),"Not in register"))</f>
        <v/>
      </c>
      <c r="D806" s="16"/>
      <c r="E806" s="16"/>
      <c r="F806" s="16"/>
      <c r="G806" s="21"/>
      <c r="H806" s="16"/>
      <c r="I806" s="16"/>
    </row>
    <row r="807" spans="1:9" x14ac:dyDescent="0.3">
      <c r="A807" s="17"/>
      <c r="B807" s="16"/>
      <c r="C807" s="19" t="str">
        <f>IF($B807="","",IFERROR(INDEX(Equipment!$B:$B,MATCH($B807,Equipment!$A:$A,0)),"Not in register"))</f>
        <v/>
      </c>
      <c r="D807" s="16"/>
      <c r="E807" s="16"/>
      <c r="F807" s="16"/>
      <c r="G807" s="21"/>
      <c r="H807" s="16"/>
      <c r="I807" s="16"/>
    </row>
    <row r="808" spans="1:9" x14ac:dyDescent="0.3">
      <c r="A808" s="17"/>
      <c r="B808" s="16"/>
      <c r="C808" s="19" t="str">
        <f>IF($B808="","",IFERROR(INDEX(Equipment!$B:$B,MATCH($B808,Equipment!$A:$A,0)),"Not in register"))</f>
        <v/>
      </c>
      <c r="D808" s="16"/>
      <c r="E808" s="16"/>
      <c r="F808" s="16"/>
      <c r="G808" s="21"/>
      <c r="H808" s="16"/>
      <c r="I808" s="16"/>
    </row>
    <row r="809" spans="1:9" x14ac:dyDescent="0.3">
      <c r="A809" s="17"/>
      <c r="B809" s="16"/>
      <c r="C809" s="19" t="str">
        <f>IF($B809="","",IFERROR(INDEX(Equipment!$B:$B,MATCH($B809,Equipment!$A:$A,0)),"Not in register"))</f>
        <v/>
      </c>
      <c r="D809" s="16"/>
      <c r="E809" s="16"/>
      <c r="F809" s="16"/>
      <c r="G809" s="21"/>
      <c r="H809" s="16"/>
      <c r="I809" s="16"/>
    </row>
    <row r="810" spans="1:9" x14ac:dyDescent="0.3">
      <c r="A810" s="17"/>
      <c r="B810" s="16"/>
      <c r="C810" s="19" t="str">
        <f>IF($B810="","",IFERROR(INDEX(Equipment!$B:$B,MATCH($B810,Equipment!$A:$A,0)),"Not in register"))</f>
        <v/>
      </c>
      <c r="D810" s="16"/>
      <c r="E810" s="16"/>
      <c r="F810" s="16"/>
      <c r="G810" s="21"/>
      <c r="H810" s="16"/>
      <c r="I810" s="16"/>
    </row>
    <row r="811" spans="1:9" x14ac:dyDescent="0.3">
      <c r="A811" s="17"/>
      <c r="B811" s="16"/>
      <c r="C811" s="19" t="str">
        <f>IF($B811="","",IFERROR(INDEX(Equipment!$B:$B,MATCH($B811,Equipment!$A:$A,0)),"Not in register"))</f>
        <v/>
      </c>
      <c r="D811" s="16"/>
      <c r="E811" s="16"/>
      <c r="F811" s="16"/>
      <c r="G811" s="21"/>
      <c r="H811" s="16"/>
      <c r="I811" s="16"/>
    </row>
    <row r="812" spans="1:9" x14ac:dyDescent="0.3">
      <c r="A812" s="17"/>
      <c r="B812" s="16"/>
      <c r="C812" s="19" t="str">
        <f>IF($B812="","",IFERROR(INDEX(Equipment!$B:$B,MATCH($B812,Equipment!$A:$A,0)),"Not in register"))</f>
        <v/>
      </c>
      <c r="D812" s="16"/>
      <c r="E812" s="16"/>
      <c r="F812" s="16"/>
      <c r="G812" s="21"/>
      <c r="H812" s="16"/>
      <c r="I812" s="16"/>
    </row>
    <row r="813" spans="1:9" x14ac:dyDescent="0.3">
      <c r="A813" s="17"/>
      <c r="B813" s="16"/>
      <c r="C813" s="19" t="str">
        <f>IF($B813="","",IFERROR(INDEX(Equipment!$B:$B,MATCH($B813,Equipment!$A:$A,0)),"Not in register"))</f>
        <v/>
      </c>
      <c r="D813" s="16"/>
      <c r="E813" s="16"/>
      <c r="F813" s="16"/>
      <c r="G813" s="21"/>
      <c r="H813" s="16"/>
      <c r="I813" s="16"/>
    </row>
    <row r="814" spans="1:9" x14ac:dyDescent="0.3">
      <c r="A814" s="17"/>
      <c r="B814" s="16"/>
      <c r="C814" s="19" t="str">
        <f>IF($B814="","",IFERROR(INDEX(Equipment!$B:$B,MATCH($B814,Equipment!$A:$A,0)),"Not in register"))</f>
        <v/>
      </c>
      <c r="D814" s="16"/>
      <c r="E814" s="16"/>
      <c r="F814" s="16"/>
      <c r="G814" s="21"/>
      <c r="H814" s="16"/>
      <c r="I814" s="16"/>
    </row>
    <row r="815" spans="1:9" x14ac:dyDescent="0.3">
      <c r="A815" s="17"/>
      <c r="B815" s="16"/>
      <c r="C815" s="19" t="str">
        <f>IF($B815="","",IFERROR(INDEX(Equipment!$B:$B,MATCH($B815,Equipment!$A:$A,0)),"Not in register"))</f>
        <v/>
      </c>
      <c r="D815" s="16"/>
      <c r="E815" s="16"/>
      <c r="F815" s="16"/>
      <c r="G815" s="21"/>
      <c r="H815" s="16"/>
      <c r="I815" s="16"/>
    </row>
    <row r="816" spans="1:9" x14ac:dyDescent="0.3">
      <c r="A816" s="17"/>
      <c r="B816" s="16"/>
      <c r="C816" s="19" t="str">
        <f>IF($B816="","",IFERROR(INDEX(Equipment!$B:$B,MATCH($B816,Equipment!$A:$A,0)),"Not in register"))</f>
        <v/>
      </c>
      <c r="D816" s="16"/>
      <c r="E816" s="16"/>
      <c r="F816" s="16"/>
      <c r="G816" s="21"/>
      <c r="H816" s="16"/>
      <c r="I816" s="16"/>
    </row>
    <row r="817" spans="1:9" x14ac:dyDescent="0.3">
      <c r="A817" s="17"/>
      <c r="B817" s="16"/>
      <c r="C817" s="19" t="str">
        <f>IF($B817="","",IFERROR(INDEX(Equipment!$B:$B,MATCH($B817,Equipment!$A:$A,0)),"Not in register"))</f>
        <v/>
      </c>
      <c r="D817" s="16"/>
      <c r="E817" s="16"/>
      <c r="F817" s="16"/>
      <c r="G817" s="21"/>
      <c r="H817" s="16"/>
      <c r="I817" s="16"/>
    </row>
    <row r="818" spans="1:9" x14ac:dyDescent="0.3">
      <c r="A818" s="17"/>
      <c r="B818" s="16"/>
      <c r="C818" s="19" t="str">
        <f>IF($B818="","",IFERROR(INDEX(Equipment!$B:$B,MATCH($B818,Equipment!$A:$A,0)),"Not in register"))</f>
        <v/>
      </c>
      <c r="D818" s="16"/>
      <c r="E818" s="16"/>
      <c r="F818" s="16"/>
      <c r="G818" s="21"/>
      <c r="H818" s="16"/>
      <c r="I818" s="16"/>
    </row>
    <row r="819" spans="1:9" x14ac:dyDescent="0.3">
      <c r="A819" s="17"/>
      <c r="B819" s="16"/>
      <c r="C819" s="19" t="str">
        <f>IF($B819="","",IFERROR(INDEX(Equipment!$B:$B,MATCH($B819,Equipment!$A:$A,0)),"Not in register"))</f>
        <v/>
      </c>
      <c r="D819" s="16"/>
      <c r="E819" s="16"/>
      <c r="F819" s="16"/>
      <c r="G819" s="21"/>
      <c r="H819" s="16"/>
      <c r="I819" s="16"/>
    </row>
    <row r="820" spans="1:9" x14ac:dyDescent="0.3">
      <c r="A820" s="17"/>
      <c r="B820" s="16"/>
      <c r="C820" s="19" t="str">
        <f>IF($B820="","",IFERROR(INDEX(Equipment!$B:$B,MATCH($B820,Equipment!$A:$A,0)),"Not in register"))</f>
        <v/>
      </c>
      <c r="D820" s="16"/>
      <c r="E820" s="16"/>
      <c r="F820" s="16"/>
      <c r="G820" s="21"/>
      <c r="H820" s="16"/>
      <c r="I820" s="16"/>
    </row>
    <row r="821" spans="1:9" x14ac:dyDescent="0.3">
      <c r="A821" s="17"/>
      <c r="B821" s="16"/>
      <c r="C821" s="19" t="str">
        <f>IF($B821="","",IFERROR(INDEX(Equipment!$B:$B,MATCH($B821,Equipment!$A:$A,0)),"Not in register"))</f>
        <v/>
      </c>
      <c r="D821" s="16"/>
      <c r="E821" s="16"/>
      <c r="F821" s="16"/>
      <c r="G821" s="21"/>
      <c r="H821" s="16"/>
      <c r="I821" s="16"/>
    </row>
    <row r="822" spans="1:9" x14ac:dyDescent="0.3">
      <c r="A822" s="17"/>
      <c r="B822" s="16"/>
      <c r="C822" s="19" t="str">
        <f>IF($B822="","",IFERROR(INDEX(Equipment!$B:$B,MATCH($B822,Equipment!$A:$A,0)),"Not in register"))</f>
        <v/>
      </c>
      <c r="D822" s="16"/>
      <c r="E822" s="16"/>
      <c r="F822" s="16"/>
      <c r="G822" s="21"/>
      <c r="H822" s="16"/>
      <c r="I822" s="16"/>
    </row>
    <row r="823" spans="1:9" x14ac:dyDescent="0.3">
      <c r="A823" s="17"/>
      <c r="B823" s="16"/>
      <c r="C823" s="19" t="str">
        <f>IF($B823="","",IFERROR(INDEX(Equipment!$B:$B,MATCH($B823,Equipment!$A:$A,0)),"Not in register"))</f>
        <v/>
      </c>
      <c r="D823" s="16"/>
      <c r="E823" s="16"/>
      <c r="F823" s="16"/>
      <c r="G823" s="21"/>
      <c r="H823" s="16"/>
      <c r="I823" s="16"/>
    </row>
    <row r="824" spans="1:9" x14ac:dyDescent="0.3">
      <c r="A824" s="17"/>
      <c r="B824" s="16"/>
      <c r="C824" s="19" t="str">
        <f>IF($B824="","",IFERROR(INDEX(Equipment!$B:$B,MATCH($B824,Equipment!$A:$A,0)),"Not in register"))</f>
        <v/>
      </c>
      <c r="D824" s="16"/>
      <c r="E824" s="16"/>
      <c r="F824" s="16"/>
      <c r="G824" s="21"/>
      <c r="H824" s="16"/>
      <c r="I824" s="16"/>
    </row>
    <row r="825" spans="1:9" x14ac:dyDescent="0.3">
      <c r="A825" s="17"/>
      <c r="B825" s="16"/>
      <c r="C825" s="19" t="str">
        <f>IF($B825="","",IFERROR(INDEX(Equipment!$B:$B,MATCH($B825,Equipment!$A:$A,0)),"Not in register"))</f>
        <v/>
      </c>
      <c r="D825" s="16"/>
      <c r="E825" s="16"/>
      <c r="F825" s="16"/>
      <c r="G825" s="21"/>
      <c r="H825" s="16"/>
      <c r="I825" s="16"/>
    </row>
    <row r="826" spans="1:9" x14ac:dyDescent="0.3">
      <c r="A826" s="17"/>
      <c r="B826" s="16"/>
      <c r="C826" s="19" t="str">
        <f>IF($B826="","",IFERROR(INDEX(Equipment!$B:$B,MATCH($B826,Equipment!$A:$A,0)),"Not in register"))</f>
        <v/>
      </c>
      <c r="D826" s="16"/>
      <c r="E826" s="16"/>
      <c r="F826" s="16"/>
      <c r="G826" s="21"/>
      <c r="H826" s="16"/>
      <c r="I826" s="16"/>
    </row>
    <row r="827" spans="1:9" x14ac:dyDescent="0.3">
      <c r="A827" s="17"/>
      <c r="B827" s="16"/>
      <c r="C827" s="19" t="str">
        <f>IF($B827="","",IFERROR(INDEX(Equipment!$B:$B,MATCH($B827,Equipment!$A:$A,0)),"Not in register"))</f>
        <v/>
      </c>
      <c r="D827" s="16"/>
      <c r="E827" s="16"/>
      <c r="F827" s="16"/>
      <c r="G827" s="21"/>
      <c r="H827" s="16"/>
      <c r="I827" s="16"/>
    </row>
    <row r="828" spans="1:9" x14ac:dyDescent="0.3">
      <c r="A828" s="17"/>
      <c r="B828" s="16"/>
      <c r="C828" s="19" t="str">
        <f>IF($B828="","",IFERROR(INDEX(Equipment!$B:$B,MATCH($B828,Equipment!$A:$A,0)),"Not in register"))</f>
        <v/>
      </c>
      <c r="D828" s="16"/>
      <c r="E828" s="16"/>
      <c r="F828" s="16"/>
      <c r="G828" s="21"/>
      <c r="H828" s="16"/>
      <c r="I828" s="16"/>
    </row>
    <row r="829" spans="1:9" x14ac:dyDescent="0.3">
      <c r="A829" s="17"/>
      <c r="B829" s="16"/>
      <c r="C829" s="19" t="str">
        <f>IF($B829="","",IFERROR(INDEX(Equipment!$B:$B,MATCH($B829,Equipment!$A:$A,0)),"Not in register"))</f>
        <v/>
      </c>
      <c r="D829" s="16"/>
      <c r="E829" s="16"/>
      <c r="F829" s="16"/>
      <c r="G829" s="21"/>
      <c r="H829" s="16"/>
      <c r="I829" s="16"/>
    </row>
    <row r="830" spans="1:9" x14ac:dyDescent="0.3">
      <c r="A830" s="17"/>
      <c r="B830" s="16"/>
      <c r="C830" s="19" t="str">
        <f>IF($B830="","",IFERROR(INDEX(Equipment!$B:$B,MATCH($B830,Equipment!$A:$A,0)),"Not in register"))</f>
        <v/>
      </c>
      <c r="D830" s="16"/>
      <c r="E830" s="16"/>
      <c r="F830" s="16"/>
      <c r="G830" s="21"/>
      <c r="H830" s="16"/>
      <c r="I830" s="16"/>
    </row>
    <row r="831" spans="1:9" x14ac:dyDescent="0.3">
      <c r="A831" s="17"/>
      <c r="B831" s="16"/>
      <c r="C831" s="19" t="str">
        <f>IF($B831="","",IFERROR(INDEX(Equipment!$B:$B,MATCH($B831,Equipment!$A:$A,0)),"Not in register"))</f>
        <v/>
      </c>
      <c r="D831" s="16"/>
      <c r="E831" s="16"/>
      <c r="F831" s="16"/>
      <c r="G831" s="21"/>
      <c r="H831" s="16"/>
      <c r="I831" s="16"/>
    </row>
    <row r="832" spans="1:9" x14ac:dyDescent="0.3">
      <c r="A832" s="17"/>
      <c r="B832" s="16"/>
      <c r="C832" s="19" t="str">
        <f>IF($B832="","",IFERROR(INDEX(Equipment!$B:$B,MATCH($B832,Equipment!$A:$A,0)),"Not in register"))</f>
        <v/>
      </c>
      <c r="D832" s="16"/>
      <c r="E832" s="16"/>
      <c r="F832" s="16"/>
      <c r="G832" s="21"/>
      <c r="H832" s="16"/>
      <c r="I832" s="16"/>
    </row>
    <row r="833" spans="1:9" x14ac:dyDescent="0.3">
      <c r="A833" s="17"/>
      <c r="B833" s="16"/>
      <c r="C833" s="19" t="str">
        <f>IF($B833="","",IFERROR(INDEX(Equipment!$B:$B,MATCH($B833,Equipment!$A:$A,0)),"Not in register"))</f>
        <v/>
      </c>
      <c r="D833" s="16"/>
      <c r="E833" s="16"/>
      <c r="F833" s="16"/>
      <c r="G833" s="21"/>
      <c r="H833" s="16"/>
      <c r="I833" s="16"/>
    </row>
    <row r="834" spans="1:9" x14ac:dyDescent="0.3">
      <c r="A834" s="17"/>
      <c r="B834" s="16"/>
      <c r="C834" s="19" t="str">
        <f>IF($B834="","",IFERROR(INDEX(Equipment!$B:$B,MATCH($B834,Equipment!$A:$A,0)),"Not in register"))</f>
        <v/>
      </c>
      <c r="D834" s="16"/>
      <c r="E834" s="16"/>
      <c r="F834" s="16"/>
      <c r="G834" s="21"/>
      <c r="H834" s="16"/>
      <c r="I834" s="16"/>
    </row>
    <row r="835" spans="1:9" x14ac:dyDescent="0.3">
      <c r="A835" s="17"/>
      <c r="B835" s="16"/>
      <c r="C835" s="19" t="str">
        <f>IF($B835="","",IFERROR(INDEX(Equipment!$B:$B,MATCH($B835,Equipment!$A:$A,0)),"Not in register"))</f>
        <v/>
      </c>
      <c r="D835" s="16"/>
      <c r="E835" s="16"/>
      <c r="F835" s="16"/>
      <c r="G835" s="21"/>
      <c r="H835" s="16"/>
      <c r="I835" s="16"/>
    </row>
    <row r="836" spans="1:9" x14ac:dyDescent="0.3">
      <c r="A836" s="17"/>
      <c r="B836" s="16"/>
      <c r="C836" s="19" t="str">
        <f>IF($B836="","",IFERROR(INDEX(Equipment!$B:$B,MATCH($B836,Equipment!$A:$A,0)),"Not in register"))</f>
        <v/>
      </c>
      <c r="D836" s="16"/>
      <c r="E836" s="16"/>
      <c r="F836" s="16"/>
      <c r="G836" s="21"/>
      <c r="H836" s="16"/>
      <c r="I836" s="16"/>
    </row>
    <row r="837" spans="1:9" x14ac:dyDescent="0.3">
      <c r="A837" s="17"/>
      <c r="B837" s="16"/>
      <c r="C837" s="19" t="str">
        <f>IF($B837="","",IFERROR(INDEX(Equipment!$B:$B,MATCH($B837,Equipment!$A:$A,0)),"Not in register"))</f>
        <v/>
      </c>
      <c r="D837" s="16"/>
      <c r="E837" s="16"/>
      <c r="F837" s="16"/>
      <c r="G837" s="21"/>
      <c r="H837" s="16"/>
      <c r="I837" s="16"/>
    </row>
    <row r="838" spans="1:9" x14ac:dyDescent="0.3">
      <c r="A838" s="17"/>
      <c r="B838" s="16"/>
      <c r="C838" s="19" t="str">
        <f>IF($B838="","",IFERROR(INDEX(Equipment!$B:$B,MATCH($B838,Equipment!$A:$A,0)),"Not in register"))</f>
        <v/>
      </c>
      <c r="D838" s="16"/>
      <c r="E838" s="16"/>
      <c r="F838" s="16"/>
      <c r="G838" s="21"/>
      <c r="H838" s="16"/>
      <c r="I838" s="16"/>
    </row>
    <row r="839" spans="1:9" x14ac:dyDescent="0.3">
      <c r="A839" s="17"/>
      <c r="B839" s="16"/>
      <c r="C839" s="19" t="str">
        <f>IF($B839="","",IFERROR(INDEX(Equipment!$B:$B,MATCH($B839,Equipment!$A:$A,0)),"Not in register"))</f>
        <v/>
      </c>
      <c r="D839" s="16"/>
      <c r="E839" s="16"/>
      <c r="F839" s="16"/>
      <c r="G839" s="21"/>
      <c r="H839" s="16"/>
      <c r="I839" s="16"/>
    </row>
    <row r="840" spans="1:9" x14ac:dyDescent="0.3">
      <c r="A840" s="17"/>
      <c r="B840" s="16"/>
      <c r="C840" s="19" t="str">
        <f>IF($B840="","",IFERROR(INDEX(Equipment!$B:$B,MATCH($B840,Equipment!$A:$A,0)),"Not in register"))</f>
        <v/>
      </c>
      <c r="D840" s="16"/>
      <c r="E840" s="16"/>
      <c r="F840" s="16"/>
      <c r="G840" s="21"/>
      <c r="H840" s="16"/>
      <c r="I840" s="16"/>
    </row>
    <row r="841" spans="1:9" x14ac:dyDescent="0.3">
      <c r="A841" s="17"/>
      <c r="B841" s="16"/>
      <c r="C841" s="19" t="str">
        <f>IF($B841="","",IFERROR(INDEX(Equipment!$B:$B,MATCH($B841,Equipment!$A:$A,0)),"Not in register"))</f>
        <v/>
      </c>
      <c r="D841" s="16"/>
      <c r="E841" s="16"/>
      <c r="F841" s="16"/>
      <c r="G841" s="21"/>
      <c r="H841" s="16"/>
      <c r="I841" s="16"/>
    </row>
    <row r="842" spans="1:9" x14ac:dyDescent="0.3">
      <c r="A842" s="17"/>
      <c r="B842" s="16"/>
      <c r="C842" s="19" t="str">
        <f>IF($B842="","",IFERROR(INDEX(Equipment!$B:$B,MATCH($B842,Equipment!$A:$A,0)),"Not in register"))</f>
        <v/>
      </c>
      <c r="D842" s="16"/>
      <c r="E842" s="16"/>
      <c r="F842" s="16"/>
      <c r="G842" s="21"/>
      <c r="H842" s="16"/>
      <c r="I842" s="16"/>
    </row>
    <row r="843" spans="1:9" x14ac:dyDescent="0.3">
      <c r="A843" s="17"/>
      <c r="B843" s="16"/>
      <c r="C843" s="19" t="str">
        <f>IF($B843="","",IFERROR(INDEX(Equipment!$B:$B,MATCH($B843,Equipment!$A:$A,0)),"Not in register"))</f>
        <v/>
      </c>
      <c r="D843" s="16"/>
      <c r="E843" s="16"/>
      <c r="F843" s="16"/>
      <c r="G843" s="21"/>
      <c r="H843" s="16"/>
      <c r="I843" s="16"/>
    </row>
    <row r="844" spans="1:9" x14ac:dyDescent="0.3">
      <c r="A844" s="17"/>
      <c r="B844" s="16"/>
      <c r="C844" s="19" t="str">
        <f>IF($B844="","",IFERROR(INDEX(Equipment!$B:$B,MATCH($B844,Equipment!$A:$A,0)),"Not in register"))</f>
        <v/>
      </c>
      <c r="D844" s="16"/>
      <c r="E844" s="16"/>
      <c r="F844" s="16"/>
      <c r="G844" s="21"/>
      <c r="H844" s="16"/>
      <c r="I844" s="16"/>
    </row>
    <row r="845" spans="1:9" x14ac:dyDescent="0.3">
      <c r="A845" s="17"/>
      <c r="B845" s="16"/>
      <c r="C845" s="19" t="str">
        <f>IF($B845="","",IFERROR(INDEX(Equipment!$B:$B,MATCH($B845,Equipment!$A:$A,0)),"Not in register"))</f>
        <v/>
      </c>
      <c r="D845" s="16"/>
      <c r="E845" s="16"/>
      <c r="F845" s="16"/>
      <c r="G845" s="21"/>
      <c r="H845" s="16"/>
      <c r="I845" s="16"/>
    </row>
    <row r="846" spans="1:9" x14ac:dyDescent="0.3">
      <c r="A846" s="17"/>
      <c r="B846" s="16"/>
      <c r="C846" s="19" t="str">
        <f>IF($B846="","",IFERROR(INDEX(Equipment!$B:$B,MATCH($B846,Equipment!$A:$A,0)),"Not in register"))</f>
        <v/>
      </c>
      <c r="D846" s="16"/>
      <c r="E846" s="16"/>
      <c r="F846" s="16"/>
      <c r="G846" s="21"/>
      <c r="H846" s="16"/>
      <c r="I846" s="16"/>
    </row>
    <row r="847" spans="1:9" x14ac:dyDescent="0.3">
      <c r="A847" s="17"/>
      <c r="B847" s="16"/>
      <c r="C847" s="19" t="str">
        <f>IF($B847="","",IFERROR(INDEX(Equipment!$B:$B,MATCH($B847,Equipment!$A:$A,0)),"Not in register"))</f>
        <v/>
      </c>
      <c r="D847" s="16"/>
      <c r="E847" s="16"/>
      <c r="F847" s="16"/>
      <c r="G847" s="21"/>
      <c r="H847" s="16"/>
      <c r="I847" s="16"/>
    </row>
    <row r="848" spans="1:9" x14ac:dyDescent="0.3">
      <c r="A848" s="17"/>
      <c r="B848" s="16"/>
      <c r="C848" s="19" t="str">
        <f>IF($B848="","",IFERROR(INDEX(Equipment!$B:$B,MATCH($B848,Equipment!$A:$A,0)),"Not in register"))</f>
        <v/>
      </c>
      <c r="D848" s="16"/>
      <c r="E848" s="16"/>
      <c r="F848" s="16"/>
      <c r="G848" s="21"/>
      <c r="H848" s="16"/>
      <c r="I848" s="16"/>
    </row>
    <row r="849" spans="1:9" x14ac:dyDescent="0.3">
      <c r="A849" s="17"/>
      <c r="B849" s="16"/>
      <c r="C849" s="19" t="str">
        <f>IF($B849="","",IFERROR(INDEX(Equipment!$B:$B,MATCH($B849,Equipment!$A:$A,0)),"Not in register"))</f>
        <v/>
      </c>
      <c r="D849" s="16"/>
      <c r="E849" s="16"/>
      <c r="F849" s="16"/>
      <c r="G849" s="21"/>
      <c r="H849" s="16"/>
      <c r="I849" s="16"/>
    </row>
    <row r="850" spans="1:9" x14ac:dyDescent="0.3">
      <c r="A850" s="17"/>
      <c r="B850" s="16"/>
      <c r="C850" s="19" t="str">
        <f>IF($B850="","",IFERROR(INDEX(Equipment!$B:$B,MATCH($B850,Equipment!$A:$A,0)),"Not in register"))</f>
        <v/>
      </c>
      <c r="D850" s="16"/>
      <c r="E850" s="16"/>
      <c r="F850" s="16"/>
      <c r="G850" s="21"/>
      <c r="H850" s="16"/>
      <c r="I850" s="16"/>
    </row>
    <row r="851" spans="1:9" x14ac:dyDescent="0.3">
      <c r="A851" s="17"/>
      <c r="B851" s="16"/>
      <c r="C851" s="19" t="str">
        <f>IF($B851="","",IFERROR(INDEX(Equipment!$B:$B,MATCH($B851,Equipment!$A:$A,0)),"Not in register"))</f>
        <v/>
      </c>
      <c r="D851" s="16"/>
      <c r="E851" s="16"/>
      <c r="F851" s="16"/>
      <c r="G851" s="21"/>
      <c r="H851" s="16"/>
      <c r="I851" s="16"/>
    </row>
    <row r="852" spans="1:9" x14ac:dyDescent="0.3">
      <c r="A852" s="17"/>
      <c r="B852" s="16"/>
      <c r="C852" s="19" t="str">
        <f>IF($B852="","",IFERROR(INDEX(Equipment!$B:$B,MATCH($B852,Equipment!$A:$A,0)),"Not in register"))</f>
        <v/>
      </c>
      <c r="D852" s="16"/>
      <c r="E852" s="16"/>
      <c r="F852" s="16"/>
      <c r="G852" s="21"/>
      <c r="H852" s="16"/>
      <c r="I852" s="16"/>
    </row>
    <row r="853" spans="1:9" x14ac:dyDescent="0.3">
      <c r="A853" s="17"/>
      <c r="B853" s="16"/>
      <c r="C853" s="19" t="str">
        <f>IF($B853="","",IFERROR(INDEX(Equipment!$B:$B,MATCH($B853,Equipment!$A:$A,0)),"Not in register"))</f>
        <v/>
      </c>
      <c r="D853" s="16"/>
      <c r="E853" s="16"/>
      <c r="F853" s="16"/>
      <c r="G853" s="21"/>
      <c r="H853" s="16"/>
      <c r="I853" s="16"/>
    </row>
    <row r="854" spans="1:9" x14ac:dyDescent="0.3">
      <c r="A854" s="17"/>
      <c r="B854" s="16"/>
      <c r="C854" s="19" t="str">
        <f>IF($B854="","",IFERROR(INDEX(Equipment!$B:$B,MATCH($B854,Equipment!$A:$A,0)),"Not in register"))</f>
        <v/>
      </c>
      <c r="D854" s="16"/>
      <c r="E854" s="16"/>
      <c r="F854" s="16"/>
      <c r="G854" s="21"/>
      <c r="H854" s="16"/>
      <c r="I854" s="16"/>
    </row>
    <row r="855" spans="1:9" x14ac:dyDescent="0.3">
      <c r="A855" s="17"/>
      <c r="B855" s="16"/>
      <c r="C855" s="19" t="str">
        <f>IF($B855="","",IFERROR(INDEX(Equipment!$B:$B,MATCH($B855,Equipment!$A:$A,0)),"Not in register"))</f>
        <v/>
      </c>
      <c r="D855" s="16"/>
      <c r="E855" s="16"/>
      <c r="F855" s="16"/>
      <c r="G855" s="21"/>
      <c r="H855" s="16"/>
      <c r="I855" s="16"/>
    </row>
    <row r="856" spans="1:9" x14ac:dyDescent="0.3">
      <c r="A856" s="17"/>
      <c r="B856" s="16"/>
      <c r="C856" s="19" t="str">
        <f>IF($B856="","",IFERROR(INDEX(Equipment!$B:$B,MATCH($B856,Equipment!$A:$A,0)),"Not in register"))</f>
        <v/>
      </c>
      <c r="D856" s="16"/>
      <c r="E856" s="16"/>
      <c r="F856" s="16"/>
      <c r="G856" s="21"/>
      <c r="H856" s="16"/>
      <c r="I856" s="16"/>
    </row>
    <row r="857" spans="1:9" x14ac:dyDescent="0.3">
      <c r="A857" s="17"/>
      <c r="B857" s="16"/>
      <c r="C857" s="19" t="str">
        <f>IF($B857="","",IFERROR(INDEX(Equipment!$B:$B,MATCH($B857,Equipment!$A:$A,0)),"Not in register"))</f>
        <v/>
      </c>
      <c r="D857" s="16"/>
      <c r="E857" s="16"/>
      <c r="F857" s="16"/>
      <c r="G857" s="21"/>
      <c r="H857" s="16"/>
      <c r="I857" s="16"/>
    </row>
    <row r="858" spans="1:9" x14ac:dyDescent="0.3">
      <c r="A858" s="17"/>
      <c r="B858" s="16"/>
      <c r="C858" s="19" t="str">
        <f>IF($B858="","",IFERROR(INDEX(Equipment!$B:$B,MATCH($B858,Equipment!$A:$A,0)),"Not in register"))</f>
        <v/>
      </c>
      <c r="D858" s="16"/>
      <c r="E858" s="16"/>
      <c r="F858" s="16"/>
      <c r="G858" s="21"/>
      <c r="H858" s="16"/>
      <c r="I858" s="16"/>
    </row>
    <row r="859" spans="1:9" x14ac:dyDescent="0.3">
      <c r="A859" s="17"/>
      <c r="B859" s="16"/>
      <c r="C859" s="19" t="str">
        <f>IF($B859="","",IFERROR(INDEX(Equipment!$B:$B,MATCH($B859,Equipment!$A:$A,0)),"Not in register"))</f>
        <v/>
      </c>
      <c r="D859" s="16"/>
      <c r="E859" s="16"/>
      <c r="F859" s="16"/>
      <c r="G859" s="21"/>
      <c r="H859" s="16"/>
      <c r="I859" s="16"/>
    </row>
    <row r="860" spans="1:9" x14ac:dyDescent="0.3">
      <c r="A860" s="17"/>
      <c r="B860" s="16"/>
      <c r="C860" s="19" t="str">
        <f>IF($B860="","",IFERROR(INDEX(Equipment!$B:$B,MATCH($B860,Equipment!$A:$A,0)),"Not in register"))</f>
        <v/>
      </c>
      <c r="D860" s="16"/>
      <c r="E860" s="16"/>
      <c r="F860" s="16"/>
      <c r="G860" s="21"/>
      <c r="H860" s="16"/>
      <c r="I860" s="16"/>
    </row>
    <row r="861" spans="1:9" x14ac:dyDescent="0.3">
      <c r="A861" s="17"/>
      <c r="B861" s="16"/>
      <c r="C861" s="19" t="str">
        <f>IF($B861="","",IFERROR(INDEX(Equipment!$B:$B,MATCH($B861,Equipment!$A:$A,0)),"Not in register"))</f>
        <v/>
      </c>
      <c r="D861" s="16"/>
      <c r="E861" s="16"/>
      <c r="F861" s="16"/>
      <c r="G861" s="21"/>
      <c r="H861" s="16"/>
      <c r="I861" s="16"/>
    </row>
    <row r="862" spans="1:9" x14ac:dyDescent="0.3">
      <c r="A862" s="17"/>
      <c r="B862" s="16"/>
      <c r="C862" s="19" t="str">
        <f>IF($B862="","",IFERROR(INDEX(Equipment!$B:$B,MATCH($B862,Equipment!$A:$A,0)),"Not in register"))</f>
        <v/>
      </c>
      <c r="D862" s="16"/>
      <c r="E862" s="16"/>
      <c r="F862" s="16"/>
      <c r="G862" s="21"/>
      <c r="H862" s="16"/>
      <c r="I862" s="16"/>
    </row>
    <row r="863" spans="1:9" x14ac:dyDescent="0.3">
      <c r="A863" s="17"/>
      <c r="B863" s="16"/>
      <c r="C863" s="19" t="str">
        <f>IF($B863="","",IFERROR(INDEX(Equipment!$B:$B,MATCH($B863,Equipment!$A:$A,0)),"Not in register"))</f>
        <v/>
      </c>
      <c r="D863" s="16"/>
      <c r="E863" s="16"/>
      <c r="F863" s="16"/>
      <c r="G863" s="21"/>
      <c r="H863" s="16"/>
      <c r="I863" s="16"/>
    </row>
    <row r="864" spans="1:9" x14ac:dyDescent="0.3">
      <c r="A864" s="17"/>
      <c r="B864" s="16"/>
      <c r="C864" s="19" t="str">
        <f>IF($B864="","",IFERROR(INDEX(Equipment!$B:$B,MATCH($B864,Equipment!$A:$A,0)),"Not in register"))</f>
        <v/>
      </c>
      <c r="D864" s="16"/>
      <c r="E864" s="16"/>
      <c r="F864" s="16"/>
      <c r="G864" s="21"/>
      <c r="H864" s="16"/>
      <c r="I864" s="16"/>
    </row>
    <row r="865" spans="1:9" x14ac:dyDescent="0.3">
      <c r="A865" s="17"/>
      <c r="B865" s="16"/>
      <c r="C865" s="19" t="str">
        <f>IF($B865="","",IFERROR(INDEX(Equipment!$B:$B,MATCH($B865,Equipment!$A:$A,0)),"Not in register"))</f>
        <v/>
      </c>
      <c r="D865" s="16"/>
      <c r="E865" s="16"/>
      <c r="F865" s="16"/>
      <c r="G865" s="21"/>
      <c r="H865" s="16"/>
      <c r="I865" s="16"/>
    </row>
    <row r="866" spans="1:9" x14ac:dyDescent="0.3">
      <c r="A866" s="17"/>
      <c r="B866" s="16"/>
      <c r="C866" s="19" t="str">
        <f>IF($B866="","",IFERROR(INDEX(Equipment!$B:$B,MATCH($B866,Equipment!$A:$A,0)),"Not in register"))</f>
        <v/>
      </c>
      <c r="D866" s="16"/>
      <c r="E866" s="16"/>
      <c r="F866" s="16"/>
      <c r="G866" s="21"/>
      <c r="H866" s="16"/>
      <c r="I866" s="16"/>
    </row>
    <row r="867" spans="1:9" x14ac:dyDescent="0.3">
      <c r="A867" s="17"/>
      <c r="B867" s="16"/>
      <c r="C867" s="19" t="str">
        <f>IF($B867="","",IFERROR(INDEX(Equipment!$B:$B,MATCH($B867,Equipment!$A:$A,0)),"Not in register"))</f>
        <v/>
      </c>
      <c r="D867" s="16"/>
      <c r="E867" s="16"/>
      <c r="F867" s="16"/>
      <c r="G867" s="21"/>
      <c r="H867" s="16"/>
      <c r="I867" s="16"/>
    </row>
    <row r="868" spans="1:9" x14ac:dyDescent="0.3">
      <c r="A868" s="17"/>
      <c r="B868" s="16"/>
      <c r="C868" s="19" t="str">
        <f>IF($B868="","",IFERROR(INDEX(Equipment!$B:$B,MATCH($B868,Equipment!$A:$A,0)),"Not in register"))</f>
        <v/>
      </c>
      <c r="D868" s="16"/>
      <c r="E868" s="16"/>
      <c r="F868" s="16"/>
      <c r="G868" s="21"/>
      <c r="H868" s="16"/>
      <c r="I868" s="16"/>
    </row>
    <row r="869" spans="1:9" x14ac:dyDescent="0.3">
      <c r="A869" s="17"/>
      <c r="B869" s="16"/>
      <c r="C869" s="19" t="str">
        <f>IF($B869="","",IFERROR(INDEX(Equipment!$B:$B,MATCH($B869,Equipment!$A:$A,0)),"Not in register"))</f>
        <v/>
      </c>
      <c r="D869" s="16"/>
      <c r="E869" s="16"/>
      <c r="F869" s="16"/>
      <c r="G869" s="21"/>
      <c r="H869" s="16"/>
      <c r="I869" s="16"/>
    </row>
    <row r="870" spans="1:9" x14ac:dyDescent="0.3">
      <c r="A870" s="17"/>
      <c r="B870" s="16"/>
      <c r="C870" s="19" t="str">
        <f>IF($B870="","",IFERROR(INDEX(Equipment!$B:$B,MATCH($B870,Equipment!$A:$A,0)),"Not in register"))</f>
        <v/>
      </c>
      <c r="D870" s="16"/>
      <c r="E870" s="16"/>
      <c r="F870" s="16"/>
      <c r="G870" s="21"/>
      <c r="H870" s="16"/>
      <c r="I870" s="16"/>
    </row>
    <row r="871" spans="1:9" x14ac:dyDescent="0.3">
      <c r="A871" s="17"/>
      <c r="B871" s="16"/>
      <c r="C871" s="19" t="str">
        <f>IF($B871="","",IFERROR(INDEX(Equipment!$B:$B,MATCH($B871,Equipment!$A:$A,0)),"Not in register"))</f>
        <v/>
      </c>
      <c r="D871" s="16"/>
      <c r="E871" s="16"/>
      <c r="F871" s="16"/>
      <c r="G871" s="21"/>
      <c r="H871" s="16"/>
      <c r="I871" s="16"/>
    </row>
    <row r="872" spans="1:9" x14ac:dyDescent="0.3">
      <c r="A872" s="17"/>
      <c r="B872" s="16"/>
      <c r="C872" s="19" t="str">
        <f>IF($B872="","",IFERROR(INDEX(Equipment!$B:$B,MATCH($B872,Equipment!$A:$A,0)),"Not in register"))</f>
        <v/>
      </c>
      <c r="D872" s="16"/>
      <c r="E872" s="16"/>
      <c r="F872" s="16"/>
      <c r="G872" s="21"/>
      <c r="H872" s="16"/>
      <c r="I872" s="16"/>
    </row>
    <row r="873" spans="1:9" x14ac:dyDescent="0.3">
      <c r="A873" s="17"/>
      <c r="B873" s="16"/>
      <c r="C873" s="19" t="str">
        <f>IF($B873="","",IFERROR(INDEX(Equipment!$B:$B,MATCH($B873,Equipment!$A:$A,0)),"Not in register"))</f>
        <v/>
      </c>
      <c r="D873" s="16"/>
      <c r="E873" s="16"/>
      <c r="F873" s="16"/>
      <c r="G873" s="21"/>
      <c r="H873" s="16"/>
      <c r="I873" s="16"/>
    </row>
    <row r="874" spans="1:9" x14ac:dyDescent="0.3">
      <c r="A874" s="17"/>
      <c r="B874" s="16"/>
      <c r="C874" s="19" t="str">
        <f>IF($B874="","",IFERROR(INDEX(Equipment!$B:$B,MATCH($B874,Equipment!$A:$A,0)),"Not in register"))</f>
        <v/>
      </c>
      <c r="D874" s="16"/>
      <c r="E874" s="16"/>
      <c r="F874" s="16"/>
      <c r="G874" s="21"/>
      <c r="H874" s="16"/>
      <c r="I874" s="16"/>
    </row>
    <row r="875" spans="1:9" x14ac:dyDescent="0.3">
      <c r="A875" s="17"/>
      <c r="B875" s="16"/>
      <c r="C875" s="19" t="str">
        <f>IF($B875="","",IFERROR(INDEX(Equipment!$B:$B,MATCH($B875,Equipment!$A:$A,0)),"Not in register"))</f>
        <v/>
      </c>
      <c r="D875" s="16"/>
      <c r="E875" s="16"/>
      <c r="F875" s="16"/>
      <c r="G875" s="21"/>
      <c r="H875" s="16"/>
      <c r="I875" s="16"/>
    </row>
    <row r="876" spans="1:9" x14ac:dyDescent="0.3">
      <c r="A876" s="17"/>
      <c r="B876" s="16"/>
      <c r="C876" s="19" t="str">
        <f>IF($B876="","",IFERROR(INDEX(Equipment!$B:$B,MATCH($B876,Equipment!$A:$A,0)),"Not in register"))</f>
        <v/>
      </c>
      <c r="D876" s="16"/>
      <c r="E876" s="16"/>
      <c r="F876" s="16"/>
      <c r="G876" s="21"/>
      <c r="H876" s="16"/>
      <c r="I876" s="16"/>
    </row>
    <row r="877" spans="1:9" x14ac:dyDescent="0.3">
      <c r="A877" s="17"/>
      <c r="B877" s="16"/>
      <c r="C877" s="19" t="str">
        <f>IF($B877="","",IFERROR(INDEX(Equipment!$B:$B,MATCH($B877,Equipment!$A:$A,0)),"Not in register"))</f>
        <v/>
      </c>
      <c r="D877" s="16"/>
      <c r="E877" s="16"/>
      <c r="F877" s="16"/>
      <c r="G877" s="21"/>
      <c r="H877" s="16"/>
      <c r="I877" s="16"/>
    </row>
    <row r="878" spans="1:9" x14ac:dyDescent="0.3">
      <c r="A878" s="17"/>
      <c r="B878" s="16"/>
      <c r="C878" s="19" t="str">
        <f>IF($B878="","",IFERROR(INDEX(Equipment!$B:$B,MATCH($B878,Equipment!$A:$A,0)),"Not in register"))</f>
        <v/>
      </c>
      <c r="D878" s="16"/>
      <c r="E878" s="16"/>
      <c r="F878" s="16"/>
      <c r="G878" s="21"/>
      <c r="H878" s="16"/>
      <c r="I878" s="16"/>
    </row>
    <row r="879" spans="1:9" x14ac:dyDescent="0.3">
      <c r="A879" s="17"/>
      <c r="B879" s="16"/>
      <c r="C879" s="19" t="str">
        <f>IF($B879="","",IFERROR(INDEX(Equipment!$B:$B,MATCH($B879,Equipment!$A:$A,0)),"Not in register"))</f>
        <v/>
      </c>
      <c r="D879" s="16"/>
      <c r="E879" s="16"/>
      <c r="F879" s="16"/>
      <c r="G879" s="21"/>
      <c r="H879" s="16"/>
      <c r="I879" s="16"/>
    </row>
    <row r="880" spans="1:9" x14ac:dyDescent="0.3">
      <c r="A880" s="17"/>
      <c r="B880" s="16"/>
      <c r="C880" s="19" t="str">
        <f>IF($B880="","",IFERROR(INDEX(Equipment!$B:$B,MATCH($B880,Equipment!$A:$A,0)),"Not in register"))</f>
        <v/>
      </c>
      <c r="D880" s="16"/>
      <c r="E880" s="16"/>
      <c r="F880" s="16"/>
      <c r="G880" s="21"/>
      <c r="H880" s="16"/>
      <c r="I880" s="16"/>
    </row>
    <row r="881" spans="1:9" x14ac:dyDescent="0.3">
      <c r="A881" s="17"/>
      <c r="B881" s="16"/>
      <c r="C881" s="19" t="str">
        <f>IF($B881="","",IFERROR(INDEX(Equipment!$B:$B,MATCH($B881,Equipment!$A:$A,0)),"Not in register"))</f>
        <v/>
      </c>
      <c r="D881" s="16"/>
      <c r="E881" s="16"/>
      <c r="F881" s="16"/>
      <c r="G881" s="21"/>
      <c r="H881" s="16"/>
      <c r="I881" s="16"/>
    </row>
    <row r="882" spans="1:9" x14ac:dyDescent="0.3">
      <c r="A882" s="17"/>
      <c r="B882" s="16"/>
      <c r="C882" s="19" t="str">
        <f>IF($B882="","",IFERROR(INDEX(Equipment!$B:$B,MATCH($B882,Equipment!$A:$A,0)),"Not in register"))</f>
        <v/>
      </c>
      <c r="D882" s="16"/>
      <c r="E882" s="16"/>
      <c r="F882" s="16"/>
      <c r="G882" s="21"/>
      <c r="H882" s="16"/>
      <c r="I882" s="16"/>
    </row>
    <row r="883" spans="1:9" x14ac:dyDescent="0.3">
      <c r="A883" s="17"/>
      <c r="B883" s="16"/>
      <c r="C883" s="19" t="str">
        <f>IF($B883="","",IFERROR(INDEX(Equipment!$B:$B,MATCH($B883,Equipment!$A:$A,0)),"Not in register"))</f>
        <v/>
      </c>
      <c r="D883" s="16"/>
      <c r="E883" s="16"/>
      <c r="F883" s="16"/>
      <c r="G883" s="21"/>
      <c r="H883" s="16"/>
      <c r="I883" s="16"/>
    </row>
    <row r="884" spans="1:9" x14ac:dyDescent="0.3">
      <c r="A884" s="17"/>
      <c r="B884" s="16"/>
      <c r="C884" s="19" t="str">
        <f>IF($B884="","",IFERROR(INDEX(Equipment!$B:$B,MATCH($B884,Equipment!$A:$A,0)),"Not in register"))</f>
        <v/>
      </c>
      <c r="D884" s="16"/>
      <c r="E884" s="16"/>
      <c r="F884" s="16"/>
      <c r="G884" s="21"/>
      <c r="H884" s="16"/>
      <c r="I884" s="16"/>
    </row>
    <row r="885" spans="1:9" x14ac:dyDescent="0.3">
      <c r="A885" s="17"/>
      <c r="B885" s="16"/>
      <c r="C885" s="19" t="str">
        <f>IF($B885="","",IFERROR(INDEX(Equipment!$B:$B,MATCH($B885,Equipment!$A:$A,0)),"Not in register"))</f>
        <v/>
      </c>
      <c r="D885" s="16"/>
      <c r="E885" s="16"/>
      <c r="F885" s="16"/>
      <c r="G885" s="21"/>
      <c r="H885" s="16"/>
      <c r="I885" s="16"/>
    </row>
    <row r="886" spans="1:9" x14ac:dyDescent="0.3">
      <c r="A886" s="17"/>
      <c r="B886" s="16"/>
      <c r="C886" s="19" t="str">
        <f>IF($B886="","",IFERROR(INDEX(Equipment!$B:$B,MATCH($B886,Equipment!$A:$A,0)),"Not in register"))</f>
        <v/>
      </c>
      <c r="D886" s="16"/>
      <c r="E886" s="16"/>
      <c r="F886" s="16"/>
      <c r="G886" s="21"/>
      <c r="H886" s="16"/>
      <c r="I886" s="16"/>
    </row>
    <row r="887" spans="1:9" x14ac:dyDescent="0.3">
      <c r="A887" s="17"/>
      <c r="B887" s="16"/>
      <c r="C887" s="19" t="str">
        <f>IF($B887="","",IFERROR(INDEX(Equipment!$B:$B,MATCH($B887,Equipment!$A:$A,0)),"Not in register"))</f>
        <v/>
      </c>
      <c r="D887" s="16"/>
      <c r="E887" s="16"/>
      <c r="F887" s="16"/>
      <c r="G887" s="21"/>
      <c r="H887" s="16"/>
      <c r="I887" s="16"/>
    </row>
    <row r="888" spans="1:9" x14ac:dyDescent="0.3">
      <c r="A888" s="17"/>
      <c r="B888" s="16"/>
      <c r="C888" s="19" t="str">
        <f>IF($B888="","",IFERROR(INDEX(Equipment!$B:$B,MATCH($B888,Equipment!$A:$A,0)),"Not in register"))</f>
        <v/>
      </c>
      <c r="D888" s="16"/>
      <c r="E888" s="16"/>
      <c r="F888" s="16"/>
      <c r="G888" s="21"/>
      <c r="H888" s="16"/>
      <c r="I888" s="16"/>
    </row>
    <row r="889" spans="1:9" x14ac:dyDescent="0.3">
      <c r="A889" s="17"/>
      <c r="B889" s="16"/>
      <c r="C889" s="19" t="str">
        <f>IF($B889="","",IFERROR(INDEX(Equipment!$B:$B,MATCH($B889,Equipment!$A:$A,0)),"Not in register"))</f>
        <v/>
      </c>
      <c r="D889" s="16"/>
      <c r="E889" s="16"/>
      <c r="F889" s="16"/>
      <c r="G889" s="21"/>
      <c r="H889" s="16"/>
      <c r="I889" s="16"/>
    </row>
    <row r="890" spans="1:9" x14ac:dyDescent="0.3">
      <c r="A890" s="17"/>
      <c r="B890" s="16"/>
      <c r="C890" s="19" t="str">
        <f>IF($B890="","",IFERROR(INDEX(Equipment!$B:$B,MATCH($B890,Equipment!$A:$A,0)),"Not in register"))</f>
        <v/>
      </c>
      <c r="D890" s="16"/>
      <c r="E890" s="16"/>
      <c r="F890" s="16"/>
      <c r="G890" s="21"/>
      <c r="H890" s="16"/>
      <c r="I890" s="16"/>
    </row>
    <row r="891" spans="1:9" x14ac:dyDescent="0.3">
      <c r="A891" s="17"/>
      <c r="B891" s="16"/>
      <c r="C891" s="19" t="str">
        <f>IF($B891="","",IFERROR(INDEX(Equipment!$B:$B,MATCH($B891,Equipment!$A:$A,0)),"Not in register"))</f>
        <v/>
      </c>
      <c r="D891" s="16"/>
      <c r="E891" s="16"/>
      <c r="F891" s="16"/>
      <c r="G891" s="21"/>
      <c r="H891" s="16"/>
      <c r="I891" s="16"/>
    </row>
    <row r="892" spans="1:9" x14ac:dyDescent="0.3">
      <c r="A892" s="17"/>
      <c r="B892" s="16"/>
      <c r="C892" s="19" t="str">
        <f>IF($B892="","",IFERROR(INDEX(Equipment!$B:$B,MATCH($B892,Equipment!$A:$A,0)),"Not in register"))</f>
        <v/>
      </c>
      <c r="D892" s="16"/>
      <c r="E892" s="16"/>
      <c r="F892" s="16"/>
      <c r="G892" s="21"/>
      <c r="H892" s="16"/>
      <c r="I892" s="16"/>
    </row>
    <row r="893" spans="1:9" x14ac:dyDescent="0.3">
      <c r="A893" s="17"/>
      <c r="B893" s="16"/>
      <c r="C893" s="19" t="str">
        <f>IF($B893="","",IFERROR(INDEX(Equipment!$B:$B,MATCH($B893,Equipment!$A:$A,0)),"Not in register"))</f>
        <v/>
      </c>
      <c r="D893" s="16"/>
      <c r="E893" s="16"/>
      <c r="F893" s="16"/>
      <c r="G893" s="21"/>
      <c r="H893" s="16"/>
      <c r="I893" s="16"/>
    </row>
    <row r="894" spans="1:9" x14ac:dyDescent="0.3">
      <c r="A894" s="17"/>
      <c r="B894" s="16"/>
      <c r="C894" s="19" t="str">
        <f>IF($B894="","",IFERROR(INDEX(Equipment!$B:$B,MATCH($B894,Equipment!$A:$A,0)),"Not in register"))</f>
        <v/>
      </c>
      <c r="D894" s="16"/>
      <c r="E894" s="16"/>
      <c r="F894" s="16"/>
      <c r="G894" s="21"/>
      <c r="H894" s="16"/>
      <c r="I894" s="16"/>
    </row>
    <row r="895" spans="1:9" x14ac:dyDescent="0.3">
      <c r="A895" s="17"/>
      <c r="B895" s="16"/>
      <c r="C895" s="19" t="str">
        <f>IF($B895="","",IFERROR(INDEX(Equipment!$B:$B,MATCH($B895,Equipment!$A:$A,0)),"Not in register"))</f>
        <v/>
      </c>
      <c r="D895" s="16"/>
      <c r="E895" s="16"/>
      <c r="F895" s="16"/>
      <c r="G895" s="21"/>
      <c r="H895" s="16"/>
      <c r="I895" s="16"/>
    </row>
    <row r="896" spans="1:9" x14ac:dyDescent="0.3">
      <c r="A896" s="17"/>
      <c r="B896" s="16"/>
      <c r="C896" s="19" t="str">
        <f>IF($B896="","",IFERROR(INDEX(Equipment!$B:$B,MATCH($B896,Equipment!$A:$A,0)),"Not in register"))</f>
        <v/>
      </c>
      <c r="D896" s="16"/>
      <c r="E896" s="16"/>
      <c r="F896" s="16"/>
      <c r="G896" s="21"/>
      <c r="H896" s="16"/>
      <c r="I896" s="16"/>
    </row>
    <row r="897" spans="1:9" x14ac:dyDescent="0.3">
      <c r="A897" s="17"/>
      <c r="B897" s="16"/>
      <c r="C897" s="19" t="str">
        <f>IF($B897="","",IFERROR(INDEX(Equipment!$B:$B,MATCH($B897,Equipment!$A:$A,0)),"Not in register"))</f>
        <v/>
      </c>
      <c r="D897" s="16"/>
      <c r="E897" s="16"/>
      <c r="F897" s="16"/>
      <c r="G897" s="21"/>
      <c r="H897" s="16"/>
      <c r="I897" s="16"/>
    </row>
    <row r="898" spans="1:9" x14ac:dyDescent="0.3">
      <c r="A898" s="17"/>
      <c r="B898" s="16"/>
      <c r="C898" s="19" t="str">
        <f>IF($B898="","",IFERROR(INDEX(Equipment!$B:$B,MATCH($B898,Equipment!$A:$A,0)),"Not in register"))</f>
        <v/>
      </c>
      <c r="D898" s="16"/>
      <c r="E898" s="16"/>
      <c r="F898" s="16"/>
      <c r="G898" s="21"/>
      <c r="H898" s="16"/>
      <c r="I898" s="16"/>
    </row>
    <row r="899" spans="1:9" x14ac:dyDescent="0.3">
      <c r="A899" s="17"/>
      <c r="B899" s="16"/>
      <c r="C899" s="19" t="str">
        <f>IF($B899="","",IFERROR(INDEX(Equipment!$B:$B,MATCH($B899,Equipment!$A:$A,0)),"Not in register"))</f>
        <v/>
      </c>
      <c r="D899" s="16"/>
      <c r="E899" s="16"/>
      <c r="F899" s="16"/>
      <c r="G899" s="21"/>
      <c r="H899" s="16"/>
      <c r="I899" s="16"/>
    </row>
    <row r="900" spans="1:9" x14ac:dyDescent="0.3">
      <c r="A900" s="17"/>
      <c r="B900" s="16"/>
      <c r="C900" s="19" t="str">
        <f>IF($B900="","",IFERROR(INDEX(Equipment!$B:$B,MATCH($B900,Equipment!$A:$A,0)),"Not in register"))</f>
        <v/>
      </c>
      <c r="D900" s="16"/>
      <c r="E900" s="16"/>
      <c r="F900" s="16"/>
      <c r="G900" s="21"/>
      <c r="H900" s="16"/>
      <c r="I900" s="16"/>
    </row>
    <row r="901" spans="1:9" x14ac:dyDescent="0.3">
      <c r="A901" s="17"/>
      <c r="B901" s="16"/>
      <c r="C901" s="19" t="str">
        <f>IF($B901="","",IFERROR(INDEX(Equipment!$B:$B,MATCH($B901,Equipment!$A:$A,0)),"Not in register"))</f>
        <v/>
      </c>
      <c r="D901" s="16"/>
      <c r="E901" s="16"/>
      <c r="F901" s="16"/>
      <c r="G901" s="21"/>
      <c r="H901" s="16"/>
      <c r="I901" s="16"/>
    </row>
    <row r="902" spans="1:9" x14ac:dyDescent="0.3">
      <c r="A902" s="17"/>
      <c r="B902" s="16"/>
      <c r="C902" s="19" t="str">
        <f>IF($B902="","",IFERROR(INDEX(Equipment!$B:$B,MATCH($B902,Equipment!$A:$A,0)),"Not in register"))</f>
        <v/>
      </c>
      <c r="D902" s="16"/>
      <c r="E902" s="16"/>
      <c r="F902" s="16"/>
      <c r="G902" s="21"/>
      <c r="H902" s="16"/>
      <c r="I902" s="16"/>
    </row>
    <row r="903" spans="1:9" x14ac:dyDescent="0.3">
      <c r="A903" s="17"/>
      <c r="B903" s="16"/>
      <c r="C903" s="19" t="str">
        <f>IF($B903="","",IFERROR(INDEX(Equipment!$B:$B,MATCH($B903,Equipment!$A:$A,0)),"Not in register"))</f>
        <v/>
      </c>
      <c r="D903" s="16"/>
      <c r="E903" s="16"/>
      <c r="F903" s="16"/>
      <c r="G903" s="21"/>
      <c r="H903" s="16"/>
      <c r="I903" s="16"/>
    </row>
    <row r="904" spans="1:9" x14ac:dyDescent="0.3">
      <c r="A904" s="17"/>
      <c r="B904" s="16"/>
      <c r="C904" s="19" t="str">
        <f>IF($B904="","",IFERROR(INDEX(Equipment!$B:$B,MATCH($B904,Equipment!$A:$A,0)),"Not in register"))</f>
        <v/>
      </c>
      <c r="D904" s="16"/>
      <c r="E904" s="16"/>
      <c r="F904" s="16"/>
      <c r="G904" s="21"/>
      <c r="H904" s="16"/>
      <c r="I904" s="16"/>
    </row>
    <row r="905" spans="1:9" x14ac:dyDescent="0.3">
      <c r="A905" s="17"/>
      <c r="B905" s="16"/>
      <c r="C905" s="19" t="str">
        <f>IF($B905="","",IFERROR(INDEX(Equipment!$B:$B,MATCH($B905,Equipment!$A:$A,0)),"Not in register"))</f>
        <v/>
      </c>
      <c r="D905" s="16"/>
      <c r="E905" s="16"/>
      <c r="F905" s="16"/>
      <c r="G905" s="21"/>
      <c r="H905" s="16"/>
      <c r="I905" s="16"/>
    </row>
    <row r="906" spans="1:9" x14ac:dyDescent="0.3">
      <c r="A906" s="17"/>
      <c r="B906" s="16"/>
      <c r="C906" s="19" t="str">
        <f>IF($B906="","",IFERROR(INDEX(Equipment!$B:$B,MATCH($B906,Equipment!$A:$A,0)),"Not in register"))</f>
        <v/>
      </c>
      <c r="D906" s="16"/>
      <c r="E906" s="16"/>
      <c r="F906" s="16"/>
      <c r="G906" s="21"/>
      <c r="H906" s="16"/>
      <c r="I906" s="16"/>
    </row>
    <row r="907" spans="1:9" x14ac:dyDescent="0.3">
      <c r="A907" s="17"/>
      <c r="B907" s="16"/>
      <c r="C907" s="19" t="str">
        <f>IF($B907="","",IFERROR(INDEX(Equipment!$B:$B,MATCH($B907,Equipment!$A:$A,0)),"Not in register"))</f>
        <v/>
      </c>
      <c r="D907" s="16"/>
      <c r="E907" s="16"/>
      <c r="F907" s="16"/>
      <c r="G907" s="21"/>
      <c r="H907" s="16"/>
      <c r="I907" s="16"/>
    </row>
    <row r="908" spans="1:9" x14ac:dyDescent="0.3">
      <c r="A908" s="17"/>
      <c r="B908" s="16"/>
      <c r="C908" s="19" t="str">
        <f>IF($B908="","",IFERROR(INDEX(Equipment!$B:$B,MATCH($B908,Equipment!$A:$A,0)),"Not in register"))</f>
        <v/>
      </c>
      <c r="D908" s="16"/>
      <c r="E908" s="16"/>
      <c r="F908" s="16"/>
      <c r="G908" s="21"/>
      <c r="H908" s="16"/>
      <c r="I908" s="16"/>
    </row>
    <row r="909" spans="1:9" x14ac:dyDescent="0.3">
      <c r="A909" s="17"/>
      <c r="B909" s="16"/>
      <c r="C909" s="19" t="str">
        <f>IF($B909="","",IFERROR(INDEX(Equipment!$B:$B,MATCH($B909,Equipment!$A:$A,0)),"Not in register"))</f>
        <v/>
      </c>
      <c r="D909" s="16"/>
      <c r="E909" s="16"/>
      <c r="F909" s="16"/>
      <c r="G909" s="21"/>
      <c r="H909" s="16"/>
      <c r="I909" s="16"/>
    </row>
    <row r="910" spans="1:9" x14ac:dyDescent="0.3">
      <c r="A910" s="17"/>
      <c r="B910" s="16"/>
      <c r="C910" s="19" t="str">
        <f>IF($B910="","",IFERROR(INDEX(Equipment!$B:$B,MATCH($B910,Equipment!$A:$A,0)),"Not in register"))</f>
        <v/>
      </c>
      <c r="D910" s="16"/>
      <c r="E910" s="16"/>
      <c r="F910" s="16"/>
      <c r="G910" s="21"/>
      <c r="H910" s="16"/>
      <c r="I910" s="16"/>
    </row>
    <row r="911" spans="1:9" x14ac:dyDescent="0.3">
      <c r="A911" s="17"/>
      <c r="B911" s="16"/>
      <c r="C911" s="19" t="str">
        <f>IF($B911="","",IFERROR(INDEX(Equipment!$B:$B,MATCH($B911,Equipment!$A:$A,0)),"Not in register"))</f>
        <v/>
      </c>
      <c r="D911" s="16"/>
      <c r="E911" s="16"/>
      <c r="F911" s="16"/>
      <c r="G911" s="21"/>
      <c r="H911" s="16"/>
      <c r="I911" s="16"/>
    </row>
    <row r="912" spans="1:9" x14ac:dyDescent="0.3">
      <c r="A912" s="17"/>
      <c r="B912" s="16"/>
      <c r="C912" s="19" t="str">
        <f>IF($B912="","",IFERROR(INDEX(Equipment!$B:$B,MATCH($B912,Equipment!$A:$A,0)),"Not in register"))</f>
        <v/>
      </c>
      <c r="D912" s="16"/>
      <c r="E912" s="16"/>
      <c r="F912" s="16"/>
      <c r="G912" s="21"/>
      <c r="H912" s="16"/>
      <c r="I912" s="16"/>
    </row>
    <row r="913" spans="1:9" x14ac:dyDescent="0.3">
      <c r="A913" s="17"/>
      <c r="B913" s="16"/>
      <c r="C913" s="19" t="str">
        <f>IF($B913="","",IFERROR(INDEX(Equipment!$B:$B,MATCH($B913,Equipment!$A:$A,0)),"Not in register"))</f>
        <v/>
      </c>
      <c r="D913" s="16"/>
      <c r="E913" s="16"/>
      <c r="F913" s="16"/>
      <c r="G913" s="21"/>
      <c r="H913" s="16"/>
      <c r="I913" s="16"/>
    </row>
    <row r="914" spans="1:9" x14ac:dyDescent="0.3">
      <c r="A914" s="17"/>
      <c r="B914" s="16"/>
      <c r="C914" s="19" t="str">
        <f>IF($B914="","",IFERROR(INDEX(Equipment!$B:$B,MATCH($B914,Equipment!$A:$A,0)),"Not in register"))</f>
        <v/>
      </c>
      <c r="D914" s="16"/>
      <c r="E914" s="16"/>
      <c r="F914" s="16"/>
      <c r="G914" s="21"/>
      <c r="H914" s="16"/>
      <c r="I914" s="16"/>
    </row>
    <row r="915" spans="1:9" x14ac:dyDescent="0.3">
      <c r="A915" s="17"/>
      <c r="B915" s="16"/>
      <c r="C915" s="19" t="str">
        <f>IF($B915="","",IFERROR(INDEX(Equipment!$B:$B,MATCH($B915,Equipment!$A:$A,0)),"Not in register"))</f>
        <v/>
      </c>
      <c r="D915" s="16"/>
      <c r="E915" s="16"/>
      <c r="F915" s="16"/>
      <c r="G915" s="21"/>
      <c r="H915" s="16"/>
      <c r="I915" s="16"/>
    </row>
    <row r="916" spans="1:9" x14ac:dyDescent="0.3">
      <c r="A916" s="17"/>
      <c r="B916" s="16"/>
      <c r="C916" s="19" t="str">
        <f>IF($B916="","",IFERROR(INDEX(Equipment!$B:$B,MATCH($B916,Equipment!$A:$A,0)),"Not in register"))</f>
        <v/>
      </c>
      <c r="D916" s="16"/>
      <c r="E916" s="16"/>
      <c r="F916" s="16"/>
      <c r="G916" s="21"/>
      <c r="H916" s="16"/>
      <c r="I916" s="16"/>
    </row>
    <row r="917" spans="1:9" x14ac:dyDescent="0.3">
      <c r="A917" s="17"/>
      <c r="B917" s="16"/>
      <c r="C917" s="19" t="str">
        <f>IF($B917="","",IFERROR(INDEX(Equipment!$B:$B,MATCH($B917,Equipment!$A:$A,0)),"Not in register"))</f>
        <v/>
      </c>
      <c r="D917" s="16"/>
      <c r="E917" s="16"/>
      <c r="F917" s="16"/>
      <c r="G917" s="21"/>
      <c r="H917" s="16"/>
      <c r="I917" s="16"/>
    </row>
    <row r="918" spans="1:9" x14ac:dyDescent="0.3">
      <c r="A918" s="17"/>
      <c r="B918" s="16"/>
      <c r="C918" s="19" t="str">
        <f>IF($B918="","",IFERROR(INDEX(Equipment!$B:$B,MATCH($B918,Equipment!$A:$A,0)),"Not in register"))</f>
        <v/>
      </c>
      <c r="D918" s="16"/>
      <c r="E918" s="16"/>
      <c r="F918" s="16"/>
      <c r="G918" s="21"/>
      <c r="H918" s="16"/>
      <c r="I918" s="16"/>
    </row>
    <row r="919" spans="1:9" x14ac:dyDescent="0.3">
      <c r="A919" s="17"/>
      <c r="B919" s="16"/>
      <c r="C919" s="19" t="str">
        <f>IF($B919="","",IFERROR(INDEX(Equipment!$B:$B,MATCH($B919,Equipment!$A:$A,0)),"Not in register"))</f>
        <v/>
      </c>
      <c r="D919" s="16"/>
      <c r="E919" s="16"/>
      <c r="F919" s="16"/>
      <c r="G919" s="21"/>
      <c r="H919" s="16"/>
      <c r="I919" s="16"/>
    </row>
    <row r="920" spans="1:9" x14ac:dyDescent="0.3">
      <c r="A920" s="17"/>
      <c r="B920" s="16"/>
      <c r="C920" s="19" t="str">
        <f>IF($B920="","",IFERROR(INDEX(Equipment!$B:$B,MATCH($B920,Equipment!$A:$A,0)),"Not in register"))</f>
        <v/>
      </c>
      <c r="D920" s="16"/>
      <c r="E920" s="16"/>
      <c r="F920" s="16"/>
      <c r="G920" s="21"/>
      <c r="H920" s="16"/>
      <c r="I920" s="16"/>
    </row>
    <row r="921" spans="1:9" x14ac:dyDescent="0.3">
      <c r="A921" s="17"/>
      <c r="B921" s="16"/>
      <c r="C921" s="19" t="str">
        <f>IF($B921="","",IFERROR(INDEX(Equipment!$B:$B,MATCH($B921,Equipment!$A:$A,0)),"Not in register"))</f>
        <v/>
      </c>
      <c r="D921" s="16"/>
      <c r="E921" s="16"/>
      <c r="F921" s="16"/>
      <c r="G921" s="21"/>
      <c r="H921" s="16"/>
      <c r="I921" s="16"/>
    </row>
    <row r="922" spans="1:9" x14ac:dyDescent="0.3">
      <c r="A922" s="17"/>
      <c r="B922" s="16"/>
      <c r="C922" s="19" t="str">
        <f>IF($B922="","",IFERROR(INDEX(Equipment!$B:$B,MATCH($B922,Equipment!$A:$A,0)),"Not in register"))</f>
        <v/>
      </c>
      <c r="D922" s="16"/>
      <c r="E922" s="16"/>
      <c r="F922" s="16"/>
      <c r="G922" s="21"/>
      <c r="H922" s="16"/>
      <c r="I922" s="16"/>
    </row>
    <row r="923" spans="1:9" x14ac:dyDescent="0.3">
      <c r="A923" s="17"/>
      <c r="B923" s="16"/>
      <c r="C923" s="19" t="str">
        <f>IF($B923="","",IFERROR(INDEX(Equipment!$B:$B,MATCH($B923,Equipment!$A:$A,0)),"Not in register"))</f>
        <v/>
      </c>
      <c r="D923" s="16"/>
      <c r="E923" s="16"/>
      <c r="F923" s="16"/>
      <c r="G923" s="21"/>
      <c r="H923" s="16"/>
      <c r="I923" s="16"/>
    </row>
    <row r="924" spans="1:9" x14ac:dyDescent="0.3">
      <c r="A924" s="17"/>
      <c r="B924" s="16"/>
      <c r="C924" s="19" t="str">
        <f>IF($B924="","",IFERROR(INDEX(Equipment!$B:$B,MATCH($B924,Equipment!$A:$A,0)),"Not in register"))</f>
        <v/>
      </c>
      <c r="D924" s="16"/>
      <c r="E924" s="16"/>
      <c r="F924" s="16"/>
      <c r="G924" s="21"/>
      <c r="H924" s="16"/>
      <c r="I924" s="16"/>
    </row>
    <row r="925" spans="1:9" x14ac:dyDescent="0.3">
      <c r="A925" s="17"/>
      <c r="B925" s="16"/>
      <c r="C925" s="19" t="str">
        <f>IF($B925="","",IFERROR(INDEX(Equipment!$B:$B,MATCH($B925,Equipment!$A:$A,0)),"Not in register"))</f>
        <v/>
      </c>
      <c r="D925" s="16"/>
      <c r="E925" s="16"/>
      <c r="F925" s="16"/>
      <c r="G925" s="21"/>
      <c r="H925" s="16"/>
      <c r="I925" s="16"/>
    </row>
    <row r="926" spans="1:9" x14ac:dyDescent="0.3">
      <c r="A926" s="17"/>
      <c r="B926" s="16"/>
      <c r="C926" s="19" t="str">
        <f>IF($B926="","",IFERROR(INDEX(Equipment!$B:$B,MATCH($B926,Equipment!$A:$A,0)),"Not in register"))</f>
        <v/>
      </c>
      <c r="D926" s="16"/>
      <c r="E926" s="16"/>
      <c r="F926" s="16"/>
      <c r="G926" s="21"/>
      <c r="H926" s="16"/>
      <c r="I926" s="16"/>
    </row>
    <row r="927" spans="1:9" x14ac:dyDescent="0.3">
      <c r="A927" s="17"/>
      <c r="B927" s="16"/>
      <c r="C927" s="19" t="str">
        <f>IF($B927="","",IFERROR(INDEX(Equipment!$B:$B,MATCH($B927,Equipment!$A:$A,0)),"Not in register"))</f>
        <v/>
      </c>
      <c r="D927" s="16"/>
      <c r="E927" s="16"/>
      <c r="F927" s="16"/>
      <c r="G927" s="21"/>
      <c r="H927" s="16"/>
      <c r="I927" s="16"/>
    </row>
    <row r="928" spans="1:9" x14ac:dyDescent="0.3">
      <c r="A928" s="17"/>
      <c r="B928" s="16"/>
      <c r="C928" s="19" t="str">
        <f>IF($B928="","",IFERROR(INDEX(Equipment!$B:$B,MATCH($B928,Equipment!$A:$A,0)),"Not in register"))</f>
        <v/>
      </c>
      <c r="D928" s="16"/>
      <c r="E928" s="16"/>
      <c r="F928" s="16"/>
      <c r="G928" s="21"/>
      <c r="H928" s="16"/>
      <c r="I928" s="16"/>
    </row>
    <row r="929" spans="1:9" x14ac:dyDescent="0.3">
      <c r="A929" s="17"/>
      <c r="B929" s="16"/>
      <c r="C929" s="19" t="str">
        <f>IF($B929="","",IFERROR(INDEX(Equipment!$B:$B,MATCH($B929,Equipment!$A:$A,0)),"Not in register"))</f>
        <v/>
      </c>
      <c r="D929" s="16"/>
      <c r="E929" s="16"/>
      <c r="F929" s="16"/>
      <c r="G929" s="21"/>
      <c r="H929" s="16"/>
      <c r="I929" s="16"/>
    </row>
    <row r="930" spans="1:9" x14ac:dyDescent="0.3">
      <c r="A930" s="17"/>
      <c r="B930" s="16"/>
      <c r="C930" s="19" t="str">
        <f>IF($B930="","",IFERROR(INDEX(Equipment!$B:$B,MATCH($B930,Equipment!$A:$A,0)),"Not in register"))</f>
        <v/>
      </c>
      <c r="D930" s="16"/>
      <c r="E930" s="16"/>
      <c r="F930" s="16"/>
      <c r="G930" s="21"/>
      <c r="H930" s="16"/>
      <c r="I930" s="16"/>
    </row>
    <row r="931" spans="1:9" x14ac:dyDescent="0.3">
      <c r="A931" s="17"/>
      <c r="B931" s="16"/>
      <c r="C931" s="19" t="str">
        <f>IF($B931="","",IFERROR(INDEX(Equipment!$B:$B,MATCH($B931,Equipment!$A:$A,0)),"Not in register"))</f>
        <v/>
      </c>
      <c r="D931" s="16"/>
      <c r="E931" s="16"/>
      <c r="F931" s="16"/>
      <c r="G931" s="21"/>
      <c r="H931" s="16"/>
      <c r="I931" s="16"/>
    </row>
    <row r="932" spans="1:9" x14ac:dyDescent="0.3">
      <c r="A932" s="17"/>
      <c r="B932" s="16"/>
      <c r="C932" s="19" t="str">
        <f>IF($B932="","",IFERROR(INDEX(Equipment!$B:$B,MATCH($B932,Equipment!$A:$A,0)),"Not in register"))</f>
        <v/>
      </c>
      <c r="D932" s="16"/>
      <c r="E932" s="16"/>
      <c r="F932" s="16"/>
      <c r="G932" s="21"/>
      <c r="H932" s="16"/>
      <c r="I932" s="16"/>
    </row>
    <row r="933" spans="1:9" x14ac:dyDescent="0.3">
      <c r="A933" s="17"/>
      <c r="B933" s="16"/>
      <c r="C933" s="19" t="str">
        <f>IF($B933="","",IFERROR(INDEX(Equipment!$B:$B,MATCH($B933,Equipment!$A:$A,0)),"Not in register"))</f>
        <v/>
      </c>
      <c r="D933" s="16"/>
      <c r="E933" s="16"/>
      <c r="F933" s="16"/>
      <c r="G933" s="21"/>
      <c r="H933" s="16"/>
      <c r="I933" s="16"/>
    </row>
    <row r="934" spans="1:9" x14ac:dyDescent="0.3">
      <c r="A934" s="17"/>
      <c r="B934" s="16"/>
      <c r="C934" s="19" t="str">
        <f>IF($B934="","",IFERROR(INDEX(Equipment!$B:$B,MATCH($B934,Equipment!$A:$A,0)),"Not in register"))</f>
        <v/>
      </c>
      <c r="D934" s="16"/>
      <c r="E934" s="16"/>
      <c r="F934" s="16"/>
      <c r="G934" s="21"/>
      <c r="H934" s="16"/>
      <c r="I934" s="16"/>
    </row>
    <row r="935" spans="1:9" x14ac:dyDescent="0.3">
      <c r="A935" s="17"/>
      <c r="B935" s="16"/>
      <c r="C935" s="19" t="str">
        <f>IF($B935="","",IFERROR(INDEX(Equipment!$B:$B,MATCH($B935,Equipment!$A:$A,0)),"Not in register"))</f>
        <v/>
      </c>
      <c r="D935" s="16"/>
      <c r="E935" s="16"/>
      <c r="F935" s="16"/>
      <c r="G935" s="21"/>
      <c r="H935" s="16"/>
      <c r="I935" s="16"/>
    </row>
    <row r="936" spans="1:9" x14ac:dyDescent="0.3">
      <c r="A936" s="17"/>
      <c r="B936" s="16"/>
      <c r="C936" s="19" t="str">
        <f>IF($B936="","",IFERROR(INDEX(Equipment!$B:$B,MATCH($B936,Equipment!$A:$A,0)),"Not in register"))</f>
        <v/>
      </c>
      <c r="D936" s="16"/>
      <c r="E936" s="16"/>
      <c r="F936" s="16"/>
      <c r="G936" s="21"/>
      <c r="H936" s="16"/>
      <c r="I936" s="16"/>
    </row>
    <row r="937" spans="1:9" x14ac:dyDescent="0.3">
      <c r="A937" s="17"/>
      <c r="B937" s="16"/>
      <c r="C937" s="19" t="str">
        <f>IF($B937="","",IFERROR(INDEX(Equipment!$B:$B,MATCH($B937,Equipment!$A:$A,0)),"Not in register"))</f>
        <v/>
      </c>
      <c r="D937" s="16"/>
      <c r="E937" s="16"/>
      <c r="F937" s="16"/>
      <c r="G937" s="21"/>
      <c r="H937" s="16"/>
      <c r="I937" s="16"/>
    </row>
    <row r="938" spans="1:9" x14ac:dyDescent="0.3">
      <c r="A938" s="17"/>
      <c r="B938" s="16"/>
      <c r="C938" s="19" t="str">
        <f>IF($B938="","",IFERROR(INDEX(Equipment!$B:$B,MATCH($B938,Equipment!$A:$A,0)),"Not in register"))</f>
        <v/>
      </c>
      <c r="D938" s="16"/>
      <c r="E938" s="16"/>
      <c r="F938" s="16"/>
      <c r="G938" s="21"/>
      <c r="H938" s="16"/>
      <c r="I938" s="16"/>
    </row>
    <row r="939" spans="1:9" x14ac:dyDescent="0.3">
      <c r="A939" s="17"/>
      <c r="B939" s="16"/>
      <c r="C939" s="19" t="str">
        <f>IF($B939="","",IFERROR(INDEX(Equipment!$B:$B,MATCH($B939,Equipment!$A:$A,0)),"Not in register"))</f>
        <v/>
      </c>
      <c r="D939" s="16"/>
      <c r="E939" s="16"/>
      <c r="F939" s="16"/>
      <c r="G939" s="21"/>
      <c r="H939" s="16"/>
      <c r="I939" s="16"/>
    </row>
    <row r="940" spans="1:9" x14ac:dyDescent="0.3">
      <c r="A940" s="17"/>
      <c r="B940" s="16"/>
      <c r="C940" s="19" t="str">
        <f>IF($B940="","",IFERROR(INDEX(Equipment!$B:$B,MATCH($B940,Equipment!$A:$A,0)),"Not in register"))</f>
        <v/>
      </c>
      <c r="D940" s="16"/>
      <c r="E940" s="16"/>
      <c r="F940" s="16"/>
      <c r="G940" s="21"/>
      <c r="H940" s="16"/>
      <c r="I940" s="16"/>
    </row>
    <row r="941" spans="1:9" x14ac:dyDescent="0.3">
      <c r="A941" s="17"/>
      <c r="B941" s="16"/>
      <c r="C941" s="19" t="str">
        <f>IF($B941="","",IFERROR(INDEX(Equipment!$B:$B,MATCH($B941,Equipment!$A:$A,0)),"Not in register"))</f>
        <v/>
      </c>
      <c r="D941" s="16"/>
      <c r="E941" s="16"/>
      <c r="F941" s="16"/>
      <c r="G941" s="21"/>
      <c r="H941" s="16"/>
      <c r="I941" s="16"/>
    </row>
    <row r="942" spans="1:9" x14ac:dyDescent="0.3">
      <c r="A942" s="17"/>
      <c r="B942" s="16"/>
      <c r="C942" s="19" t="str">
        <f>IF($B942="","",IFERROR(INDEX(Equipment!$B:$B,MATCH($B942,Equipment!$A:$A,0)),"Not in register"))</f>
        <v/>
      </c>
      <c r="D942" s="16"/>
      <c r="E942" s="16"/>
      <c r="F942" s="16"/>
      <c r="G942" s="21"/>
      <c r="H942" s="16"/>
      <c r="I942" s="16"/>
    </row>
    <row r="943" spans="1:9" x14ac:dyDescent="0.3">
      <c r="A943" s="17"/>
      <c r="B943" s="16"/>
      <c r="C943" s="19" t="str">
        <f>IF($B943="","",IFERROR(INDEX(Equipment!$B:$B,MATCH($B943,Equipment!$A:$A,0)),"Not in register"))</f>
        <v/>
      </c>
      <c r="D943" s="16"/>
      <c r="E943" s="16"/>
      <c r="F943" s="16"/>
      <c r="G943" s="21"/>
      <c r="H943" s="16"/>
      <c r="I943" s="16"/>
    </row>
    <row r="944" spans="1:9" x14ac:dyDescent="0.3">
      <c r="A944" s="17"/>
      <c r="B944" s="16"/>
      <c r="C944" s="19" t="str">
        <f>IF($B944="","",IFERROR(INDEX(Equipment!$B:$B,MATCH($B944,Equipment!$A:$A,0)),"Not in register"))</f>
        <v/>
      </c>
      <c r="D944" s="16"/>
      <c r="E944" s="16"/>
      <c r="F944" s="16"/>
      <c r="G944" s="21"/>
      <c r="H944" s="16"/>
      <c r="I944" s="16"/>
    </row>
    <row r="945" spans="1:9" x14ac:dyDescent="0.3">
      <c r="A945" s="17"/>
      <c r="B945" s="16"/>
      <c r="C945" s="19" t="str">
        <f>IF($B945="","",IFERROR(INDEX(Equipment!$B:$B,MATCH($B945,Equipment!$A:$A,0)),"Not in register"))</f>
        <v/>
      </c>
      <c r="D945" s="16"/>
      <c r="E945" s="16"/>
      <c r="F945" s="16"/>
      <c r="G945" s="21"/>
      <c r="H945" s="16"/>
      <c r="I945" s="16"/>
    </row>
    <row r="946" spans="1:9" x14ac:dyDescent="0.3">
      <c r="A946" s="17"/>
      <c r="B946" s="16"/>
      <c r="C946" s="19" t="str">
        <f>IF($B946="","",IFERROR(INDEX(Equipment!$B:$B,MATCH($B946,Equipment!$A:$A,0)),"Not in register"))</f>
        <v/>
      </c>
      <c r="D946" s="16"/>
      <c r="E946" s="16"/>
      <c r="F946" s="16"/>
      <c r="G946" s="21"/>
      <c r="H946" s="16"/>
      <c r="I946" s="16"/>
    </row>
    <row r="947" spans="1:9" x14ac:dyDescent="0.3">
      <c r="A947" s="17"/>
      <c r="B947" s="16"/>
      <c r="C947" s="19" t="str">
        <f>IF($B947="","",IFERROR(INDEX(Equipment!$B:$B,MATCH($B947,Equipment!$A:$A,0)),"Not in register"))</f>
        <v/>
      </c>
      <c r="D947" s="16"/>
      <c r="E947" s="16"/>
      <c r="F947" s="16"/>
      <c r="G947" s="21"/>
      <c r="H947" s="16"/>
      <c r="I947" s="16"/>
    </row>
    <row r="948" spans="1:9" x14ac:dyDescent="0.3">
      <c r="A948" s="17"/>
      <c r="B948" s="16"/>
      <c r="C948" s="19" t="str">
        <f>IF($B948="","",IFERROR(INDEX(Equipment!$B:$B,MATCH($B948,Equipment!$A:$A,0)),"Not in register"))</f>
        <v/>
      </c>
      <c r="D948" s="16"/>
      <c r="E948" s="16"/>
      <c r="F948" s="16"/>
      <c r="G948" s="21"/>
      <c r="H948" s="16"/>
      <c r="I948" s="16"/>
    </row>
    <row r="949" spans="1:9" x14ac:dyDescent="0.3">
      <c r="A949" s="17"/>
      <c r="B949" s="16"/>
      <c r="C949" s="19" t="str">
        <f>IF($B949="","",IFERROR(INDEX(Equipment!$B:$B,MATCH($B949,Equipment!$A:$A,0)),"Not in register"))</f>
        <v/>
      </c>
      <c r="D949" s="16"/>
      <c r="E949" s="16"/>
      <c r="F949" s="16"/>
      <c r="G949" s="21"/>
      <c r="H949" s="16"/>
      <c r="I949" s="16"/>
    </row>
    <row r="950" spans="1:9" x14ac:dyDescent="0.3">
      <c r="A950" s="17"/>
      <c r="B950" s="16"/>
      <c r="C950" s="19" t="str">
        <f>IF($B950="","",IFERROR(INDEX(Equipment!$B:$B,MATCH($B950,Equipment!$A:$A,0)),"Not in register"))</f>
        <v/>
      </c>
      <c r="D950" s="16"/>
      <c r="E950" s="16"/>
      <c r="F950" s="16"/>
      <c r="G950" s="21"/>
      <c r="H950" s="16"/>
      <c r="I950" s="16"/>
    </row>
    <row r="951" spans="1:9" x14ac:dyDescent="0.3">
      <c r="A951" s="17"/>
      <c r="B951" s="16"/>
      <c r="C951" s="19" t="str">
        <f>IF($B951="","",IFERROR(INDEX(Equipment!$B:$B,MATCH($B951,Equipment!$A:$A,0)),"Not in register"))</f>
        <v/>
      </c>
      <c r="D951" s="16"/>
      <c r="E951" s="16"/>
      <c r="F951" s="16"/>
      <c r="G951" s="21"/>
      <c r="H951" s="16"/>
      <c r="I951" s="16"/>
    </row>
    <row r="952" spans="1:9" x14ac:dyDescent="0.3">
      <c r="A952" s="17"/>
      <c r="B952" s="16"/>
      <c r="C952" s="19" t="str">
        <f>IF($B952="","",IFERROR(INDEX(Equipment!$B:$B,MATCH($B952,Equipment!$A:$A,0)),"Not in register"))</f>
        <v/>
      </c>
      <c r="D952" s="16"/>
      <c r="E952" s="16"/>
      <c r="F952" s="16"/>
      <c r="G952" s="21"/>
      <c r="H952" s="16"/>
      <c r="I952" s="16"/>
    </row>
    <row r="953" spans="1:9" x14ac:dyDescent="0.3">
      <c r="A953" s="17"/>
      <c r="B953" s="16"/>
      <c r="C953" s="19" t="str">
        <f>IF($B953="","",IFERROR(INDEX(Equipment!$B:$B,MATCH($B953,Equipment!$A:$A,0)),"Not in register"))</f>
        <v/>
      </c>
      <c r="D953" s="16"/>
      <c r="E953" s="16"/>
      <c r="F953" s="16"/>
      <c r="G953" s="21"/>
      <c r="H953" s="16"/>
      <c r="I953" s="16"/>
    </row>
    <row r="954" spans="1:9" x14ac:dyDescent="0.3">
      <c r="A954" s="17"/>
      <c r="B954" s="16"/>
      <c r="C954" s="19" t="str">
        <f>IF($B954="","",IFERROR(INDEX(Equipment!$B:$B,MATCH($B954,Equipment!$A:$A,0)),"Not in register"))</f>
        <v/>
      </c>
      <c r="D954" s="16"/>
      <c r="E954" s="16"/>
      <c r="F954" s="16"/>
      <c r="G954" s="21"/>
      <c r="H954" s="16"/>
      <c r="I954" s="16"/>
    </row>
    <row r="955" spans="1:9" x14ac:dyDescent="0.3">
      <c r="A955" s="17"/>
      <c r="B955" s="16"/>
      <c r="C955" s="19" t="str">
        <f>IF($B955="","",IFERROR(INDEX(Equipment!$B:$B,MATCH($B955,Equipment!$A:$A,0)),"Not in register"))</f>
        <v/>
      </c>
      <c r="D955" s="16"/>
      <c r="E955" s="16"/>
      <c r="F955" s="16"/>
      <c r="G955" s="21"/>
      <c r="H955" s="16"/>
      <c r="I955" s="16"/>
    </row>
    <row r="956" spans="1:9" x14ac:dyDescent="0.3">
      <c r="A956" s="17"/>
      <c r="B956" s="16"/>
      <c r="C956" s="19" t="str">
        <f>IF($B956="","",IFERROR(INDEX(Equipment!$B:$B,MATCH($B956,Equipment!$A:$A,0)),"Not in register"))</f>
        <v/>
      </c>
      <c r="D956" s="16"/>
      <c r="E956" s="16"/>
      <c r="F956" s="16"/>
      <c r="G956" s="21"/>
      <c r="H956" s="16"/>
      <c r="I956" s="16"/>
    </row>
    <row r="957" spans="1:9" x14ac:dyDescent="0.3">
      <c r="A957" s="17"/>
      <c r="B957" s="16"/>
      <c r="C957" s="19" t="str">
        <f>IF($B957="","",IFERROR(INDEX(Equipment!$B:$B,MATCH($B957,Equipment!$A:$A,0)),"Not in register"))</f>
        <v/>
      </c>
      <c r="D957" s="16"/>
      <c r="E957" s="16"/>
      <c r="F957" s="16"/>
      <c r="G957" s="21"/>
      <c r="H957" s="16"/>
      <c r="I957" s="16"/>
    </row>
    <row r="958" spans="1:9" x14ac:dyDescent="0.3">
      <c r="A958" s="17"/>
      <c r="B958" s="16"/>
      <c r="C958" s="19" t="str">
        <f>IF($B958="","",IFERROR(INDEX(Equipment!$B:$B,MATCH($B958,Equipment!$A:$A,0)),"Not in register"))</f>
        <v/>
      </c>
      <c r="D958" s="16"/>
      <c r="E958" s="16"/>
      <c r="F958" s="16"/>
      <c r="G958" s="21"/>
      <c r="H958" s="16"/>
      <c r="I958" s="16"/>
    </row>
    <row r="959" spans="1:9" x14ac:dyDescent="0.3">
      <c r="A959" s="17"/>
      <c r="B959" s="16"/>
      <c r="C959" s="19" t="str">
        <f>IF($B959="","",IFERROR(INDEX(Equipment!$B:$B,MATCH($B959,Equipment!$A:$A,0)),"Not in register"))</f>
        <v/>
      </c>
      <c r="D959" s="16"/>
      <c r="E959" s="16"/>
      <c r="F959" s="16"/>
      <c r="G959" s="21"/>
      <c r="H959" s="16"/>
      <c r="I959" s="16"/>
    </row>
    <row r="960" spans="1:9" x14ac:dyDescent="0.3">
      <c r="A960" s="17"/>
      <c r="B960" s="16"/>
      <c r="C960" s="19" t="str">
        <f>IF($B960="","",IFERROR(INDEX(Equipment!$B:$B,MATCH($B960,Equipment!$A:$A,0)),"Not in register"))</f>
        <v/>
      </c>
      <c r="D960" s="16"/>
      <c r="E960" s="16"/>
      <c r="F960" s="16"/>
      <c r="G960" s="21"/>
      <c r="H960" s="16"/>
      <c r="I960" s="16"/>
    </row>
    <row r="961" spans="1:9" x14ac:dyDescent="0.3">
      <c r="A961" s="17"/>
      <c r="B961" s="16"/>
      <c r="C961" s="19" t="str">
        <f>IF($B961="","",IFERROR(INDEX(Equipment!$B:$B,MATCH($B961,Equipment!$A:$A,0)),"Not in register"))</f>
        <v/>
      </c>
      <c r="D961" s="16"/>
      <c r="E961" s="16"/>
      <c r="F961" s="16"/>
      <c r="G961" s="21"/>
      <c r="H961" s="16"/>
      <c r="I961" s="16"/>
    </row>
    <row r="962" spans="1:9" x14ac:dyDescent="0.3">
      <c r="A962" s="17"/>
      <c r="B962" s="16"/>
      <c r="C962" s="19" t="str">
        <f>IF($B962="","",IFERROR(INDEX(Equipment!$B:$B,MATCH($B962,Equipment!$A:$A,0)),"Not in register"))</f>
        <v/>
      </c>
      <c r="D962" s="16"/>
      <c r="E962" s="16"/>
      <c r="F962" s="16"/>
      <c r="G962" s="21"/>
      <c r="H962" s="16"/>
      <c r="I962" s="16"/>
    </row>
    <row r="963" spans="1:9" x14ac:dyDescent="0.3">
      <c r="A963" s="17"/>
      <c r="B963" s="16"/>
      <c r="C963" s="19" t="str">
        <f>IF($B963="","",IFERROR(INDEX(Equipment!$B:$B,MATCH($B963,Equipment!$A:$A,0)),"Not in register"))</f>
        <v/>
      </c>
      <c r="D963" s="16"/>
      <c r="E963" s="16"/>
      <c r="F963" s="16"/>
      <c r="G963" s="21"/>
      <c r="H963" s="16"/>
      <c r="I963" s="16"/>
    </row>
    <row r="964" spans="1:9" x14ac:dyDescent="0.3">
      <c r="A964" s="17"/>
      <c r="B964" s="16"/>
      <c r="C964" s="19" t="str">
        <f>IF($B964="","",IFERROR(INDEX(Equipment!$B:$B,MATCH($B964,Equipment!$A:$A,0)),"Not in register"))</f>
        <v/>
      </c>
      <c r="D964" s="16"/>
      <c r="E964" s="16"/>
      <c r="F964" s="16"/>
      <c r="G964" s="21"/>
      <c r="H964" s="16"/>
      <c r="I964" s="16"/>
    </row>
    <row r="965" spans="1:9" x14ac:dyDescent="0.3">
      <c r="A965" s="17"/>
      <c r="B965" s="16"/>
      <c r="C965" s="19" t="str">
        <f>IF($B965="","",IFERROR(INDEX(Equipment!$B:$B,MATCH($B965,Equipment!$A:$A,0)),"Not in register"))</f>
        <v/>
      </c>
      <c r="D965" s="16"/>
      <c r="E965" s="16"/>
      <c r="F965" s="16"/>
      <c r="G965" s="21"/>
      <c r="H965" s="16"/>
      <c r="I965" s="16"/>
    </row>
    <row r="966" spans="1:9" x14ac:dyDescent="0.3">
      <c r="A966" s="17"/>
      <c r="B966" s="16"/>
      <c r="C966" s="19" t="str">
        <f>IF($B966="","",IFERROR(INDEX(Equipment!$B:$B,MATCH($B966,Equipment!$A:$A,0)),"Not in register"))</f>
        <v/>
      </c>
      <c r="D966" s="16"/>
      <c r="E966" s="16"/>
      <c r="F966" s="16"/>
      <c r="G966" s="21"/>
      <c r="H966" s="16"/>
      <c r="I966" s="16"/>
    </row>
    <row r="967" spans="1:9" x14ac:dyDescent="0.3">
      <c r="A967" s="17"/>
      <c r="B967" s="16"/>
      <c r="C967" s="19" t="str">
        <f>IF($B967="","",IFERROR(INDEX(Equipment!$B:$B,MATCH($B967,Equipment!$A:$A,0)),"Not in register"))</f>
        <v/>
      </c>
      <c r="D967" s="16"/>
      <c r="E967" s="16"/>
      <c r="F967" s="16"/>
      <c r="G967" s="21"/>
      <c r="H967" s="16"/>
      <c r="I967" s="16"/>
    </row>
    <row r="968" spans="1:9" x14ac:dyDescent="0.3">
      <c r="A968" s="17"/>
      <c r="B968" s="16"/>
      <c r="C968" s="19" t="str">
        <f>IF($B968="","",IFERROR(INDEX(Equipment!$B:$B,MATCH($B968,Equipment!$A:$A,0)),"Not in register"))</f>
        <v/>
      </c>
      <c r="D968" s="16"/>
      <c r="E968" s="16"/>
      <c r="F968" s="16"/>
      <c r="G968" s="21"/>
      <c r="H968" s="16"/>
      <c r="I968" s="16"/>
    </row>
    <row r="969" spans="1:9" x14ac:dyDescent="0.3">
      <c r="A969" s="17"/>
      <c r="B969" s="16"/>
      <c r="C969" s="19" t="str">
        <f>IF($B969="","",IFERROR(INDEX(Equipment!$B:$B,MATCH($B969,Equipment!$A:$A,0)),"Not in register"))</f>
        <v/>
      </c>
      <c r="D969" s="16"/>
      <c r="E969" s="16"/>
      <c r="F969" s="16"/>
      <c r="G969" s="21"/>
      <c r="H969" s="16"/>
      <c r="I969" s="16"/>
    </row>
    <row r="970" spans="1:9" x14ac:dyDescent="0.3">
      <c r="A970" s="17"/>
      <c r="B970" s="16"/>
      <c r="C970" s="19" t="str">
        <f>IF($B970="","",IFERROR(INDEX(Equipment!$B:$B,MATCH($B970,Equipment!$A:$A,0)),"Not in register"))</f>
        <v/>
      </c>
      <c r="D970" s="16"/>
      <c r="E970" s="16"/>
      <c r="F970" s="16"/>
      <c r="G970" s="21"/>
      <c r="H970" s="16"/>
      <c r="I970" s="16"/>
    </row>
    <row r="971" spans="1:9" x14ac:dyDescent="0.3">
      <c r="A971" s="17"/>
      <c r="B971" s="16"/>
      <c r="C971" s="19" t="str">
        <f>IF($B971="","",IFERROR(INDEX(Equipment!$B:$B,MATCH($B971,Equipment!$A:$A,0)),"Not in register"))</f>
        <v/>
      </c>
      <c r="D971" s="16"/>
      <c r="E971" s="16"/>
      <c r="F971" s="16"/>
      <c r="G971" s="21"/>
      <c r="H971" s="16"/>
      <c r="I971" s="16"/>
    </row>
    <row r="972" spans="1:9" x14ac:dyDescent="0.3">
      <c r="A972" s="17"/>
      <c r="B972" s="16"/>
      <c r="C972" s="19" t="str">
        <f>IF($B972="","",IFERROR(INDEX(Equipment!$B:$B,MATCH($B972,Equipment!$A:$A,0)),"Not in register"))</f>
        <v/>
      </c>
      <c r="D972" s="16"/>
      <c r="E972" s="16"/>
      <c r="F972" s="16"/>
      <c r="G972" s="21"/>
      <c r="H972" s="16"/>
      <c r="I972" s="16"/>
    </row>
    <row r="973" spans="1:9" x14ac:dyDescent="0.3">
      <c r="A973" s="17"/>
      <c r="B973" s="16"/>
      <c r="C973" s="19" t="str">
        <f>IF($B973="","",IFERROR(INDEX(Equipment!$B:$B,MATCH($B973,Equipment!$A:$A,0)),"Not in register"))</f>
        <v/>
      </c>
      <c r="D973" s="16"/>
      <c r="E973" s="16"/>
      <c r="F973" s="16"/>
      <c r="G973" s="21"/>
      <c r="H973" s="16"/>
      <c r="I973" s="16"/>
    </row>
    <row r="974" spans="1:9" x14ac:dyDescent="0.3">
      <c r="A974" s="17"/>
      <c r="B974" s="16"/>
      <c r="C974" s="19" t="str">
        <f>IF($B974="","",IFERROR(INDEX(Equipment!$B:$B,MATCH($B974,Equipment!$A:$A,0)),"Not in register"))</f>
        <v/>
      </c>
      <c r="D974" s="16"/>
      <c r="E974" s="16"/>
      <c r="F974" s="16"/>
      <c r="G974" s="21"/>
      <c r="H974" s="16"/>
      <c r="I974" s="16"/>
    </row>
    <row r="975" spans="1:9" x14ac:dyDescent="0.3">
      <c r="A975" s="17"/>
      <c r="B975" s="16"/>
      <c r="C975" s="19" t="str">
        <f>IF($B975="","",IFERROR(INDEX(Equipment!$B:$B,MATCH($B975,Equipment!$A:$A,0)),"Not in register"))</f>
        <v/>
      </c>
      <c r="D975" s="16"/>
      <c r="E975" s="16"/>
      <c r="F975" s="16"/>
      <c r="G975" s="21"/>
      <c r="H975" s="16"/>
      <c r="I975" s="16"/>
    </row>
    <row r="976" spans="1:9" x14ac:dyDescent="0.3">
      <c r="A976" s="17"/>
      <c r="B976" s="16"/>
      <c r="C976" s="19" t="str">
        <f>IF($B976="","",IFERROR(INDEX(Equipment!$B:$B,MATCH($B976,Equipment!$A:$A,0)),"Not in register"))</f>
        <v/>
      </c>
      <c r="D976" s="16"/>
      <c r="E976" s="16"/>
      <c r="F976" s="16"/>
      <c r="G976" s="21"/>
      <c r="H976" s="16"/>
      <c r="I976" s="16"/>
    </row>
    <row r="977" spans="1:9" x14ac:dyDescent="0.3">
      <c r="A977" s="17"/>
      <c r="B977" s="16"/>
      <c r="C977" s="19" t="str">
        <f>IF($B977="","",IFERROR(INDEX(Equipment!$B:$B,MATCH($B977,Equipment!$A:$A,0)),"Not in register"))</f>
        <v/>
      </c>
      <c r="D977" s="16"/>
      <c r="E977" s="16"/>
      <c r="F977" s="16"/>
      <c r="G977" s="21"/>
      <c r="H977" s="16"/>
      <c r="I977" s="16"/>
    </row>
    <row r="978" spans="1:9" x14ac:dyDescent="0.3">
      <c r="A978" s="17"/>
      <c r="B978" s="16"/>
      <c r="C978" s="19" t="str">
        <f>IF($B978="","",IFERROR(INDEX(Equipment!$B:$B,MATCH($B978,Equipment!$A:$A,0)),"Not in register"))</f>
        <v/>
      </c>
      <c r="D978" s="16"/>
      <c r="E978" s="16"/>
      <c r="F978" s="16"/>
      <c r="G978" s="21"/>
      <c r="H978" s="16"/>
      <c r="I978" s="16"/>
    </row>
    <row r="979" spans="1:9" x14ac:dyDescent="0.3">
      <c r="A979" s="17"/>
      <c r="B979" s="16"/>
      <c r="C979" s="19" t="str">
        <f>IF($B979="","",IFERROR(INDEX(Equipment!$B:$B,MATCH($B979,Equipment!$A:$A,0)),"Not in register"))</f>
        <v/>
      </c>
      <c r="D979" s="16"/>
      <c r="E979" s="16"/>
      <c r="F979" s="16"/>
      <c r="G979" s="21"/>
      <c r="H979" s="16"/>
      <c r="I979" s="16"/>
    </row>
    <row r="980" spans="1:9" x14ac:dyDescent="0.3">
      <c r="A980" s="17"/>
      <c r="B980" s="16"/>
      <c r="C980" s="19" t="str">
        <f>IF($B980="","",IFERROR(INDEX(Equipment!$B:$B,MATCH($B980,Equipment!$A:$A,0)),"Not in register"))</f>
        <v/>
      </c>
      <c r="D980" s="16"/>
      <c r="E980" s="16"/>
      <c r="F980" s="16"/>
      <c r="G980" s="21"/>
      <c r="H980" s="16"/>
      <c r="I980" s="16"/>
    </row>
    <row r="981" spans="1:9" x14ac:dyDescent="0.3">
      <c r="A981" s="17"/>
      <c r="B981" s="16"/>
      <c r="C981" s="19" t="str">
        <f>IF($B981="","",IFERROR(INDEX(Equipment!$B:$B,MATCH($B981,Equipment!$A:$A,0)),"Not in register"))</f>
        <v/>
      </c>
      <c r="D981" s="16"/>
      <c r="E981" s="16"/>
      <c r="F981" s="16"/>
      <c r="G981" s="21"/>
      <c r="H981" s="16"/>
      <c r="I981" s="16"/>
    </row>
    <row r="982" spans="1:9" x14ac:dyDescent="0.3">
      <c r="A982" s="17"/>
      <c r="B982" s="16"/>
      <c r="C982" s="19" t="str">
        <f>IF($B982="","",IFERROR(INDEX(Equipment!$B:$B,MATCH($B982,Equipment!$A:$A,0)),"Not in register"))</f>
        <v/>
      </c>
      <c r="D982" s="16"/>
      <c r="E982" s="16"/>
      <c r="F982" s="16"/>
      <c r="G982" s="21"/>
      <c r="H982" s="16"/>
      <c r="I982" s="16"/>
    </row>
    <row r="983" spans="1:9" x14ac:dyDescent="0.3">
      <c r="A983" s="17"/>
      <c r="B983" s="16"/>
      <c r="C983" s="19" t="str">
        <f>IF($B983="","",IFERROR(INDEX(Equipment!$B:$B,MATCH($B983,Equipment!$A:$A,0)),"Not in register"))</f>
        <v/>
      </c>
      <c r="D983" s="16"/>
      <c r="E983" s="16"/>
      <c r="F983" s="16"/>
      <c r="G983" s="21"/>
      <c r="H983" s="16"/>
      <c r="I983" s="16"/>
    </row>
    <row r="984" spans="1:9" x14ac:dyDescent="0.3">
      <c r="A984" s="17"/>
      <c r="B984" s="16"/>
      <c r="C984" s="19" t="str">
        <f>IF($B984="","",IFERROR(INDEX(Equipment!$B:$B,MATCH($B984,Equipment!$A:$A,0)),"Not in register"))</f>
        <v/>
      </c>
      <c r="D984" s="16"/>
      <c r="E984" s="16"/>
      <c r="F984" s="16"/>
      <c r="G984" s="21"/>
      <c r="H984" s="16"/>
      <c r="I984" s="16"/>
    </row>
    <row r="985" spans="1:9" x14ac:dyDescent="0.3">
      <c r="A985" s="17"/>
      <c r="B985" s="16"/>
      <c r="C985" s="19" t="str">
        <f>IF($B985="","",IFERROR(INDEX(Equipment!$B:$B,MATCH($B985,Equipment!$A:$A,0)),"Not in register"))</f>
        <v/>
      </c>
      <c r="D985" s="16"/>
      <c r="E985" s="16"/>
      <c r="F985" s="16"/>
      <c r="G985" s="21"/>
      <c r="H985" s="16"/>
      <c r="I985" s="16"/>
    </row>
    <row r="986" spans="1:9" x14ac:dyDescent="0.3">
      <c r="A986" s="17"/>
      <c r="B986" s="16"/>
      <c r="C986" s="19" t="str">
        <f>IF($B986="","",IFERROR(INDEX(Equipment!$B:$B,MATCH($B986,Equipment!$A:$A,0)),"Not in register"))</f>
        <v/>
      </c>
      <c r="D986" s="16"/>
      <c r="E986" s="16"/>
      <c r="F986" s="16"/>
      <c r="G986" s="21"/>
      <c r="H986" s="16"/>
      <c r="I986" s="16"/>
    </row>
    <row r="987" spans="1:9" x14ac:dyDescent="0.3">
      <c r="A987" s="17"/>
      <c r="B987" s="16"/>
      <c r="C987" s="19" t="str">
        <f>IF($B987="","",IFERROR(INDEX(Equipment!$B:$B,MATCH($B987,Equipment!$A:$A,0)),"Not in register"))</f>
        <v/>
      </c>
      <c r="D987" s="16"/>
      <c r="E987" s="16"/>
      <c r="F987" s="16"/>
      <c r="G987" s="21"/>
      <c r="H987" s="16"/>
      <c r="I987" s="16"/>
    </row>
    <row r="988" spans="1:9" x14ac:dyDescent="0.3">
      <c r="A988" s="17"/>
      <c r="B988" s="16"/>
      <c r="C988" s="19" t="str">
        <f>IF($B988="","",IFERROR(INDEX(Equipment!$B:$B,MATCH($B988,Equipment!$A:$A,0)),"Not in register"))</f>
        <v/>
      </c>
      <c r="D988" s="16"/>
      <c r="E988" s="16"/>
      <c r="F988" s="16"/>
      <c r="G988" s="21"/>
      <c r="H988" s="16"/>
      <c r="I988" s="16"/>
    </row>
    <row r="989" spans="1:9" x14ac:dyDescent="0.3">
      <c r="A989" s="17"/>
      <c r="B989" s="16"/>
      <c r="C989" s="19" t="str">
        <f>IF($B989="","",IFERROR(INDEX(Equipment!$B:$B,MATCH($B989,Equipment!$A:$A,0)),"Not in register"))</f>
        <v/>
      </c>
      <c r="D989" s="16"/>
      <c r="E989" s="16"/>
      <c r="F989" s="16"/>
      <c r="G989" s="21"/>
      <c r="H989" s="16"/>
      <c r="I989" s="16"/>
    </row>
    <row r="990" spans="1:9" x14ac:dyDescent="0.3">
      <c r="A990" s="17"/>
      <c r="B990" s="16"/>
      <c r="C990" s="19" t="str">
        <f>IF($B990="","",IFERROR(INDEX(Equipment!$B:$B,MATCH($B990,Equipment!$A:$A,0)),"Not in register"))</f>
        <v/>
      </c>
      <c r="D990" s="16"/>
      <c r="E990" s="16"/>
      <c r="F990" s="16"/>
      <c r="G990" s="21"/>
      <c r="H990" s="16"/>
      <c r="I990" s="16"/>
    </row>
    <row r="991" spans="1:9" x14ac:dyDescent="0.3">
      <c r="A991" s="17"/>
      <c r="B991" s="16"/>
      <c r="C991" s="19" t="str">
        <f>IF($B991="","",IFERROR(INDEX(Equipment!$B:$B,MATCH($B991,Equipment!$A:$A,0)),"Not in register"))</f>
        <v/>
      </c>
      <c r="D991" s="16"/>
      <c r="E991" s="16"/>
      <c r="F991" s="16"/>
      <c r="G991" s="21"/>
      <c r="H991" s="16"/>
      <c r="I991" s="16"/>
    </row>
    <row r="992" spans="1:9" x14ac:dyDescent="0.3">
      <c r="A992" s="17"/>
      <c r="B992" s="16"/>
      <c r="C992" s="19" t="str">
        <f>IF($B992="","",IFERROR(INDEX(Equipment!$B:$B,MATCH($B992,Equipment!$A:$A,0)),"Not in register"))</f>
        <v/>
      </c>
      <c r="D992" s="16"/>
      <c r="E992" s="16"/>
      <c r="F992" s="16"/>
      <c r="G992" s="21"/>
      <c r="H992" s="16"/>
      <c r="I992" s="16"/>
    </row>
    <row r="993" spans="1:9" x14ac:dyDescent="0.3">
      <c r="A993" s="17"/>
      <c r="B993" s="16"/>
      <c r="C993" s="19" t="str">
        <f>IF($B993="","",IFERROR(INDEX(Equipment!$B:$B,MATCH($B993,Equipment!$A:$A,0)),"Not in register"))</f>
        <v/>
      </c>
      <c r="D993" s="16"/>
      <c r="E993" s="16"/>
      <c r="F993" s="16"/>
      <c r="G993" s="21"/>
      <c r="H993" s="16"/>
      <c r="I993" s="16"/>
    </row>
    <row r="994" spans="1:9" x14ac:dyDescent="0.3">
      <c r="A994" s="17"/>
      <c r="B994" s="16"/>
      <c r="C994" s="19" t="str">
        <f>IF($B994="","",IFERROR(INDEX(Equipment!$B:$B,MATCH($B994,Equipment!$A:$A,0)),"Not in register"))</f>
        <v/>
      </c>
      <c r="D994" s="16"/>
      <c r="E994" s="16"/>
      <c r="F994" s="16"/>
      <c r="G994" s="21"/>
      <c r="H994" s="16"/>
      <c r="I994" s="16"/>
    </row>
    <row r="995" spans="1:9" x14ac:dyDescent="0.3">
      <c r="A995" s="17"/>
      <c r="B995" s="16"/>
      <c r="C995" s="19" t="str">
        <f>IF($B995="","",IFERROR(INDEX(Equipment!$B:$B,MATCH($B995,Equipment!$A:$A,0)),"Not in register"))</f>
        <v/>
      </c>
      <c r="D995" s="16"/>
      <c r="E995" s="16"/>
      <c r="F995" s="16"/>
      <c r="G995" s="21"/>
      <c r="H995" s="16"/>
      <c r="I995" s="16"/>
    </row>
    <row r="996" spans="1:9" x14ac:dyDescent="0.3">
      <c r="A996" s="17"/>
      <c r="B996" s="16"/>
      <c r="C996" s="19" t="str">
        <f>IF($B996="","",IFERROR(INDEX(Equipment!$B:$B,MATCH($B996,Equipment!$A:$A,0)),"Not in register"))</f>
        <v/>
      </c>
      <c r="D996" s="16"/>
      <c r="E996" s="16"/>
      <c r="F996" s="16"/>
      <c r="G996" s="21"/>
      <c r="H996" s="16"/>
      <c r="I996" s="16"/>
    </row>
    <row r="997" spans="1:9" x14ac:dyDescent="0.3">
      <c r="A997" s="17"/>
      <c r="B997" s="16"/>
      <c r="C997" s="19" t="str">
        <f>IF($B997="","",IFERROR(INDEX(Equipment!$B:$B,MATCH($B997,Equipment!$A:$A,0)),"Not in register"))</f>
        <v/>
      </c>
      <c r="D997" s="16"/>
      <c r="E997" s="16"/>
      <c r="F997" s="16"/>
      <c r="G997" s="21"/>
      <c r="H997" s="16"/>
      <c r="I997" s="16"/>
    </row>
    <row r="998" spans="1:9" x14ac:dyDescent="0.3">
      <c r="A998" s="17"/>
      <c r="B998" s="16"/>
      <c r="C998" s="19" t="str">
        <f>IF($B998="","",IFERROR(INDEX(Equipment!$B:$B,MATCH($B998,Equipment!$A:$A,0)),"Not in register"))</f>
        <v/>
      </c>
      <c r="D998" s="16"/>
      <c r="E998" s="16"/>
      <c r="F998" s="16"/>
      <c r="G998" s="21"/>
      <c r="H998" s="16"/>
      <c r="I998" s="16"/>
    </row>
    <row r="999" spans="1:9" x14ac:dyDescent="0.3">
      <c r="A999" s="17"/>
      <c r="B999" s="16"/>
      <c r="C999" s="19" t="str">
        <f>IF($B999="","",IFERROR(INDEX(Equipment!$B:$B,MATCH($B999,Equipment!$A:$A,0)),"Not in register"))</f>
        <v/>
      </c>
      <c r="D999" s="16"/>
      <c r="E999" s="16"/>
      <c r="F999" s="16"/>
      <c r="G999" s="21"/>
      <c r="H999" s="16"/>
      <c r="I999" s="16"/>
    </row>
    <row r="1000" spans="1:9" x14ac:dyDescent="0.3">
      <c r="A1000" s="17"/>
      <c r="B1000" s="16"/>
      <c r="C1000" s="19" t="str">
        <f>IF($B1000="","",IFERROR(INDEX(Equipment!$B:$B,MATCH($B1000,Equipment!$A:$A,0)),"Not in register"))</f>
        <v/>
      </c>
      <c r="D1000" s="16"/>
      <c r="E1000" s="16"/>
      <c r="F1000" s="16"/>
      <c r="G1000" s="21"/>
      <c r="H1000" s="16"/>
      <c r="I1000" s="16"/>
    </row>
    <row r="1001" spans="1:9" x14ac:dyDescent="0.3">
      <c r="A1001" s="17"/>
      <c r="B1001" s="16"/>
      <c r="C1001" s="19" t="str">
        <f>IF($B1001="","",IFERROR(INDEX(Equipment!$B:$B,MATCH($B1001,Equipment!$A:$A,0)),"Not in register"))</f>
        <v/>
      </c>
      <c r="D1001" s="16"/>
      <c r="E1001" s="16"/>
      <c r="F1001" s="16"/>
      <c r="G1001" s="21"/>
      <c r="H1001" s="16"/>
      <c r="I1001" s="16"/>
    </row>
    <row r="1002" spans="1:9" x14ac:dyDescent="0.3">
      <c r="A1002" s="17"/>
      <c r="B1002" s="16"/>
      <c r="C1002" s="19" t="str">
        <f>IF($B1002="","",IFERROR(INDEX(Equipment!$B:$B,MATCH($B1002,Equipment!$A:$A,0)),"Not in register"))</f>
        <v/>
      </c>
      <c r="D1002" s="16"/>
      <c r="E1002" s="16"/>
      <c r="F1002" s="16"/>
      <c r="G1002" s="21"/>
      <c r="H1002" s="16"/>
      <c r="I1002" s="16"/>
    </row>
    <row r="1003" spans="1:9" x14ac:dyDescent="0.3">
      <c r="A1003" s="17"/>
      <c r="B1003" s="16"/>
      <c r="C1003" s="19" t="str">
        <f>IF($B1003="","",IFERROR(INDEX(Equipment!$B:$B,MATCH($B1003,Equipment!$A:$A,0)),"Not in register"))</f>
        <v/>
      </c>
      <c r="D1003" s="16"/>
      <c r="E1003" s="16"/>
      <c r="F1003" s="16"/>
      <c r="G1003" s="21"/>
      <c r="H1003" s="16"/>
      <c r="I1003" s="16"/>
    </row>
    <row r="1004" spans="1:9" x14ac:dyDescent="0.3">
      <c r="A1004" s="17"/>
      <c r="B1004" s="16"/>
      <c r="C1004" s="19" t="str">
        <f>IF($B1004="","",IFERROR(INDEX(Equipment!$B:$B,MATCH($B1004,Equipment!$A:$A,0)),"Not in register"))</f>
        <v/>
      </c>
      <c r="D1004" s="16"/>
      <c r="E1004" s="16"/>
      <c r="F1004" s="16"/>
      <c r="G1004" s="21"/>
      <c r="H1004" s="16"/>
      <c r="I1004" s="16"/>
    </row>
    <row r="1005" spans="1:9" x14ac:dyDescent="0.3">
      <c r="A1005" s="17"/>
      <c r="B1005" s="16"/>
      <c r="C1005" s="19" t="str">
        <f>IF($B1005="","",IFERROR(INDEX(Equipment!$B:$B,MATCH($B1005,Equipment!$A:$A,0)),"Not in register"))</f>
        <v/>
      </c>
      <c r="D1005" s="16"/>
      <c r="E1005" s="16"/>
      <c r="F1005" s="16"/>
      <c r="G1005" s="21"/>
      <c r="H1005" s="16"/>
      <c r="I1005" s="16"/>
    </row>
    <row r="1006" spans="1:9" x14ac:dyDescent="0.3">
      <c r="A1006" s="17"/>
      <c r="B1006" s="16"/>
      <c r="C1006" s="19" t="str">
        <f>IF($B1006="","",IFERROR(INDEX(Equipment!$B:$B,MATCH($B1006,Equipment!$A:$A,0)),"Not in register"))</f>
        <v/>
      </c>
      <c r="D1006" s="16"/>
      <c r="E1006" s="16"/>
      <c r="F1006" s="16"/>
      <c r="G1006" s="21"/>
      <c r="H1006" s="16"/>
      <c r="I1006" s="16"/>
    </row>
    <row r="1007" spans="1:9" x14ac:dyDescent="0.3">
      <c r="A1007" s="17"/>
      <c r="B1007" s="16"/>
      <c r="C1007" s="19" t="str">
        <f>IF($B1007="","",IFERROR(INDEX(Equipment!$B:$B,MATCH($B1007,Equipment!$A:$A,0)),"Not in register"))</f>
        <v/>
      </c>
      <c r="D1007" s="16"/>
      <c r="E1007" s="16"/>
      <c r="F1007" s="16"/>
      <c r="G1007" s="21"/>
      <c r="H1007" s="16"/>
      <c r="I1007" s="16"/>
    </row>
    <row r="1008" spans="1:9" x14ac:dyDescent="0.3">
      <c r="A1008" s="17"/>
      <c r="B1008" s="16"/>
      <c r="C1008" s="19" t="str">
        <f>IF($B1008="","",IFERROR(INDEX(Equipment!$B:$B,MATCH($B1008,Equipment!$A:$A,0)),"Not in register"))</f>
        <v/>
      </c>
      <c r="D1008" s="16"/>
      <c r="E1008" s="16"/>
      <c r="F1008" s="16"/>
      <c r="G1008" s="21"/>
      <c r="H1008" s="16"/>
      <c r="I1008" s="16"/>
    </row>
    <row r="1009" spans="1:9" x14ac:dyDescent="0.3">
      <c r="A1009" s="17"/>
      <c r="B1009" s="16"/>
      <c r="C1009" s="19" t="str">
        <f>IF($B1009="","",IFERROR(INDEX(Equipment!$B:$B,MATCH($B1009,Equipment!$A:$A,0)),"Not in register"))</f>
        <v/>
      </c>
      <c r="D1009" s="16"/>
      <c r="E1009" s="16"/>
      <c r="F1009" s="16"/>
      <c r="G1009" s="21"/>
      <c r="H1009" s="16"/>
      <c r="I1009" s="16"/>
    </row>
    <row r="1010" spans="1:9" x14ac:dyDescent="0.3">
      <c r="A1010" s="17"/>
      <c r="B1010" s="16"/>
      <c r="C1010" s="19" t="str">
        <f>IF($B1010="","",IFERROR(INDEX(Equipment!$B:$B,MATCH($B1010,Equipment!$A:$A,0)),"Not in register"))</f>
        <v/>
      </c>
      <c r="D1010" s="16"/>
      <c r="E1010" s="16"/>
      <c r="F1010" s="16"/>
      <c r="G1010" s="21"/>
      <c r="H1010" s="16"/>
      <c r="I1010" s="16"/>
    </row>
    <row r="1011" spans="1:9" x14ac:dyDescent="0.3">
      <c r="A1011" s="17"/>
      <c r="B1011" s="16"/>
      <c r="C1011" s="19" t="str">
        <f>IF($B1011="","",IFERROR(INDEX(Equipment!$B:$B,MATCH($B1011,Equipment!$A:$A,0)),"Not in register"))</f>
        <v/>
      </c>
      <c r="D1011" s="16"/>
      <c r="E1011" s="16"/>
      <c r="F1011" s="16"/>
      <c r="G1011" s="21"/>
      <c r="H1011" s="16"/>
      <c r="I1011" s="16"/>
    </row>
    <row r="1012" spans="1:9" x14ac:dyDescent="0.3">
      <c r="A1012" s="17"/>
      <c r="B1012" s="16"/>
      <c r="C1012" s="19" t="str">
        <f>IF($B1012="","",IFERROR(INDEX(Equipment!$B:$B,MATCH($B1012,Equipment!$A:$A,0)),"Not in register"))</f>
        <v/>
      </c>
      <c r="D1012" s="16"/>
      <c r="E1012" s="16"/>
      <c r="F1012" s="16"/>
      <c r="G1012" s="21"/>
      <c r="H1012" s="16"/>
      <c r="I1012" s="16"/>
    </row>
    <row r="1013" spans="1:9" x14ac:dyDescent="0.3">
      <c r="A1013" s="17"/>
      <c r="B1013" s="16"/>
      <c r="C1013" s="19" t="str">
        <f>IF($B1013="","",IFERROR(INDEX(Equipment!$B:$B,MATCH($B1013,Equipment!$A:$A,0)),"Not in register"))</f>
        <v/>
      </c>
      <c r="D1013" s="16"/>
      <c r="E1013" s="16"/>
      <c r="F1013" s="16"/>
      <c r="G1013" s="21"/>
      <c r="H1013" s="16"/>
      <c r="I1013" s="16"/>
    </row>
    <row r="1014" spans="1:9" x14ac:dyDescent="0.3">
      <c r="A1014" s="17"/>
      <c r="B1014" s="16"/>
      <c r="C1014" s="19" t="str">
        <f>IF($B1014="","",IFERROR(INDEX(Equipment!$B:$B,MATCH($B1014,Equipment!$A:$A,0)),"Not in register"))</f>
        <v/>
      </c>
      <c r="D1014" s="16"/>
      <c r="E1014" s="16"/>
      <c r="F1014" s="16"/>
      <c r="G1014" s="21"/>
      <c r="H1014" s="16"/>
      <c r="I1014" s="16"/>
    </row>
    <row r="1015" spans="1:9" x14ac:dyDescent="0.3">
      <c r="A1015" s="17"/>
      <c r="B1015" s="16"/>
      <c r="C1015" s="19" t="str">
        <f>IF($B1015="","",IFERROR(INDEX(Equipment!$B:$B,MATCH($B1015,Equipment!$A:$A,0)),"Not in register"))</f>
        <v/>
      </c>
      <c r="D1015" s="16"/>
      <c r="E1015" s="16"/>
      <c r="F1015" s="16"/>
      <c r="G1015" s="21"/>
      <c r="H1015" s="16"/>
      <c r="I1015" s="16"/>
    </row>
    <row r="1016" spans="1:9" x14ac:dyDescent="0.3">
      <c r="A1016" s="17"/>
      <c r="B1016" s="16"/>
      <c r="C1016" s="19" t="str">
        <f>IF($B1016="","",IFERROR(INDEX(Equipment!$B:$B,MATCH($B1016,Equipment!$A:$A,0)),"Not in register"))</f>
        <v/>
      </c>
      <c r="D1016" s="16"/>
      <c r="E1016" s="16"/>
      <c r="F1016" s="16"/>
      <c r="G1016" s="21"/>
      <c r="H1016" s="16"/>
      <c r="I1016" s="16"/>
    </row>
    <row r="1017" spans="1:9" x14ac:dyDescent="0.3">
      <c r="A1017" s="17"/>
      <c r="B1017" s="16"/>
      <c r="C1017" s="19" t="str">
        <f>IF($B1017="","",IFERROR(INDEX(Equipment!$B:$B,MATCH($B1017,Equipment!$A:$A,0)),"Not in register"))</f>
        <v/>
      </c>
      <c r="D1017" s="16"/>
      <c r="E1017" s="16"/>
      <c r="F1017" s="16"/>
      <c r="G1017" s="21"/>
      <c r="H1017" s="16"/>
      <c r="I1017" s="16"/>
    </row>
    <row r="1018" spans="1:9" x14ac:dyDescent="0.3">
      <c r="A1018" s="17"/>
      <c r="B1018" s="16"/>
      <c r="C1018" s="19" t="str">
        <f>IF($B1018="","",IFERROR(INDEX(Equipment!$B:$B,MATCH($B1018,Equipment!$A:$A,0)),"Not in register"))</f>
        <v/>
      </c>
      <c r="D1018" s="16"/>
      <c r="E1018" s="16"/>
      <c r="F1018" s="16"/>
      <c r="G1018" s="21"/>
      <c r="H1018" s="16"/>
      <c r="I1018" s="16"/>
    </row>
    <row r="1019" spans="1:9" x14ac:dyDescent="0.3">
      <c r="A1019" s="17"/>
      <c r="B1019" s="16"/>
      <c r="C1019" s="19" t="str">
        <f>IF($B1019="","",IFERROR(INDEX(Equipment!$B:$B,MATCH($B1019,Equipment!$A:$A,0)),"Not in register"))</f>
        <v/>
      </c>
      <c r="D1019" s="16"/>
      <c r="E1019" s="16"/>
      <c r="F1019" s="16"/>
      <c r="G1019" s="21"/>
      <c r="H1019" s="16"/>
      <c r="I1019" s="16"/>
    </row>
    <row r="1020" spans="1:9" x14ac:dyDescent="0.3">
      <c r="A1020" s="17"/>
      <c r="B1020" s="16"/>
      <c r="C1020" s="19" t="str">
        <f>IF($B1020="","",IFERROR(INDEX(Equipment!$B:$B,MATCH($B1020,Equipment!$A:$A,0)),"Not in register"))</f>
        <v/>
      </c>
      <c r="D1020" s="16"/>
      <c r="E1020" s="16"/>
      <c r="F1020" s="16"/>
      <c r="G1020" s="21"/>
      <c r="H1020" s="16"/>
      <c r="I1020" s="16"/>
    </row>
    <row r="1021" spans="1:9" x14ac:dyDescent="0.3">
      <c r="A1021" s="17"/>
      <c r="B1021" s="16"/>
      <c r="C1021" s="19" t="str">
        <f>IF($B1021="","",IFERROR(INDEX(Equipment!$B:$B,MATCH($B1021,Equipment!$A:$A,0)),"Not in register"))</f>
        <v/>
      </c>
      <c r="D1021" s="16"/>
      <c r="E1021" s="16"/>
      <c r="F1021" s="16"/>
      <c r="G1021" s="21"/>
      <c r="H1021" s="16"/>
      <c r="I1021" s="16"/>
    </row>
    <row r="1022" spans="1:9" x14ac:dyDescent="0.3">
      <c r="A1022" s="17"/>
      <c r="B1022" s="16"/>
      <c r="C1022" s="19" t="str">
        <f>IF($B1022="","",IFERROR(INDEX(Equipment!$B:$B,MATCH($B1022,Equipment!$A:$A,0)),"Not in register"))</f>
        <v/>
      </c>
      <c r="D1022" s="16"/>
      <c r="E1022" s="16"/>
      <c r="F1022" s="16"/>
      <c r="G1022" s="21"/>
      <c r="H1022" s="16"/>
      <c r="I1022" s="16"/>
    </row>
    <row r="1023" spans="1:9" x14ac:dyDescent="0.3">
      <c r="A1023" s="17"/>
      <c r="B1023" s="16"/>
      <c r="C1023" s="19" t="str">
        <f>IF($B1023="","",IFERROR(INDEX(Equipment!$B:$B,MATCH($B1023,Equipment!$A:$A,0)),"Not in register"))</f>
        <v/>
      </c>
      <c r="D1023" s="16"/>
      <c r="E1023" s="16"/>
      <c r="F1023" s="16"/>
      <c r="G1023" s="21"/>
      <c r="H1023" s="16"/>
      <c r="I1023" s="16"/>
    </row>
    <row r="1024" spans="1:9" x14ac:dyDescent="0.3">
      <c r="A1024" s="17"/>
      <c r="B1024" s="16"/>
      <c r="C1024" s="19" t="str">
        <f>IF($B1024="","",IFERROR(INDEX(Equipment!$B:$B,MATCH($B1024,Equipment!$A:$A,0)),"Not in register"))</f>
        <v/>
      </c>
      <c r="D1024" s="16"/>
      <c r="E1024" s="16"/>
      <c r="F1024" s="16"/>
      <c r="G1024" s="21"/>
      <c r="H1024" s="16"/>
      <c r="I1024" s="16"/>
    </row>
    <row r="1025" spans="1:9" x14ac:dyDescent="0.3">
      <c r="A1025" s="17"/>
      <c r="B1025" s="16"/>
      <c r="C1025" s="19" t="str">
        <f>IF($B1025="","",IFERROR(INDEX(Equipment!$B:$B,MATCH($B1025,Equipment!$A:$A,0)),"Not in register"))</f>
        <v/>
      </c>
      <c r="D1025" s="16"/>
      <c r="E1025" s="16"/>
      <c r="F1025" s="16"/>
      <c r="G1025" s="21"/>
      <c r="H1025" s="16"/>
      <c r="I1025" s="16"/>
    </row>
    <row r="1026" spans="1:9" x14ac:dyDescent="0.3">
      <c r="A1026" s="17"/>
      <c r="B1026" s="16"/>
      <c r="C1026" s="19" t="str">
        <f>IF($B1026="","",IFERROR(INDEX(Equipment!$B:$B,MATCH($B1026,Equipment!$A:$A,0)),"Not in register"))</f>
        <v/>
      </c>
      <c r="D1026" s="16"/>
      <c r="E1026" s="16"/>
      <c r="F1026" s="16"/>
      <c r="G1026" s="21"/>
      <c r="H1026" s="16"/>
      <c r="I1026" s="16"/>
    </row>
    <row r="1027" spans="1:9" x14ac:dyDescent="0.3">
      <c r="A1027" s="17"/>
      <c r="B1027" s="16"/>
      <c r="C1027" s="19" t="str">
        <f>IF($B1027="","",IFERROR(INDEX(Equipment!$B:$B,MATCH($B1027,Equipment!$A:$A,0)),"Not in register"))</f>
        <v/>
      </c>
      <c r="D1027" s="16"/>
      <c r="E1027" s="16"/>
      <c r="F1027" s="16"/>
      <c r="G1027" s="21"/>
      <c r="H1027" s="16"/>
      <c r="I1027" s="16"/>
    </row>
    <row r="1028" spans="1:9" x14ac:dyDescent="0.3">
      <c r="A1028" s="17"/>
      <c r="B1028" s="16"/>
      <c r="C1028" s="19" t="str">
        <f>IF($B1028="","",IFERROR(INDEX(Equipment!$B:$B,MATCH($B1028,Equipment!$A:$A,0)),"Not in register"))</f>
        <v/>
      </c>
      <c r="D1028" s="16"/>
      <c r="E1028" s="16"/>
      <c r="F1028" s="16"/>
      <c r="G1028" s="21"/>
      <c r="H1028" s="16"/>
      <c r="I1028" s="16"/>
    </row>
    <row r="1029" spans="1:9" x14ac:dyDescent="0.3">
      <c r="A1029" s="17"/>
      <c r="B1029" s="16"/>
      <c r="C1029" s="19" t="str">
        <f>IF($B1029="","",IFERROR(INDEX(Equipment!$B:$B,MATCH($B1029,Equipment!$A:$A,0)),"Not in register"))</f>
        <v/>
      </c>
      <c r="D1029" s="16"/>
      <c r="E1029" s="16"/>
      <c r="F1029" s="16"/>
      <c r="G1029" s="21"/>
      <c r="H1029" s="16"/>
      <c r="I1029" s="16"/>
    </row>
    <row r="1030" spans="1:9" x14ac:dyDescent="0.3">
      <c r="A1030" s="17"/>
      <c r="B1030" s="16"/>
      <c r="C1030" s="19" t="str">
        <f>IF($B1030="","",IFERROR(INDEX(Equipment!$B:$B,MATCH($B1030,Equipment!$A:$A,0)),"Not in register"))</f>
        <v/>
      </c>
      <c r="D1030" s="16"/>
      <c r="E1030" s="16"/>
      <c r="F1030" s="16"/>
      <c r="G1030" s="21"/>
      <c r="H1030" s="16"/>
      <c r="I1030" s="16"/>
    </row>
    <row r="1031" spans="1:9" x14ac:dyDescent="0.3">
      <c r="A1031" s="17"/>
      <c r="B1031" s="16"/>
      <c r="C1031" s="19" t="str">
        <f>IF($B1031="","",IFERROR(INDEX(Equipment!$B:$B,MATCH($B1031,Equipment!$A:$A,0)),"Not in register"))</f>
        <v/>
      </c>
      <c r="D1031" s="16"/>
      <c r="E1031" s="16"/>
      <c r="F1031" s="16"/>
      <c r="G1031" s="21"/>
      <c r="H1031" s="16"/>
      <c r="I1031" s="16"/>
    </row>
    <row r="1032" spans="1:9" x14ac:dyDescent="0.3">
      <c r="A1032" s="17"/>
      <c r="B1032" s="16"/>
      <c r="C1032" s="19" t="str">
        <f>IF($B1032="","",IFERROR(INDEX(Equipment!$B:$B,MATCH($B1032,Equipment!$A:$A,0)),"Not in register"))</f>
        <v/>
      </c>
      <c r="D1032" s="16"/>
      <c r="E1032" s="16"/>
      <c r="F1032" s="16"/>
      <c r="G1032" s="21"/>
      <c r="H1032" s="16"/>
      <c r="I1032" s="16"/>
    </row>
    <row r="1033" spans="1:9" x14ac:dyDescent="0.3">
      <c r="A1033" s="17"/>
      <c r="B1033" s="16"/>
      <c r="C1033" s="19" t="str">
        <f>IF($B1033="","",IFERROR(INDEX(Equipment!$B:$B,MATCH($B1033,Equipment!$A:$A,0)),"Not in register"))</f>
        <v/>
      </c>
      <c r="D1033" s="16"/>
      <c r="E1033" s="16"/>
      <c r="F1033" s="16"/>
      <c r="G1033" s="21"/>
      <c r="H1033" s="16"/>
      <c r="I1033" s="16"/>
    </row>
    <row r="1034" spans="1:9" x14ac:dyDescent="0.3">
      <c r="A1034" s="17"/>
      <c r="B1034" s="16"/>
      <c r="C1034" s="19" t="str">
        <f>IF($B1034="","",IFERROR(INDEX(Equipment!$B:$B,MATCH($B1034,Equipment!$A:$A,0)),"Not in register"))</f>
        <v/>
      </c>
      <c r="D1034" s="16"/>
      <c r="E1034" s="16"/>
      <c r="F1034" s="16"/>
      <c r="G1034" s="21"/>
      <c r="H1034" s="16"/>
      <c r="I1034" s="16"/>
    </row>
    <row r="1035" spans="1:9" x14ac:dyDescent="0.3">
      <c r="A1035" s="17"/>
      <c r="B1035" s="16"/>
      <c r="C1035" s="19" t="str">
        <f>IF($B1035="","",IFERROR(INDEX(Equipment!$B:$B,MATCH($B1035,Equipment!$A:$A,0)),"Not in register"))</f>
        <v/>
      </c>
      <c r="D1035" s="16"/>
      <c r="E1035" s="16"/>
      <c r="F1035" s="16"/>
      <c r="G1035" s="21"/>
      <c r="H1035" s="16"/>
      <c r="I1035" s="16"/>
    </row>
    <row r="1036" spans="1:9" x14ac:dyDescent="0.3">
      <c r="A1036" s="17"/>
      <c r="B1036" s="16"/>
      <c r="C1036" s="19" t="str">
        <f>IF($B1036="","",IFERROR(INDEX(Equipment!$B:$B,MATCH($B1036,Equipment!$A:$A,0)),"Not in register"))</f>
        <v/>
      </c>
      <c r="D1036" s="16"/>
      <c r="E1036" s="16"/>
      <c r="F1036" s="16"/>
      <c r="G1036" s="21"/>
      <c r="H1036" s="16"/>
      <c r="I1036" s="16"/>
    </row>
    <row r="1037" spans="1:9" x14ac:dyDescent="0.3">
      <c r="A1037" s="17"/>
      <c r="B1037" s="16"/>
      <c r="C1037" s="19" t="str">
        <f>IF($B1037="","",IFERROR(INDEX(Equipment!$B:$B,MATCH($B1037,Equipment!$A:$A,0)),"Not in register"))</f>
        <v/>
      </c>
      <c r="D1037" s="16"/>
      <c r="E1037" s="16"/>
      <c r="F1037" s="16"/>
      <c r="G1037" s="21"/>
      <c r="H1037" s="16"/>
      <c r="I1037" s="16"/>
    </row>
    <row r="1038" spans="1:9" x14ac:dyDescent="0.3">
      <c r="A1038" s="17"/>
      <c r="B1038" s="16"/>
      <c r="C1038" s="19" t="str">
        <f>IF($B1038="","",IFERROR(INDEX(Equipment!$B:$B,MATCH($B1038,Equipment!$A:$A,0)),"Not in register"))</f>
        <v/>
      </c>
      <c r="D1038" s="16"/>
      <c r="E1038" s="16"/>
      <c r="F1038" s="16"/>
      <c r="G1038" s="21"/>
      <c r="H1038" s="16"/>
      <c r="I1038" s="16"/>
    </row>
    <row r="1039" spans="1:9" x14ac:dyDescent="0.3">
      <c r="A1039" s="17"/>
      <c r="B1039" s="16"/>
      <c r="C1039" s="19" t="str">
        <f>IF($B1039="","",IFERROR(INDEX(Equipment!$B:$B,MATCH($B1039,Equipment!$A:$A,0)),"Not in register"))</f>
        <v/>
      </c>
      <c r="D1039" s="16"/>
      <c r="E1039" s="16"/>
      <c r="F1039" s="16"/>
      <c r="G1039" s="21"/>
      <c r="H1039" s="16"/>
      <c r="I1039" s="16"/>
    </row>
    <row r="1040" spans="1:9" x14ac:dyDescent="0.3">
      <c r="A1040" s="17"/>
      <c r="B1040" s="16"/>
      <c r="C1040" s="19" t="str">
        <f>IF($B1040="","",IFERROR(INDEX(Equipment!$B:$B,MATCH($B1040,Equipment!$A:$A,0)),"Not in register"))</f>
        <v/>
      </c>
      <c r="D1040" s="16"/>
      <c r="E1040" s="16"/>
      <c r="F1040" s="16"/>
      <c r="G1040" s="21"/>
      <c r="H1040" s="16"/>
      <c r="I1040" s="16"/>
    </row>
    <row r="1041" spans="1:9" x14ac:dyDescent="0.3">
      <c r="A1041" s="17"/>
      <c r="B1041" s="16"/>
      <c r="C1041" s="19" t="str">
        <f>IF($B1041="","",IFERROR(INDEX(Equipment!$B:$B,MATCH($B1041,Equipment!$A:$A,0)),"Not in register"))</f>
        <v/>
      </c>
      <c r="D1041" s="16"/>
      <c r="E1041" s="16"/>
      <c r="F1041" s="16"/>
      <c r="G1041" s="21"/>
      <c r="H1041" s="16"/>
      <c r="I1041" s="16"/>
    </row>
    <row r="1042" spans="1:9" x14ac:dyDescent="0.3">
      <c r="A1042" s="17"/>
      <c r="B1042" s="16"/>
      <c r="C1042" s="19" t="str">
        <f>IF($B1042="","",IFERROR(INDEX(Equipment!$B:$B,MATCH($B1042,Equipment!$A:$A,0)),"Not in register"))</f>
        <v/>
      </c>
      <c r="D1042" s="16"/>
      <c r="E1042" s="16"/>
      <c r="F1042" s="16"/>
      <c r="G1042" s="21"/>
      <c r="H1042" s="16"/>
      <c r="I1042" s="16"/>
    </row>
    <row r="1043" spans="1:9" x14ac:dyDescent="0.3">
      <c r="A1043" s="17"/>
      <c r="B1043" s="16"/>
      <c r="C1043" s="19" t="str">
        <f>IF($B1043="","",IFERROR(INDEX(Equipment!$B:$B,MATCH($B1043,Equipment!$A:$A,0)),"Not in register"))</f>
        <v/>
      </c>
      <c r="D1043" s="16"/>
      <c r="E1043" s="16"/>
      <c r="F1043" s="16"/>
      <c r="G1043" s="21"/>
      <c r="H1043" s="16"/>
      <c r="I1043" s="16"/>
    </row>
    <row r="1044" spans="1:9" x14ac:dyDescent="0.3">
      <c r="A1044" s="17"/>
      <c r="B1044" s="16"/>
      <c r="C1044" s="19" t="str">
        <f>IF($B1044="","",IFERROR(INDEX(Equipment!$B:$B,MATCH($B1044,Equipment!$A:$A,0)),"Not in register"))</f>
        <v/>
      </c>
      <c r="D1044" s="16"/>
      <c r="E1044" s="16"/>
      <c r="F1044" s="16"/>
      <c r="G1044" s="21"/>
      <c r="H1044" s="16"/>
      <c r="I1044" s="16"/>
    </row>
    <row r="1045" spans="1:9" x14ac:dyDescent="0.3">
      <c r="A1045" s="17"/>
      <c r="B1045" s="16"/>
      <c r="C1045" s="19" t="str">
        <f>IF($B1045="","",IFERROR(INDEX(Equipment!$B:$B,MATCH($B1045,Equipment!$A:$A,0)),"Not in register"))</f>
        <v/>
      </c>
      <c r="D1045" s="16"/>
      <c r="E1045" s="16"/>
      <c r="F1045" s="16"/>
      <c r="G1045" s="21"/>
      <c r="H1045" s="16"/>
      <c r="I1045" s="16"/>
    </row>
    <row r="1046" spans="1:9" x14ac:dyDescent="0.3">
      <c r="A1046" s="17"/>
      <c r="B1046" s="16"/>
      <c r="C1046" s="19" t="str">
        <f>IF($B1046="","",IFERROR(INDEX(Equipment!$B:$B,MATCH($B1046,Equipment!$A:$A,0)),"Not in register"))</f>
        <v/>
      </c>
      <c r="D1046" s="16"/>
      <c r="E1046" s="16"/>
      <c r="F1046" s="16"/>
      <c r="G1046" s="21"/>
      <c r="H1046" s="16"/>
      <c r="I1046" s="16"/>
    </row>
    <row r="1047" spans="1:9" x14ac:dyDescent="0.3">
      <c r="A1047" s="17"/>
      <c r="B1047" s="16"/>
      <c r="C1047" s="19" t="str">
        <f>IF($B1047="","",IFERROR(INDEX(Equipment!$B:$B,MATCH($B1047,Equipment!$A:$A,0)),"Not in register"))</f>
        <v/>
      </c>
      <c r="D1047" s="16"/>
      <c r="E1047" s="16"/>
      <c r="F1047" s="16"/>
      <c r="G1047" s="21"/>
      <c r="H1047" s="16"/>
      <c r="I1047" s="16"/>
    </row>
    <row r="1048" spans="1:9" x14ac:dyDescent="0.3">
      <c r="A1048" s="17"/>
      <c r="B1048" s="16"/>
      <c r="C1048" s="19" t="str">
        <f>IF($B1048="","",IFERROR(INDEX(Equipment!$B:$B,MATCH($B1048,Equipment!$A:$A,0)),"Not in register"))</f>
        <v/>
      </c>
      <c r="D1048" s="16"/>
      <c r="E1048" s="16"/>
      <c r="F1048" s="16"/>
      <c r="G1048" s="21"/>
      <c r="H1048" s="16"/>
      <c r="I1048" s="16"/>
    </row>
    <row r="1049" spans="1:9" x14ac:dyDescent="0.3">
      <c r="A1049" s="17"/>
      <c r="B1049" s="16"/>
      <c r="C1049" s="19" t="str">
        <f>IF($B1049="","",IFERROR(INDEX(Equipment!$B:$B,MATCH($B1049,Equipment!$A:$A,0)),"Not in register"))</f>
        <v/>
      </c>
      <c r="D1049" s="16"/>
      <c r="E1049" s="16"/>
      <c r="F1049" s="16"/>
      <c r="G1049" s="21"/>
      <c r="H1049" s="16"/>
      <c r="I1049" s="16"/>
    </row>
    <row r="1050" spans="1:9" x14ac:dyDescent="0.3">
      <c r="A1050" s="17"/>
      <c r="B1050" s="16"/>
      <c r="C1050" s="19" t="str">
        <f>IF($B1050="","",IFERROR(INDEX(Equipment!$B:$B,MATCH($B1050,Equipment!$A:$A,0)),"Not in register"))</f>
        <v/>
      </c>
      <c r="D1050" s="16"/>
      <c r="E1050" s="16"/>
      <c r="F1050" s="16"/>
      <c r="G1050" s="21"/>
      <c r="H1050" s="16"/>
      <c r="I1050" s="16"/>
    </row>
    <row r="1051" spans="1:9" x14ac:dyDescent="0.3">
      <c r="A1051" s="17"/>
      <c r="B1051" s="16"/>
      <c r="C1051" s="19" t="str">
        <f>IF($B1051="","",IFERROR(INDEX(Equipment!$B:$B,MATCH($B1051,Equipment!$A:$A,0)),"Not in register"))</f>
        <v/>
      </c>
      <c r="D1051" s="16"/>
      <c r="E1051" s="16"/>
      <c r="F1051" s="16"/>
      <c r="G1051" s="21"/>
      <c r="H1051" s="16"/>
      <c r="I1051" s="16"/>
    </row>
    <row r="1052" spans="1:9" x14ac:dyDescent="0.3">
      <c r="A1052" s="17"/>
      <c r="B1052" s="16"/>
      <c r="C1052" s="19" t="str">
        <f>IF($B1052="","",IFERROR(INDEX(Equipment!$B:$B,MATCH($B1052,Equipment!$A:$A,0)),"Not in register"))</f>
        <v/>
      </c>
      <c r="D1052" s="16"/>
      <c r="E1052" s="16"/>
      <c r="F1052" s="16"/>
      <c r="G1052" s="21"/>
      <c r="H1052" s="16"/>
      <c r="I1052" s="16"/>
    </row>
    <row r="1053" spans="1:9" x14ac:dyDescent="0.3">
      <c r="A1053" s="17"/>
      <c r="B1053" s="16"/>
      <c r="C1053" s="19" t="str">
        <f>IF($B1053="","",IFERROR(INDEX(Equipment!$B:$B,MATCH($B1053,Equipment!$A:$A,0)),"Not in register"))</f>
        <v/>
      </c>
      <c r="D1053" s="16"/>
      <c r="E1053" s="16"/>
      <c r="F1053" s="16"/>
      <c r="G1053" s="21"/>
      <c r="H1053" s="16"/>
      <c r="I1053" s="16"/>
    </row>
    <row r="1054" spans="1:9" x14ac:dyDescent="0.3">
      <c r="A1054" s="17"/>
      <c r="B1054" s="16"/>
      <c r="C1054" s="19" t="str">
        <f>IF($B1054="","",IFERROR(INDEX(Equipment!$B:$B,MATCH($B1054,Equipment!$A:$A,0)),"Not in register"))</f>
        <v/>
      </c>
      <c r="D1054" s="16"/>
      <c r="E1054" s="16"/>
      <c r="F1054" s="16"/>
      <c r="G1054" s="21"/>
      <c r="H1054" s="16"/>
      <c r="I1054" s="16"/>
    </row>
    <row r="1055" spans="1:9" x14ac:dyDescent="0.3">
      <c r="A1055" s="17"/>
      <c r="B1055" s="16"/>
      <c r="C1055" s="19" t="str">
        <f>IF($B1055="","",IFERROR(INDEX(Equipment!$B:$B,MATCH($B1055,Equipment!$A:$A,0)),"Not in register"))</f>
        <v/>
      </c>
      <c r="D1055" s="16"/>
      <c r="E1055" s="16"/>
      <c r="F1055" s="16"/>
      <c r="G1055" s="21"/>
      <c r="H1055" s="16"/>
      <c r="I1055" s="16"/>
    </row>
    <row r="1056" spans="1:9" x14ac:dyDescent="0.3">
      <c r="A1056" s="17"/>
      <c r="B1056" s="16"/>
      <c r="C1056" s="19" t="str">
        <f>IF($B1056="","",IFERROR(INDEX(Equipment!$B:$B,MATCH($B1056,Equipment!$A:$A,0)),"Not in register"))</f>
        <v/>
      </c>
      <c r="D1056" s="16"/>
      <c r="E1056" s="16"/>
      <c r="F1056" s="16"/>
      <c r="G1056" s="21"/>
      <c r="H1056" s="16"/>
      <c r="I1056" s="16"/>
    </row>
    <row r="1057" spans="1:9" x14ac:dyDescent="0.3">
      <c r="A1057" s="17"/>
      <c r="B1057" s="16"/>
      <c r="C1057" s="19" t="str">
        <f>IF($B1057="","",IFERROR(INDEX(Equipment!$B:$B,MATCH($B1057,Equipment!$A:$A,0)),"Not in register"))</f>
        <v/>
      </c>
      <c r="D1057" s="16"/>
      <c r="E1057" s="16"/>
      <c r="F1057" s="16"/>
      <c r="G1057" s="21"/>
      <c r="H1057" s="16"/>
      <c r="I1057" s="16"/>
    </row>
    <row r="1058" spans="1:9" x14ac:dyDescent="0.3">
      <c r="A1058" s="17"/>
      <c r="B1058" s="16"/>
      <c r="C1058" s="19" t="str">
        <f>IF($B1058="","",IFERROR(INDEX(Equipment!$B:$B,MATCH($B1058,Equipment!$A:$A,0)),"Not in register"))</f>
        <v/>
      </c>
      <c r="D1058" s="16"/>
      <c r="E1058" s="16"/>
      <c r="F1058" s="16"/>
      <c r="G1058" s="21"/>
      <c r="H1058" s="16"/>
      <c r="I1058" s="16"/>
    </row>
    <row r="1059" spans="1:9" x14ac:dyDescent="0.3">
      <c r="A1059" s="17"/>
      <c r="B1059" s="16"/>
      <c r="C1059" s="19" t="str">
        <f>IF($B1059="","",IFERROR(INDEX(Equipment!$B:$B,MATCH($B1059,Equipment!$A:$A,0)),"Not in register"))</f>
        <v/>
      </c>
      <c r="D1059" s="16"/>
      <c r="E1059" s="16"/>
      <c r="F1059" s="16"/>
      <c r="G1059" s="21"/>
      <c r="H1059" s="16"/>
      <c r="I1059" s="16"/>
    </row>
    <row r="1060" spans="1:9" x14ac:dyDescent="0.3">
      <c r="A1060" s="17"/>
      <c r="B1060" s="16"/>
      <c r="C1060" s="19" t="str">
        <f>IF($B1060="","",IFERROR(INDEX(Equipment!$B:$B,MATCH($B1060,Equipment!$A:$A,0)),"Not in register"))</f>
        <v/>
      </c>
      <c r="D1060" s="16"/>
      <c r="E1060" s="16"/>
      <c r="F1060" s="16"/>
      <c r="G1060" s="21"/>
      <c r="H1060" s="16"/>
      <c r="I1060" s="16"/>
    </row>
    <row r="1061" spans="1:9" x14ac:dyDescent="0.3">
      <c r="A1061" s="17"/>
      <c r="B1061" s="16"/>
      <c r="C1061" s="19" t="str">
        <f>IF($B1061="","",IFERROR(INDEX(Equipment!$B:$B,MATCH($B1061,Equipment!$A:$A,0)),"Not in register"))</f>
        <v/>
      </c>
      <c r="D1061" s="16"/>
      <c r="E1061" s="16"/>
      <c r="F1061" s="16"/>
      <c r="G1061" s="21"/>
      <c r="H1061" s="16"/>
      <c r="I1061" s="16"/>
    </row>
    <row r="1062" spans="1:9" x14ac:dyDescent="0.3">
      <c r="A1062" s="17"/>
      <c r="B1062" s="16"/>
      <c r="C1062" s="19" t="str">
        <f>IF($B1062="","",IFERROR(INDEX(Equipment!$B:$B,MATCH($B1062,Equipment!$A:$A,0)),"Not in register"))</f>
        <v/>
      </c>
      <c r="D1062" s="16"/>
      <c r="E1062" s="16"/>
      <c r="F1062" s="16"/>
      <c r="G1062" s="21"/>
      <c r="H1062" s="16"/>
      <c r="I1062" s="16"/>
    </row>
    <row r="1063" spans="1:9" x14ac:dyDescent="0.3">
      <c r="A1063" s="17"/>
      <c r="B1063" s="16"/>
      <c r="C1063" s="19" t="str">
        <f>IF($B1063="","",IFERROR(INDEX(Equipment!$B:$B,MATCH($B1063,Equipment!$A:$A,0)),"Not in register"))</f>
        <v/>
      </c>
      <c r="D1063" s="16"/>
      <c r="E1063" s="16"/>
      <c r="F1063" s="16"/>
      <c r="G1063" s="21"/>
      <c r="H1063" s="16"/>
      <c r="I1063" s="16"/>
    </row>
    <row r="1064" spans="1:9" x14ac:dyDescent="0.3">
      <c r="A1064" s="17"/>
      <c r="B1064" s="16"/>
      <c r="C1064" s="19" t="str">
        <f>IF($B1064="","",IFERROR(INDEX(Equipment!$B:$B,MATCH($B1064,Equipment!$A:$A,0)),"Not in register"))</f>
        <v/>
      </c>
      <c r="D1064" s="16"/>
      <c r="E1064" s="16"/>
      <c r="F1064" s="16"/>
      <c r="G1064" s="21"/>
      <c r="H1064" s="16"/>
      <c r="I1064" s="16"/>
    </row>
    <row r="1065" spans="1:9" x14ac:dyDescent="0.3">
      <c r="A1065" s="17"/>
      <c r="B1065" s="16"/>
      <c r="C1065" s="19" t="str">
        <f>IF($B1065="","",IFERROR(INDEX(Equipment!$B:$B,MATCH($B1065,Equipment!$A:$A,0)),"Not in register"))</f>
        <v/>
      </c>
      <c r="D1065" s="16"/>
      <c r="E1065" s="16"/>
      <c r="F1065" s="16"/>
      <c r="G1065" s="21"/>
      <c r="H1065" s="16"/>
      <c r="I1065" s="16"/>
    </row>
    <row r="1066" spans="1:9" x14ac:dyDescent="0.3">
      <c r="A1066" s="17"/>
      <c r="B1066" s="16"/>
      <c r="C1066" s="19" t="str">
        <f>IF($B1066="","",IFERROR(INDEX(Equipment!$B:$B,MATCH($B1066,Equipment!$A:$A,0)),"Not in register"))</f>
        <v/>
      </c>
      <c r="D1066" s="16"/>
      <c r="E1066" s="16"/>
      <c r="F1066" s="16"/>
      <c r="G1066" s="21"/>
      <c r="H1066" s="16"/>
      <c r="I1066" s="16"/>
    </row>
    <row r="1067" spans="1:9" x14ac:dyDescent="0.3">
      <c r="A1067" s="17"/>
      <c r="B1067" s="16"/>
      <c r="C1067" s="19" t="str">
        <f>IF($B1067="","",IFERROR(INDEX(Equipment!$B:$B,MATCH($B1067,Equipment!$A:$A,0)),"Not in register"))</f>
        <v/>
      </c>
      <c r="D1067" s="16"/>
      <c r="E1067" s="16"/>
      <c r="F1067" s="16"/>
      <c r="G1067" s="21"/>
      <c r="H1067" s="16"/>
      <c r="I1067" s="16"/>
    </row>
    <row r="1068" spans="1:9" x14ac:dyDescent="0.3">
      <c r="A1068" s="17"/>
      <c r="B1068" s="16"/>
      <c r="C1068" s="19" t="str">
        <f>IF($B1068="","",IFERROR(INDEX(Equipment!$B:$B,MATCH($B1068,Equipment!$A:$A,0)),"Not in register"))</f>
        <v/>
      </c>
      <c r="D1068" s="16"/>
      <c r="E1068" s="16"/>
      <c r="F1068" s="16"/>
      <c r="G1068" s="21"/>
      <c r="H1068" s="16"/>
      <c r="I1068" s="16"/>
    </row>
    <row r="1069" spans="1:9" x14ac:dyDescent="0.3">
      <c r="A1069" s="17"/>
      <c r="B1069" s="16"/>
      <c r="C1069" s="19" t="str">
        <f>IF($B1069="","",IFERROR(INDEX(Equipment!$B:$B,MATCH($B1069,Equipment!$A:$A,0)),"Not in register"))</f>
        <v/>
      </c>
      <c r="D1069" s="16"/>
      <c r="E1069" s="16"/>
      <c r="F1069" s="16"/>
      <c r="G1069" s="21"/>
      <c r="H1069" s="16"/>
      <c r="I1069" s="16"/>
    </row>
    <row r="1070" spans="1:9" x14ac:dyDescent="0.3">
      <c r="A1070" s="17"/>
      <c r="B1070" s="16"/>
      <c r="C1070" s="19" t="str">
        <f>IF($B1070="","",IFERROR(INDEX(Equipment!$B:$B,MATCH($B1070,Equipment!$A:$A,0)),"Not in register"))</f>
        <v/>
      </c>
      <c r="D1070" s="16"/>
      <c r="E1070" s="16"/>
      <c r="F1070" s="16"/>
      <c r="G1070" s="21"/>
      <c r="H1070" s="16"/>
      <c r="I1070" s="16"/>
    </row>
    <row r="1071" spans="1:9" x14ac:dyDescent="0.3">
      <c r="A1071" s="17"/>
      <c r="B1071" s="16"/>
      <c r="C1071" s="19" t="str">
        <f>IF($B1071="","",IFERROR(INDEX(Equipment!$B:$B,MATCH($B1071,Equipment!$A:$A,0)),"Not in register"))</f>
        <v/>
      </c>
      <c r="D1071" s="16"/>
      <c r="E1071" s="16"/>
      <c r="F1071" s="16"/>
      <c r="G1071" s="21"/>
      <c r="H1071" s="16"/>
      <c r="I1071" s="16"/>
    </row>
    <row r="1072" spans="1:9" x14ac:dyDescent="0.3">
      <c r="A1072" s="17"/>
      <c r="B1072" s="16"/>
      <c r="C1072" s="19" t="str">
        <f>IF($B1072="","",IFERROR(INDEX(Equipment!$B:$B,MATCH($B1072,Equipment!$A:$A,0)),"Not in register"))</f>
        <v/>
      </c>
      <c r="D1072" s="16"/>
      <c r="E1072" s="16"/>
      <c r="F1072" s="16"/>
      <c r="G1072" s="21"/>
      <c r="H1072" s="16"/>
      <c r="I1072" s="16"/>
    </row>
    <row r="1073" spans="1:9" x14ac:dyDescent="0.3">
      <c r="A1073" s="17"/>
      <c r="B1073" s="16"/>
      <c r="C1073" s="19" t="str">
        <f>IF($B1073="","",IFERROR(INDEX(Equipment!$B:$B,MATCH($B1073,Equipment!$A:$A,0)),"Not in register"))</f>
        <v/>
      </c>
      <c r="D1073" s="16"/>
      <c r="E1073" s="16"/>
      <c r="F1073" s="16"/>
      <c r="G1073" s="21"/>
      <c r="H1073" s="16"/>
      <c r="I1073" s="16"/>
    </row>
    <row r="1074" spans="1:9" x14ac:dyDescent="0.3">
      <c r="A1074" s="17"/>
      <c r="B1074" s="16"/>
      <c r="C1074" s="19" t="str">
        <f>IF($B1074="","",IFERROR(INDEX(Equipment!$B:$B,MATCH($B1074,Equipment!$A:$A,0)),"Not in register"))</f>
        <v/>
      </c>
      <c r="D1074" s="16"/>
      <c r="E1074" s="16"/>
      <c r="F1074" s="16"/>
      <c r="G1074" s="21"/>
      <c r="H1074" s="16"/>
      <c r="I1074" s="16"/>
    </row>
    <row r="1075" spans="1:9" x14ac:dyDescent="0.3">
      <c r="A1075" s="17"/>
      <c r="B1075" s="16"/>
      <c r="C1075" s="19" t="str">
        <f>IF($B1075="","",IFERROR(INDEX(Equipment!$B:$B,MATCH($B1075,Equipment!$A:$A,0)),"Not in register"))</f>
        <v/>
      </c>
      <c r="D1075" s="16"/>
      <c r="E1075" s="16"/>
      <c r="F1075" s="16"/>
      <c r="G1075" s="21"/>
      <c r="H1075" s="16"/>
      <c r="I1075" s="16"/>
    </row>
    <row r="1076" spans="1:9" x14ac:dyDescent="0.3">
      <c r="A1076" s="17"/>
      <c r="B1076" s="16"/>
      <c r="C1076" s="19" t="str">
        <f>IF($B1076="","",IFERROR(INDEX(Equipment!$B:$B,MATCH($B1076,Equipment!$A:$A,0)),"Not in register"))</f>
        <v/>
      </c>
      <c r="D1076" s="16"/>
      <c r="E1076" s="16"/>
      <c r="F1076" s="16"/>
      <c r="G1076" s="21"/>
      <c r="H1076" s="16"/>
      <c r="I1076" s="16"/>
    </row>
    <row r="1077" spans="1:9" x14ac:dyDescent="0.3">
      <c r="A1077" s="17"/>
      <c r="B1077" s="16"/>
      <c r="C1077" s="19" t="str">
        <f>IF($B1077="","",IFERROR(INDEX(Equipment!$B:$B,MATCH($B1077,Equipment!$A:$A,0)),"Not in register"))</f>
        <v/>
      </c>
      <c r="D1077" s="16"/>
      <c r="E1077" s="16"/>
      <c r="F1077" s="16"/>
      <c r="G1077" s="21"/>
      <c r="H1077" s="16"/>
      <c r="I1077" s="16"/>
    </row>
    <row r="1078" spans="1:9" x14ac:dyDescent="0.3">
      <c r="A1078" s="17"/>
      <c r="B1078" s="16"/>
      <c r="C1078" s="19" t="str">
        <f>IF($B1078="","",IFERROR(INDEX(Equipment!$B:$B,MATCH($B1078,Equipment!$A:$A,0)),"Not in register"))</f>
        <v/>
      </c>
      <c r="D1078" s="16"/>
      <c r="E1078" s="16"/>
      <c r="F1078" s="16"/>
      <c r="G1078" s="21"/>
      <c r="H1078" s="16"/>
      <c r="I1078" s="16"/>
    </row>
    <row r="1079" spans="1:9" x14ac:dyDescent="0.3">
      <c r="A1079" s="17"/>
      <c r="B1079" s="16"/>
      <c r="C1079" s="19" t="str">
        <f>IF($B1079="","",IFERROR(INDEX(Equipment!$B:$B,MATCH($B1079,Equipment!$A:$A,0)),"Not in register"))</f>
        <v/>
      </c>
      <c r="D1079" s="16"/>
      <c r="E1079" s="16"/>
      <c r="F1079" s="16"/>
      <c r="G1079" s="21"/>
      <c r="H1079" s="16"/>
      <c r="I1079" s="16"/>
    </row>
    <row r="1080" spans="1:9" x14ac:dyDescent="0.3">
      <c r="A1080" s="17"/>
      <c r="B1080" s="16"/>
      <c r="C1080" s="19" t="str">
        <f>IF($B1080="","",IFERROR(INDEX(Equipment!$B:$B,MATCH($B1080,Equipment!$A:$A,0)),"Not in register"))</f>
        <v/>
      </c>
      <c r="D1080" s="16"/>
      <c r="E1080" s="16"/>
      <c r="F1080" s="16"/>
      <c r="G1080" s="21"/>
      <c r="H1080" s="16"/>
      <c r="I1080" s="16"/>
    </row>
    <row r="1081" spans="1:9" x14ac:dyDescent="0.3">
      <c r="A1081" s="17"/>
      <c r="B1081" s="16"/>
      <c r="C1081" s="19" t="str">
        <f>IF($B1081="","",IFERROR(INDEX(Equipment!$B:$B,MATCH($B1081,Equipment!$A:$A,0)),"Not in register"))</f>
        <v/>
      </c>
      <c r="D1081" s="16"/>
      <c r="E1081" s="16"/>
      <c r="F1081" s="16"/>
      <c r="G1081" s="21"/>
      <c r="H1081" s="16"/>
      <c r="I1081" s="16"/>
    </row>
    <row r="1082" spans="1:9" x14ac:dyDescent="0.3">
      <c r="A1082" s="17"/>
      <c r="B1082" s="16"/>
      <c r="C1082" s="19" t="str">
        <f>IF($B1082="","",IFERROR(INDEX(Equipment!$B:$B,MATCH($B1082,Equipment!$A:$A,0)),"Not in register"))</f>
        <v/>
      </c>
      <c r="D1082" s="16"/>
      <c r="E1082" s="16"/>
      <c r="F1082" s="16"/>
      <c r="G1082" s="21"/>
      <c r="H1082" s="16"/>
      <c r="I1082" s="16"/>
    </row>
    <row r="1083" spans="1:9" x14ac:dyDescent="0.3">
      <c r="A1083" s="17"/>
      <c r="B1083" s="16"/>
      <c r="C1083" s="19" t="str">
        <f>IF($B1083="","",IFERROR(INDEX(Equipment!$B:$B,MATCH($B1083,Equipment!$A:$A,0)),"Not in register"))</f>
        <v/>
      </c>
      <c r="D1083" s="16"/>
      <c r="E1083" s="16"/>
      <c r="F1083" s="16"/>
      <c r="G1083" s="21"/>
      <c r="H1083" s="16"/>
      <c r="I1083" s="16"/>
    </row>
    <row r="1084" spans="1:9" x14ac:dyDescent="0.3">
      <c r="A1084" s="17"/>
      <c r="B1084" s="16"/>
      <c r="C1084" s="19" t="str">
        <f>IF($B1084="","",IFERROR(INDEX(Equipment!$B:$B,MATCH($B1084,Equipment!$A:$A,0)),"Not in register"))</f>
        <v/>
      </c>
      <c r="D1084" s="16"/>
      <c r="E1084" s="16"/>
      <c r="F1084" s="16"/>
      <c r="G1084" s="21"/>
      <c r="H1084" s="16"/>
      <c r="I1084" s="16"/>
    </row>
    <row r="1085" spans="1:9" x14ac:dyDescent="0.3">
      <c r="A1085" s="17"/>
      <c r="B1085" s="16"/>
      <c r="C1085" s="19" t="str">
        <f>IF($B1085="","",IFERROR(INDEX(Equipment!$B:$B,MATCH($B1085,Equipment!$A:$A,0)),"Not in register"))</f>
        <v/>
      </c>
      <c r="D1085" s="16"/>
      <c r="E1085" s="16"/>
      <c r="F1085" s="16"/>
      <c r="G1085" s="21"/>
      <c r="H1085" s="16"/>
      <c r="I1085" s="16"/>
    </row>
    <row r="1086" spans="1:9" x14ac:dyDescent="0.3">
      <c r="A1086" s="17"/>
      <c r="B1086" s="16"/>
      <c r="C1086" s="19" t="str">
        <f>IF($B1086="","",IFERROR(INDEX(Equipment!$B:$B,MATCH($B1086,Equipment!$A:$A,0)),"Not in register"))</f>
        <v/>
      </c>
      <c r="D1086" s="16"/>
      <c r="E1086" s="16"/>
      <c r="F1086" s="16"/>
      <c r="G1086" s="21"/>
      <c r="H1086" s="16"/>
      <c r="I1086" s="16"/>
    </row>
    <row r="1087" spans="1:9" x14ac:dyDescent="0.3">
      <c r="A1087" s="17"/>
      <c r="B1087" s="16"/>
      <c r="C1087" s="19" t="str">
        <f>IF($B1087="","",IFERROR(INDEX(Equipment!$B:$B,MATCH($B1087,Equipment!$A:$A,0)),"Not in register"))</f>
        <v/>
      </c>
      <c r="D1087" s="16"/>
      <c r="E1087" s="16"/>
      <c r="F1087" s="16"/>
      <c r="G1087" s="21"/>
      <c r="H1087" s="16"/>
      <c r="I1087" s="16"/>
    </row>
    <row r="1088" spans="1:9" x14ac:dyDescent="0.3">
      <c r="A1088" s="17"/>
      <c r="B1088" s="16"/>
      <c r="C1088" s="19" t="str">
        <f>IF($B1088="","",IFERROR(INDEX(Equipment!$B:$B,MATCH($B1088,Equipment!$A:$A,0)),"Not in register"))</f>
        <v/>
      </c>
      <c r="D1088" s="16"/>
      <c r="E1088" s="16"/>
      <c r="F1088" s="16"/>
      <c r="G1088" s="21"/>
      <c r="H1088" s="16"/>
      <c r="I1088" s="16"/>
    </row>
    <row r="1089" spans="1:9" x14ac:dyDescent="0.3">
      <c r="A1089" s="17"/>
      <c r="B1089" s="16"/>
      <c r="C1089" s="19" t="str">
        <f>IF($B1089="","",IFERROR(INDEX(Equipment!$B:$B,MATCH($B1089,Equipment!$A:$A,0)),"Not in register"))</f>
        <v/>
      </c>
      <c r="D1089" s="16"/>
      <c r="E1089" s="16"/>
      <c r="F1089" s="16"/>
      <c r="G1089" s="21"/>
      <c r="H1089" s="16"/>
      <c r="I1089" s="16"/>
    </row>
    <row r="1090" spans="1:9" x14ac:dyDescent="0.3">
      <c r="A1090" s="17"/>
      <c r="B1090" s="16"/>
      <c r="C1090" s="19" t="str">
        <f>IF($B1090="","",IFERROR(INDEX(Equipment!$B:$B,MATCH($B1090,Equipment!$A:$A,0)),"Not in register"))</f>
        <v/>
      </c>
      <c r="D1090" s="16"/>
      <c r="E1090" s="16"/>
      <c r="F1090" s="16"/>
      <c r="G1090" s="21"/>
      <c r="H1090" s="16"/>
      <c r="I1090" s="16"/>
    </row>
    <row r="1091" spans="1:9" x14ac:dyDescent="0.3">
      <c r="A1091" s="17"/>
      <c r="B1091" s="16"/>
      <c r="C1091" s="19" t="str">
        <f>IF($B1091="","",IFERROR(INDEX(Equipment!$B:$B,MATCH($B1091,Equipment!$A:$A,0)),"Not in register"))</f>
        <v/>
      </c>
      <c r="D1091" s="16"/>
      <c r="E1091" s="16"/>
      <c r="F1091" s="16"/>
      <c r="G1091" s="21"/>
      <c r="H1091" s="16"/>
      <c r="I1091" s="16"/>
    </row>
    <row r="1092" spans="1:9" x14ac:dyDescent="0.3">
      <c r="A1092" s="17"/>
      <c r="B1092" s="16"/>
      <c r="C1092" s="19" t="str">
        <f>IF($B1092="","",IFERROR(INDEX(Equipment!$B:$B,MATCH($B1092,Equipment!$A:$A,0)),"Not in register"))</f>
        <v/>
      </c>
      <c r="D1092" s="16"/>
      <c r="E1092" s="16"/>
      <c r="F1092" s="16"/>
      <c r="G1092" s="21"/>
      <c r="H1092" s="16"/>
      <c r="I1092" s="16"/>
    </row>
    <row r="1093" spans="1:9" x14ac:dyDescent="0.3">
      <c r="A1093" s="17"/>
      <c r="B1093" s="16"/>
      <c r="C1093" s="19" t="str">
        <f>IF($B1093="","",IFERROR(INDEX(Equipment!$B:$B,MATCH($B1093,Equipment!$A:$A,0)),"Not in register"))</f>
        <v/>
      </c>
      <c r="D1093" s="16"/>
      <c r="E1093" s="16"/>
      <c r="F1093" s="16"/>
      <c r="G1093" s="21"/>
      <c r="H1093" s="16"/>
      <c r="I1093" s="16"/>
    </row>
    <row r="1094" spans="1:9" x14ac:dyDescent="0.3">
      <c r="A1094" s="17"/>
      <c r="B1094" s="16"/>
      <c r="C1094" s="19" t="str">
        <f>IF($B1094="","",IFERROR(INDEX(Equipment!$B:$B,MATCH($B1094,Equipment!$A:$A,0)),"Not in register"))</f>
        <v/>
      </c>
      <c r="D1094" s="16"/>
      <c r="E1094" s="16"/>
      <c r="F1094" s="16"/>
      <c r="G1094" s="21"/>
      <c r="H1094" s="16"/>
      <c r="I1094" s="16"/>
    </row>
    <row r="1095" spans="1:9" x14ac:dyDescent="0.3">
      <c r="A1095" s="17"/>
      <c r="B1095" s="16"/>
      <c r="C1095" s="19" t="str">
        <f>IF($B1095="","",IFERROR(INDEX(Equipment!$B:$B,MATCH($B1095,Equipment!$A:$A,0)),"Not in register"))</f>
        <v/>
      </c>
      <c r="D1095" s="16"/>
      <c r="E1095" s="16"/>
      <c r="F1095" s="16"/>
      <c r="G1095" s="21"/>
      <c r="H1095" s="16"/>
      <c r="I1095" s="16"/>
    </row>
    <row r="1096" spans="1:9" x14ac:dyDescent="0.3">
      <c r="A1096" s="17"/>
      <c r="B1096" s="16"/>
      <c r="C1096" s="19" t="str">
        <f>IF($B1096="","",IFERROR(INDEX(Equipment!$B:$B,MATCH($B1096,Equipment!$A:$A,0)),"Not in register"))</f>
        <v/>
      </c>
      <c r="D1096" s="16"/>
      <c r="E1096" s="16"/>
      <c r="F1096" s="16"/>
      <c r="G1096" s="21"/>
      <c r="H1096" s="16"/>
      <c r="I1096" s="16"/>
    </row>
    <row r="1097" spans="1:9" x14ac:dyDescent="0.3">
      <c r="A1097" s="17"/>
      <c r="B1097" s="16"/>
      <c r="C1097" s="19" t="str">
        <f>IF($B1097="","",IFERROR(INDEX(Equipment!$B:$B,MATCH($B1097,Equipment!$A:$A,0)),"Not in register"))</f>
        <v/>
      </c>
      <c r="D1097" s="16"/>
      <c r="E1097" s="16"/>
      <c r="F1097" s="16"/>
      <c r="G1097" s="21"/>
      <c r="H1097" s="16"/>
      <c r="I1097" s="16"/>
    </row>
    <row r="1098" spans="1:9" x14ac:dyDescent="0.3">
      <c r="A1098" s="17"/>
      <c r="B1098" s="16"/>
      <c r="C1098" s="19" t="str">
        <f>IF($B1098="","",IFERROR(INDEX(Equipment!$B:$B,MATCH($B1098,Equipment!$A:$A,0)),"Not in register"))</f>
        <v/>
      </c>
      <c r="D1098" s="16"/>
      <c r="E1098" s="16"/>
      <c r="F1098" s="16"/>
      <c r="G1098" s="21"/>
      <c r="H1098" s="16"/>
      <c r="I1098" s="16"/>
    </row>
    <row r="1099" spans="1:9" x14ac:dyDescent="0.3">
      <c r="A1099" s="17"/>
      <c r="B1099" s="16"/>
      <c r="C1099" s="19" t="str">
        <f>IF($B1099="","",IFERROR(INDEX(Equipment!$B:$B,MATCH($B1099,Equipment!$A:$A,0)),"Not in register"))</f>
        <v/>
      </c>
      <c r="D1099" s="16"/>
      <c r="E1099" s="16"/>
      <c r="F1099" s="16"/>
      <c r="G1099" s="21"/>
      <c r="H1099" s="16"/>
      <c r="I1099" s="16"/>
    </row>
    <row r="1100" spans="1:9" x14ac:dyDescent="0.3">
      <c r="A1100" s="17"/>
      <c r="B1100" s="16"/>
      <c r="C1100" s="19" t="str">
        <f>IF($B1100="","",IFERROR(INDEX(Equipment!$B:$B,MATCH($B1100,Equipment!$A:$A,0)),"Not in register"))</f>
        <v/>
      </c>
      <c r="D1100" s="16"/>
      <c r="E1100" s="16"/>
      <c r="F1100" s="16"/>
      <c r="G1100" s="21"/>
      <c r="H1100" s="16"/>
      <c r="I1100" s="16"/>
    </row>
    <row r="1101" spans="1:9" x14ac:dyDescent="0.3">
      <c r="A1101" s="17"/>
      <c r="B1101" s="16"/>
      <c r="C1101" s="19" t="str">
        <f>IF($B1101="","",IFERROR(INDEX(Equipment!$B:$B,MATCH($B1101,Equipment!$A:$A,0)),"Not in register"))</f>
        <v/>
      </c>
      <c r="D1101" s="16"/>
      <c r="E1101" s="16"/>
      <c r="F1101" s="16"/>
      <c r="G1101" s="21"/>
      <c r="H1101" s="16"/>
      <c r="I1101" s="16"/>
    </row>
    <row r="1102" spans="1:9" x14ac:dyDescent="0.3">
      <c r="A1102" s="17"/>
      <c r="B1102" s="16"/>
      <c r="C1102" s="19" t="str">
        <f>IF($B1102="","",IFERROR(INDEX(Equipment!$B:$B,MATCH($B1102,Equipment!$A:$A,0)),"Not in register"))</f>
        <v/>
      </c>
      <c r="D1102" s="16"/>
      <c r="E1102" s="16"/>
      <c r="F1102" s="16"/>
      <c r="G1102" s="21"/>
      <c r="H1102" s="16"/>
      <c r="I1102" s="16"/>
    </row>
    <row r="1103" spans="1:9" x14ac:dyDescent="0.3">
      <c r="A1103" s="17"/>
      <c r="B1103" s="16"/>
      <c r="C1103" s="19" t="str">
        <f>IF($B1103="","",IFERROR(INDEX(Equipment!$B:$B,MATCH($B1103,Equipment!$A:$A,0)),"Not in register"))</f>
        <v/>
      </c>
      <c r="D1103" s="16"/>
      <c r="E1103" s="16"/>
      <c r="F1103" s="16"/>
      <c r="G1103" s="21"/>
      <c r="H1103" s="16"/>
      <c r="I1103" s="16"/>
    </row>
    <row r="1104" spans="1:9" x14ac:dyDescent="0.3">
      <c r="A1104" s="17"/>
      <c r="B1104" s="16"/>
      <c r="C1104" s="19" t="str">
        <f>IF($B1104="","",IFERROR(INDEX(Equipment!$B:$B,MATCH($B1104,Equipment!$A:$A,0)),"Not in register"))</f>
        <v/>
      </c>
      <c r="D1104" s="16"/>
      <c r="E1104" s="16"/>
      <c r="F1104" s="16"/>
      <c r="G1104" s="21"/>
      <c r="H1104" s="16"/>
      <c r="I1104" s="16"/>
    </row>
    <row r="1105" spans="1:9" x14ac:dyDescent="0.3">
      <c r="A1105" s="17"/>
      <c r="B1105" s="16"/>
      <c r="C1105" s="19" t="str">
        <f>IF($B1105="","",IFERROR(INDEX(Equipment!$B:$B,MATCH($B1105,Equipment!$A:$A,0)),"Not in register"))</f>
        <v/>
      </c>
      <c r="D1105" s="16"/>
      <c r="E1105" s="16"/>
      <c r="F1105" s="16"/>
      <c r="G1105" s="21"/>
      <c r="H1105" s="16"/>
      <c r="I1105" s="16"/>
    </row>
    <row r="1106" spans="1:9" x14ac:dyDescent="0.3">
      <c r="A1106" s="17"/>
      <c r="B1106" s="16"/>
      <c r="C1106" s="19" t="str">
        <f>IF($B1106="","",IFERROR(INDEX(Equipment!$B:$B,MATCH($B1106,Equipment!$A:$A,0)),"Not in register"))</f>
        <v/>
      </c>
      <c r="D1106" s="16"/>
      <c r="E1106" s="16"/>
      <c r="F1106" s="16"/>
      <c r="G1106" s="21"/>
      <c r="H1106" s="16"/>
      <c r="I1106" s="16"/>
    </row>
    <row r="1107" spans="1:9" x14ac:dyDescent="0.3">
      <c r="A1107" s="17"/>
      <c r="B1107" s="16"/>
      <c r="C1107" s="19" t="str">
        <f>IF($B1107="","",IFERROR(INDEX(Equipment!$B:$B,MATCH($B1107,Equipment!$A:$A,0)),"Not in register"))</f>
        <v/>
      </c>
      <c r="D1107" s="16"/>
      <c r="E1107" s="16"/>
      <c r="F1107" s="16"/>
      <c r="G1107" s="21"/>
      <c r="H1107" s="16"/>
      <c r="I1107" s="16"/>
    </row>
    <row r="1108" spans="1:9" x14ac:dyDescent="0.3">
      <c r="A1108" s="17"/>
      <c r="B1108" s="16"/>
      <c r="C1108" s="19" t="str">
        <f>IF($B1108="","",IFERROR(INDEX(Equipment!$B:$B,MATCH($B1108,Equipment!$A:$A,0)),"Not in register"))</f>
        <v/>
      </c>
      <c r="D1108" s="16"/>
      <c r="E1108" s="16"/>
      <c r="F1108" s="16"/>
      <c r="G1108" s="21"/>
      <c r="H1108" s="16"/>
      <c r="I1108" s="16"/>
    </row>
    <row r="1109" spans="1:9" x14ac:dyDescent="0.3">
      <c r="A1109" s="17"/>
      <c r="B1109" s="16"/>
      <c r="C1109" s="19" t="str">
        <f>IF($B1109="","",IFERROR(INDEX(Equipment!$B:$B,MATCH($B1109,Equipment!$A:$A,0)),"Not in register"))</f>
        <v/>
      </c>
      <c r="D1109" s="16"/>
      <c r="E1109" s="16"/>
      <c r="F1109" s="16"/>
      <c r="G1109" s="21"/>
      <c r="H1109" s="16"/>
      <c r="I1109" s="16"/>
    </row>
    <row r="1110" spans="1:9" x14ac:dyDescent="0.3">
      <c r="A1110" s="17"/>
      <c r="B1110" s="16"/>
      <c r="C1110" s="19" t="str">
        <f>IF($B1110="","",IFERROR(INDEX(Equipment!$B:$B,MATCH($B1110,Equipment!$A:$A,0)),"Not in register"))</f>
        <v/>
      </c>
      <c r="D1110" s="16"/>
      <c r="E1110" s="16"/>
      <c r="F1110" s="16"/>
      <c r="G1110" s="21"/>
      <c r="H1110" s="16"/>
      <c r="I1110" s="16"/>
    </row>
    <row r="1111" spans="1:9" x14ac:dyDescent="0.3">
      <c r="A1111" s="17"/>
      <c r="B1111" s="16"/>
      <c r="C1111" s="19" t="str">
        <f>IF($B1111="","",IFERROR(INDEX(Equipment!$B:$B,MATCH($B1111,Equipment!$A:$A,0)),"Not in register"))</f>
        <v/>
      </c>
      <c r="D1111" s="16"/>
      <c r="E1111" s="16"/>
      <c r="F1111" s="16"/>
      <c r="G1111" s="21"/>
      <c r="H1111" s="16"/>
      <c r="I1111" s="16"/>
    </row>
    <row r="1112" spans="1:9" x14ac:dyDescent="0.3">
      <c r="A1112" s="17"/>
      <c r="B1112" s="16"/>
      <c r="C1112" s="19" t="str">
        <f>IF($B1112="","",IFERROR(INDEX(Equipment!$B:$B,MATCH($B1112,Equipment!$A:$A,0)),"Not in register"))</f>
        <v/>
      </c>
      <c r="D1112" s="16"/>
      <c r="E1112" s="16"/>
      <c r="F1112" s="16"/>
      <c r="G1112" s="21"/>
      <c r="H1112" s="16"/>
      <c r="I1112" s="16"/>
    </row>
    <row r="1113" spans="1:9" x14ac:dyDescent="0.3">
      <c r="A1113" s="17"/>
      <c r="B1113" s="16"/>
      <c r="C1113" s="19" t="str">
        <f>IF($B1113="","",IFERROR(INDEX(Equipment!$B:$B,MATCH($B1113,Equipment!$A:$A,0)),"Not in register"))</f>
        <v/>
      </c>
      <c r="D1113" s="16"/>
      <c r="E1113" s="16"/>
      <c r="F1113" s="16"/>
      <c r="G1113" s="21"/>
      <c r="H1113" s="16"/>
      <c r="I1113" s="16"/>
    </row>
    <row r="1114" spans="1:9" x14ac:dyDescent="0.3">
      <c r="A1114" s="17"/>
      <c r="B1114" s="16"/>
      <c r="C1114" s="19" t="str">
        <f>IF($B1114="","",IFERROR(INDEX(Equipment!$B:$B,MATCH($B1114,Equipment!$A:$A,0)),"Not in register"))</f>
        <v/>
      </c>
      <c r="D1114" s="16"/>
      <c r="E1114" s="16"/>
      <c r="F1114" s="16"/>
      <c r="G1114" s="21"/>
      <c r="H1114" s="16"/>
      <c r="I1114" s="16"/>
    </row>
    <row r="1115" spans="1:9" x14ac:dyDescent="0.3">
      <c r="A1115" s="17"/>
      <c r="B1115" s="16"/>
      <c r="C1115" s="19" t="str">
        <f>IF($B1115="","",IFERROR(INDEX(Equipment!$B:$B,MATCH($B1115,Equipment!$A:$A,0)),"Not in register"))</f>
        <v/>
      </c>
      <c r="D1115" s="16"/>
      <c r="E1115" s="16"/>
      <c r="F1115" s="16"/>
      <c r="G1115" s="21"/>
      <c r="H1115" s="16"/>
      <c r="I1115" s="16"/>
    </row>
    <row r="1116" spans="1:9" x14ac:dyDescent="0.3">
      <c r="A1116" s="17"/>
      <c r="B1116" s="16"/>
      <c r="C1116" s="19" t="str">
        <f>IF($B1116="","",IFERROR(INDEX(Equipment!$B:$B,MATCH($B1116,Equipment!$A:$A,0)),"Not in register"))</f>
        <v/>
      </c>
      <c r="D1116" s="16"/>
      <c r="E1116" s="16"/>
      <c r="F1116" s="16"/>
      <c r="G1116" s="21"/>
      <c r="H1116" s="16"/>
      <c r="I1116" s="16"/>
    </row>
    <row r="1117" spans="1:9" x14ac:dyDescent="0.3">
      <c r="A1117" s="17"/>
      <c r="B1117" s="16"/>
      <c r="C1117" s="19" t="str">
        <f>IF($B1117="","",IFERROR(INDEX(Equipment!$B:$B,MATCH($B1117,Equipment!$A:$A,0)),"Not in register"))</f>
        <v/>
      </c>
      <c r="D1117" s="16"/>
      <c r="E1117" s="16"/>
      <c r="F1117" s="16"/>
      <c r="G1117" s="21"/>
      <c r="H1117" s="16"/>
      <c r="I1117" s="16"/>
    </row>
    <row r="1118" spans="1:9" x14ac:dyDescent="0.3">
      <c r="A1118" s="17"/>
      <c r="B1118" s="16"/>
      <c r="C1118" s="19" t="str">
        <f>IF($B1118="","",IFERROR(INDEX(Equipment!$B:$B,MATCH($B1118,Equipment!$A:$A,0)),"Not in register"))</f>
        <v/>
      </c>
      <c r="D1118" s="16"/>
      <c r="E1118" s="16"/>
      <c r="F1118" s="16"/>
      <c r="G1118" s="21"/>
      <c r="H1118" s="16"/>
      <c r="I1118" s="16"/>
    </row>
    <row r="1119" spans="1:9" x14ac:dyDescent="0.3">
      <c r="A1119" s="17"/>
      <c r="B1119" s="16"/>
      <c r="C1119" s="19" t="str">
        <f>IF($B1119="","",IFERROR(INDEX(Equipment!$B:$B,MATCH($B1119,Equipment!$A:$A,0)),"Not in register"))</f>
        <v/>
      </c>
      <c r="D1119" s="16"/>
      <c r="E1119" s="16"/>
      <c r="F1119" s="16"/>
      <c r="G1119" s="21"/>
      <c r="H1119" s="16"/>
      <c r="I1119" s="16"/>
    </row>
    <row r="1120" spans="1:9" x14ac:dyDescent="0.3">
      <c r="A1120" s="17"/>
      <c r="B1120" s="16"/>
      <c r="C1120" s="19" t="str">
        <f>IF($B1120="","",IFERROR(INDEX(Equipment!$B:$B,MATCH($B1120,Equipment!$A:$A,0)),"Not in register"))</f>
        <v/>
      </c>
      <c r="D1120" s="16"/>
      <c r="E1120" s="16"/>
      <c r="F1120" s="16"/>
      <c r="G1120" s="21"/>
      <c r="H1120" s="16"/>
      <c r="I1120" s="16"/>
    </row>
    <row r="1121" spans="1:9" x14ac:dyDescent="0.3">
      <c r="A1121" s="17"/>
      <c r="B1121" s="16"/>
      <c r="C1121" s="19" t="str">
        <f>IF($B1121="","",IFERROR(INDEX(Equipment!$B:$B,MATCH($B1121,Equipment!$A:$A,0)),"Not in register"))</f>
        <v/>
      </c>
      <c r="D1121" s="16"/>
      <c r="E1121" s="16"/>
      <c r="F1121" s="16"/>
      <c r="G1121" s="21"/>
      <c r="H1121" s="16"/>
      <c r="I1121" s="16"/>
    </row>
    <row r="1122" spans="1:9" x14ac:dyDescent="0.3">
      <c r="A1122" s="17"/>
      <c r="B1122" s="16"/>
      <c r="C1122" s="19" t="str">
        <f>IF($B1122="","",IFERROR(INDEX(Equipment!$B:$B,MATCH($B1122,Equipment!$A:$A,0)),"Not in register"))</f>
        <v/>
      </c>
      <c r="D1122" s="16"/>
      <c r="E1122" s="16"/>
      <c r="F1122" s="16"/>
      <c r="G1122" s="21"/>
      <c r="H1122" s="16"/>
      <c r="I1122" s="16"/>
    </row>
    <row r="1123" spans="1:9" x14ac:dyDescent="0.3">
      <c r="A1123" s="17"/>
      <c r="B1123" s="16"/>
      <c r="C1123" s="19" t="str">
        <f>IF($B1123="","",IFERROR(INDEX(Equipment!$B:$B,MATCH($B1123,Equipment!$A:$A,0)),"Not in register"))</f>
        <v/>
      </c>
      <c r="D1123" s="16"/>
      <c r="E1123" s="16"/>
      <c r="F1123" s="16"/>
      <c r="G1123" s="21"/>
      <c r="H1123" s="16"/>
      <c r="I1123" s="16"/>
    </row>
    <row r="1124" spans="1:9" x14ac:dyDescent="0.3">
      <c r="A1124" s="17"/>
      <c r="B1124" s="16"/>
      <c r="C1124" s="19" t="str">
        <f>IF($B1124="","",IFERROR(INDEX(Equipment!$B:$B,MATCH($B1124,Equipment!$A:$A,0)),"Not in register"))</f>
        <v/>
      </c>
      <c r="D1124" s="16"/>
      <c r="E1124" s="16"/>
      <c r="F1124" s="16"/>
      <c r="G1124" s="21"/>
      <c r="H1124" s="16"/>
      <c r="I1124" s="16"/>
    </row>
    <row r="1125" spans="1:9" x14ac:dyDescent="0.3">
      <c r="A1125" s="17"/>
      <c r="B1125" s="16"/>
      <c r="C1125" s="19" t="str">
        <f>IF($B1125="","",IFERROR(INDEX(Equipment!$B:$B,MATCH($B1125,Equipment!$A:$A,0)),"Not in register"))</f>
        <v/>
      </c>
      <c r="D1125" s="16"/>
      <c r="E1125" s="16"/>
      <c r="F1125" s="16"/>
      <c r="G1125" s="21"/>
      <c r="H1125" s="16"/>
      <c r="I1125" s="16"/>
    </row>
    <row r="1126" spans="1:9" x14ac:dyDescent="0.3">
      <c r="A1126" s="17"/>
      <c r="B1126" s="16"/>
      <c r="C1126" s="19" t="str">
        <f>IF($B1126="","",IFERROR(INDEX(Equipment!$B:$B,MATCH($B1126,Equipment!$A:$A,0)),"Not in register"))</f>
        <v/>
      </c>
      <c r="D1126" s="16"/>
      <c r="E1126" s="16"/>
      <c r="F1126" s="16"/>
      <c r="G1126" s="21"/>
      <c r="H1126" s="16"/>
      <c r="I1126" s="16"/>
    </row>
    <row r="1127" spans="1:9" x14ac:dyDescent="0.3">
      <c r="A1127" s="17"/>
      <c r="B1127" s="16"/>
      <c r="C1127" s="19" t="str">
        <f>IF($B1127="","",IFERROR(INDEX(Equipment!$B:$B,MATCH($B1127,Equipment!$A:$A,0)),"Not in register"))</f>
        <v/>
      </c>
      <c r="D1127" s="16"/>
      <c r="E1127" s="16"/>
      <c r="F1127" s="16"/>
      <c r="G1127" s="21"/>
      <c r="H1127" s="16"/>
      <c r="I1127" s="16"/>
    </row>
    <row r="1128" spans="1:9" x14ac:dyDescent="0.3">
      <c r="A1128" s="17"/>
      <c r="B1128" s="16"/>
      <c r="C1128" s="19" t="str">
        <f>IF($B1128="","",IFERROR(INDEX(Equipment!$B:$B,MATCH($B1128,Equipment!$A:$A,0)),"Not in register"))</f>
        <v/>
      </c>
      <c r="D1128" s="16"/>
      <c r="E1128" s="16"/>
      <c r="F1128" s="16"/>
      <c r="G1128" s="21"/>
      <c r="H1128" s="16"/>
      <c r="I1128" s="16"/>
    </row>
    <row r="1129" spans="1:9" x14ac:dyDescent="0.3">
      <c r="A1129" s="17"/>
      <c r="B1129" s="16"/>
      <c r="C1129" s="19" t="str">
        <f>IF($B1129="","",IFERROR(INDEX(Equipment!$B:$B,MATCH($B1129,Equipment!$A:$A,0)),"Not in register"))</f>
        <v/>
      </c>
      <c r="D1129" s="16"/>
      <c r="E1129" s="16"/>
      <c r="F1129" s="16"/>
      <c r="G1129" s="21"/>
      <c r="H1129" s="16"/>
      <c r="I1129" s="16"/>
    </row>
    <row r="1130" spans="1:9" x14ac:dyDescent="0.3">
      <c r="A1130" s="17"/>
      <c r="B1130" s="16"/>
      <c r="C1130" s="19" t="str">
        <f>IF($B1130="","",IFERROR(INDEX(Equipment!$B:$B,MATCH($B1130,Equipment!$A:$A,0)),"Not in register"))</f>
        <v/>
      </c>
      <c r="D1130" s="16"/>
      <c r="E1130" s="16"/>
      <c r="F1130" s="16"/>
      <c r="G1130" s="21"/>
      <c r="H1130" s="16"/>
      <c r="I1130" s="16"/>
    </row>
    <row r="1131" spans="1:9" x14ac:dyDescent="0.3">
      <c r="A1131" s="17"/>
      <c r="B1131" s="16"/>
      <c r="C1131" s="19" t="str">
        <f>IF($B1131="","",IFERROR(INDEX(Equipment!$B:$B,MATCH($B1131,Equipment!$A:$A,0)),"Not in register"))</f>
        <v/>
      </c>
      <c r="D1131" s="16"/>
      <c r="E1131" s="16"/>
      <c r="F1131" s="16"/>
      <c r="G1131" s="21"/>
      <c r="H1131" s="16"/>
      <c r="I1131" s="16"/>
    </row>
    <row r="1132" spans="1:9" x14ac:dyDescent="0.3">
      <c r="A1132" s="17"/>
      <c r="B1132" s="16"/>
      <c r="C1132" s="19" t="str">
        <f>IF($B1132="","",IFERROR(INDEX(Equipment!$B:$B,MATCH($B1132,Equipment!$A:$A,0)),"Not in register"))</f>
        <v/>
      </c>
      <c r="D1132" s="16"/>
      <c r="E1132" s="16"/>
      <c r="F1132" s="16"/>
      <c r="G1132" s="21"/>
      <c r="H1132" s="16"/>
      <c r="I1132" s="16"/>
    </row>
    <row r="1133" spans="1:9" x14ac:dyDescent="0.3">
      <c r="A1133" s="17"/>
      <c r="B1133" s="16"/>
      <c r="C1133" s="19" t="str">
        <f>IF($B1133="","",IFERROR(INDEX(Equipment!$B:$B,MATCH($B1133,Equipment!$A:$A,0)),"Not in register"))</f>
        <v/>
      </c>
      <c r="D1133" s="16"/>
      <c r="E1133" s="16"/>
      <c r="F1133" s="16"/>
      <c r="G1133" s="21"/>
      <c r="H1133" s="16"/>
      <c r="I1133" s="16"/>
    </row>
    <row r="1134" spans="1:9" x14ac:dyDescent="0.3">
      <c r="A1134" s="17"/>
      <c r="B1134" s="16"/>
      <c r="C1134" s="19" t="str">
        <f>IF($B1134="","",IFERROR(INDEX(Equipment!$B:$B,MATCH($B1134,Equipment!$A:$A,0)),"Not in register"))</f>
        <v/>
      </c>
      <c r="D1134" s="16"/>
      <c r="E1134" s="16"/>
      <c r="F1134" s="16"/>
      <c r="G1134" s="21"/>
      <c r="H1134" s="16"/>
      <c r="I1134" s="16"/>
    </row>
    <row r="1135" spans="1:9" x14ac:dyDescent="0.3">
      <c r="A1135" s="17"/>
      <c r="B1135" s="16"/>
      <c r="C1135" s="19" t="str">
        <f>IF($B1135="","",IFERROR(INDEX(Equipment!$B:$B,MATCH($B1135,Equipment!$A:$A,0)),"Not in register"))</f>
        <v/>
      </c>
      <c r="D1135" s="16"/>
      <c r="E1135" s="16"/>
      <c r="F1135" s="16"/>
      <c r="G1135" s="21"/>
      <c r="H1135" s="16"/>
      <c r="I1135" s="16"/>
    </row>
    <row r="1136" spans="1:9" x14ac:dyDescent="0.3">
      <c r="A1136" s="17"/>
      <c r="B1136" s="16"/>
      <c r="C1136" s="19" t="str">
        <f>IF($B1136="","",IFERROR(INDEX(Equipment!$B:$B,MATCH($B1136,Equipment!$A:$A,0)),"Not in register"))</f>
        <v/>
      </c>
      <c r="D1136" s="16"/>
      <c r="E1136" s="16"/>
      <c r="F1136" s="16"/>
      <c r="G1136" s="21"/>
      <c r="H1136" s="16"/>
      <c r="I1136" s="16"/>
    </row>
    <row r="1137" spans="1:9" x14ac:dyDescent="0.3">
      <c r="A1137" s="17"/>
      <c r="B1137" s="16"/>
      <c r="C1137" s="19" t="str">
        <f>IF($B1137="","",IFERROR(INDEX(Equipment!$B:$B,MATCH($B1137,Equipment!$A:$A,0)),"Not in register"))</f>
        <v/>
      </c>
      <c r="D1137" s="16"/>
      <c r="E1137" s="16"/>
      <c r="F1137" s="16"/>
      <c r="G1137" s="21"/>
      <c r="H1137" s="16"/>
      <c r="I1137" s="16"/>
    </row>
    <row r="1138" spans="1:9" x14ac:dyDescent="0.3">
      <c r="A1138" s="17"/>
      <c r="B1138" s="16"/>
      <c r="C1138" s="19" t="str">
        <f>IF($B1138="","",IFERROR(INDEX(Equipment!$B:$B,MATCH($B1138,Equipment!$A:$A,0)),"Not in register"))</f>
        <v/>
      </c>
      <c r="D1138" s="16"/>
      <c r="E1138" s="16"/>
      <c r="F1138" s="16"/>
      <c r="G1138" s="21"/>
      <c r="H1138" s="16"/>
      <c r="I1138" s="16"/>
    </row>
    <row r="1139" spans="1:9" x14ac:dyDescent="0.3">
      <c r="A1139" s="17"/>
      <c r="B1139" s="16"/>
      <c r="C1139" s="19" t="str">
        <f>IF($B1139="","",IFERROR(INDEX(Equipment!$B:$B,MATCH($B1139,Equipment!$A:$A,0)),"Not in register"))</f>
        <v/>
      </c>
      <c r="D1139" s="16"/>
      <c r="E1139" s="16"/>
      <c r="F1139" s="16"/>
      <c r="G1139" s="21"/>
      <c r="H1139" s="16"/>
      <c r="I1139" s="16"/>
    </row>
    <row r="1140" spans="1:9" x14ac:dyDescent="0.3">
      <c r="A1140" s="17"/>
      <c r="B1140" s="16"/>
      <c r="C1140" s="19" t="str">
        <f>IF($B1140="","",IFERROR(INDEX(Equipment!$B:$B,MATCH($B1140,Equipment!$A:$A,0)),"Not in register"))</f>
        <v/>
      </c>
      <c r="D1140" s="16"/>
      <c r="E1140" s="16"/>
      <c r="F1140" s="16"/>
      <c r="G1140" s="21"/>
      <c r="H1140" s="16"/>
      <c r="I1140" s="16"/>
    </row>
    <row r="1141" spans="1:9" x14ac:dyDescent="0.3">
      <c r="A1141" s="17"/>
      <c r="B1141" s="16"/>
      <c r="C1141" s="19" t="str">
        <f>IF($B1141="","",IFERROR(INDEX(Equipment!$B:$B,MATCH($B1141,Equipment!$A:$A,0)),"Not in register"))</f>
        <v/>
      </c>
      <c r="D1141" s="16"/>
      <c r="E1141" s="16"/>
      <c r="F1141" s="16"/>
      <c r="G1141" s="21"/>
      <c r="H1141" s="16"/>
      <c r="I1141" s="16"/>
    </row>
    <row r="1142" spans="1:9" x14ac:dyDescent="0.3">
      <c r="A1142" s="17"/>
      <c r="B1142" s="16"/>
      <c r="C1142" s="19" t="str">
        <f>IF($B1142="","",IFERROR(INDEX(Equipment!$B:$B,MATCH($B1142,Equipment!$A:$A,0)),"Not in register"))</f>
        <v/>
      </c>
      <c r="D1142" s="16"/>
      <c r="E1142" s="16"/>
      <c r="F1142" s="16"/>
      <c r="G1142" s="21"/>
      <c r="H1142" s="16"/>
      <c r="I1142" s="16"/>
    </row>
    <row r="1143" spans="1:9" x14ac:dyDescent="0.3">
      <c r="A1143" s="17"/>
      <c r="B1143" s="16"/>
      <c r="C1143" s="19" t="str">
        <f>IF($B1143="","",IFERROR(INDEX(Equipment!$B:$B,MATCH($B1143,Equipment!$A:$A,0)),"Not in register"))</f>
        <v/>
      </c>
      <c r="D1143" s="16"/>
      <c r="E1143" s="16"/>
      <c r="F1143" s="16"/>
      <c r="G1143" s="21"/>
      <c r="H1143" s="16"/>
      <c r="I1143" s="16"/>
    </row>
    <row r="1144" spans="1:9" x14ac:dyDescent="0.3">
      <c r="A1144" s="17"/>
      <c r="B1144" s="16"/>
      <c r="C1144" s="19" t="str">
        <f>IF($B1144="","",IFERROR(INDEX(Equipment!$B:$B,MATCH($B1144,Equipment!$A:$A,0)),"Not in register"))</f>
        <v/>
      </c>
      <c r="D1144" s="16"/>
      <c r="E1144" s="16"/>
      <c r="F1144" s="16"/>
      <c r="G1144" s="21"/>
      <c r="H1144" s="16"/>
      <c r="I1144" s="16"/>
    </row>
    <row r="1145" spans="1:9" x14ac:dyDescent="0.3">
      <c r="A1145" s="17"/>
      <c r="B1145" s="16"/>
      <c r="C1145" s="19" t="str">
        <f>IF($B1145="","",IFERROR(INDEX(Equipment!$B:$B,MATCH($B1145,Equipment!$A:$A,0)),"Not in register"))</f>
        <v/>
      </c>
      <c r="D1145" s="16"/>
      <c r="E1145" s="16"/>
      <c r="F1145" s="16"/>
      <c r="G1145" s="21"/>
      <c r="H1145" s="16"/>
      <c r="I1145" s="16"/>
    </row>
    <row r="1146" spans="1:9" x14ac:dyDescent="0.3">
      <c r="A1146" s="17"/>
      <c r="B1146" s="16"/>
      <c r="C1146" s="19" t="str">
        <f>IF($B1146="","",IFERROR(INDEX(Equipment!$B:$B,MATCH($B1146,Equipment!$A:$A,0)),"Not in register"))</f>
        <v/>
      </c>
      <c r="D1146" s="16"/>
      <c r="E1146" s="16"/>
      <c r="F1146" s="16"/>
      <c r="G1146" s="21"/>
      <c r="H1146" s="16"/>
      <c r="I1146" s="16"/>
    </row>
    <row r="1147" spans="1:9" x14ac:dyDescent="0.3">
      <c r="A1147" s="17"/>
      <c r="B1147" s="16"/>
      <c r="C1147" s="19" t="str">
        <f>IF($B1147="","",IFERROR(INDEX(Equipment!$B:$B,MATCH($B1147,Equipment!$A:$A,0)),"Not in register"))</f>
        <v/>
      </c>
      <c r="D1147" s="16"/>
      <c r="E1147" s="16"/>
      <c r="F1147" s="16"/>
      <c r="G1147" s="21"/>
      <c r="H1147" s="16"/>
      <c r="I1147" s="16"/>
    </row>
    <row r="1148" spans="1:9" x14ac:dyDescent="0.3">
      <c r="A1148" s="17"/>
      <c r="B1148" s="16"/>
      <c r="C1148" s="19" t="str">
        <f>IF($B1148="","",IFERROR(INDEX(Equipment!$B:$B,MATCH($B1148,Equipment!$A:$A,0)),"Not in register"))</f>
        <v/>
      </c>
      <c r="D1148" s="16"/>
      <c r="E1148" s="16"/>
      <c r="F1148" s="16"/>
      <c r="G1148" s="21"/>
      <c r="H1148" s="16"/>
      <c r="I1148" s="16"/>
    </row>
    <row r="1149" spans="1:9" x14ac:dyDescent="0.3">
      <c r="A1149" s="17"/>
      <c r="B1149" s="16"/>
      <c r="C1149" s="19" t="str">
        <f>IF($B1149="","",IFERROR(INDEX(Equipment!$B:$B,MATCH($B1149,Equipment!$A:$A,0)),"Not in register"))</f>
        <v/>
      </c>
      <c r="D1149" s="16"/>
      <c r="E1149" s="16"/>
      <c r="F1149" s="16"/>
      <c r="G1149" s="21"/>
      <c r="H1149" s="16"/>
      <c r="I1149" s="16"/>
    </row>
    <row r="1150" spans="1:9" x14ac:dyDescent="0.3">
      <c r="A1150" s="17"/>
      <c r="B1150" s="16"/>
      <c r="C1150" s="19" t="str">
        <f>IF($B1150="","",IFERROR(INDEX(Equipment!$B:$B,MATCH($B1150,Equipment!$A:$A,0)),"Not in register"))</f>
        <v/>
      </c>
      <c r="D1150" s="16"/>
      <c r="E1150" s="16"/>
      <c r="F1150" s="16"/>
      <c r="G1150" s="21"/>
      <c r="H1150" s="16"/>
      <c r="I1150" s="16"/>
    </row>
    <row r="1151" spans="1:9" x14ac:dyDescent="0.3">
      <c r="A1151" s="17"/>
      <c r="B1151" s="16"/>
      <c r="C1151" s="19" t="str">
        <f>IF($B1151="","",IFERROR(INDEX(Equipment!$B:$B,MATCH($B1151,Equipment!$A:$A,0)),"Not in register"))</f>
        <v/>
      </c>
      <c r="D1151" s="16"/>
      <c r="E1151" s="16"/>
      <c r="F1151" s="16"/>
      <c r="G1151" s="21"/>
      <c r="H1151" s="16"/>
      <c r="I1151" s="16"/>
    </row>
    <row r="1152" spans="1:9" x14ac:dyDescent="0.3">
      <c r="A1152" s="17"/>
      <c r="B1152" s="16"/>
      <c r="C1152" s="19" t="str">
        <f>IF($B1152="","",IFERROR(INDEX(Equipment!$B:$B,MATCH($B1152,Equipment!$A:$A,0)),"Not in register"))</f>
        <v/>
      </c>
      <c r="D1152" s="16"/>
      <c r="E1152" s="16"/>
      <c r="F1152" s="16"/>
      <c r="G1152" s="21"/>
      <c r="H1152" s="16"/>
      <c r="I1152" s="16"/>
    </row>
    <row r="1153" spans="1:9" x14ac:dyDescent="0.3">
      <c r="A1153" s="17"/>
      <c r="B1153" s="16"/>
      <c r="C1153" s="19" t="str">
        <f>IF($B1153="","",IFERROR(INDEX(Equipment!$B:$B,MATCH($B1153,Equipment!$A:$A,0)),"Not in register"))</f>
        <v/>
      </c>
      <c r="D1153" s="16"/>
      <c r="E1153" s="16"/>
      <c r="F1153" s="16"/>
      <c r="G1153" s="21"/>
      <c r="H1153" s="16"/>
      <c r="I1153" s="16"/>
    </row>
    <row r="1154" spans="1:9" x14ac:dyDescent="0.3">
      <c r="A1154" s="17"/>
      <c r="B1154" s="16"/>
      <c r="C1154" s="19" t="str">
        <f>IF($B1154="","",IFERROR(INDEX(Equipment!$B:$B,MATCH($B1154,Equipment!$A:$A,0)),"Not in register"))</f>
        <v/>
      </c>
      <c r="D1154" s="16"/>
      <c r="E1154" s="16"/>
      <c r="F1154" s="16"/>
      <c r="G1154" s="21"/>
      <c r="H1154" s="16"/>
      <c r="I1154" s="16"/>
    </row>
    <row r="1155" spans="1:9" x14ac:dyDescent="0.3">
      <c r="A1155" s="17"/>
      <c r="B1155" s="16"/>
      <c r="C1155" s="19" t="str">
        <f>IF($B1155="","",IFERROR(INDEX(Equipment!$B:$B,MATCH($B1155,Equipment!$A:$A,0)),"Not in register"))</f>
        <v/>
      </c>
      <c r="D1155" s="16"/>
      <c r="E1155" s="16"/>
      <c r="F1155" s="16"/>
      <c r="G1155" s="21"/>
      <c r="H1155" s="16"/>
      <c r="I1155" s="16"/>
    </row>
    <row r="1156" spans="1:9" x14ac:dyDescent="0.3">
      <c r="A1156" s="17"/>
      <c r="B1156" s="16"/>
      <c r="C1156" s="19" t="str">
        <f>IF($B1156="","",IFERROR(INDEX(Equipment!$B:$B,MATCH($B1156,Equipment!$A:$A,0)),"Not in register"))</f>
        <v/>
      </c>
      <c r="D1156" s="16"/>
      <c r="E1156" s="16"/>
      <c r="F1156" s="16"/>
      <c r="G1156" s="21"/>
      <c r="H1156" s="16"/>
      <c r="I1156" s="16"/>
    </row>
    <row r="1157" spans="1:9" x14ac:dyDescent="0.3">
      <c r="A1157" s="17"/>
      <c r="B1157" s="16"/>
      <c r="C1157" s="19" t="str">
        <f>IF($B1157="","",IFERROR(INDEX(Equipment!$B:$B,MATCH($B1157,Equipment!$A:$A,0)),"Not in register"))</f>
        <v/>
      </c>
      <c r="D1157" s="16"/>
      <c r="E1157" s="16"/>
      <c r="F1157" s="16"/>
      <c r="G1157" s="21"/>
      <c r="H1157" s="16"/>
      <c r="I1157" s="16"/>
    </row>
    <row r="1158" spans="1:9" x14ac:dyDescent="0.3">
      <c r="A1158" s="17"/>
      <c r="B1158" s="16"/>
      <c r="C1158" s="19" t="str">
        <f>IF($B1158="","",IFERROR(INDEX(Equipment!$B:$B,MATCH($B1158,Equipment!$A:$A,0)),"Not in register"))</f>
        <v/>
      </c>
      <c r="D1158" s="16"/>
      <c r="E1158" s="16"/>
      <c r="F1158" s="16"/>
      <c r="G1158" s="21"/>
      <c r="H1158" s="16"/>
      <c r="I1158" s="16"/>
    </row>
    <row r="1159" spans="1:9" x14ac:dyDescent="0.3">
      <c r="A1159" s="17"/>
      <c r="B1159" s="16"/>
      <c r="C1159" s="19" t="str">
        <f>IF($B1159="","",IFERROR(INDEX(Equipment!$B:$B,MATCH($B1159,Equipment!$A:$A,0)),"Not in register"))</f>
        <v/>
      </c>
      <c r="D1159" s="16"/>
      <c r="E1159" s="16"/>
      <c r="F1159" s="16"/>
      <c r="G1159" s="21"/>
      <c r="H1159" s="16"/>
      <c r="I1159" s="16"/>
    </row>
    <row r="1160" spans="1:9" x14ac:dyDescent="0.3">
      <c r="A1160" s="17"/>
      <c r="B1160" s="16"/>
      <c r="C1160" s="19" t="str">
        <f>IF($B1160="","",IFERROR(INDEX(Equipment!$B:$B,MATCH($B1160,Equipment!$A:$A,0)),"Not in register"))</f>
        <v/>
      </c>
      <c r="D1160" s="16"/>
      <c r="E1160" s="16"/>
      <c r="F1160" s="16"/>
      <c r="G1160" s="21"/>
      <c r="H1160" s="16"/>
      <c r="I1160" s="16"/>
    </row>
    <row r="1161" spans="1:9" x14ac:dyDescent="0.3">
      <c r="A1161" s="17"/>
      <c r="B1161" s="16"/>
      <c r="C1161" s="19" t="str">
        <f>IF($B1161="","",IFERROR(INDEX(Equipment!$B:$B,MATCH($B1161,Equipment!$A:$A,0)),"Not in register"))</f>
        <v/>
      </c>
      <c r="D1161" s="16"/>
      <c r="E1161" s="16"/>
      <c r="F1161" s="16"/>
      <c r="G1161" s="21"/>
      <c r="H1161" s="16"/>
      <c r="I1161" s="16"/>
    </row>
    <row r="1162" spans="1:9" x14ac:dyDescent="0.3">
      <c r="A1162" s="17"/>
      <c r="B1162" s="16"/>
      <c r="C1162" s="19" t="str">
        <f>IF($B1162="","",IFERROR(INDEX(Equipment!$B:$B,MATCH($B1162,Equipment!$A:$A,0)),"Not in register"))</f>
        <v/>
      </c>
      <c r="D1162" s="16"/>
      <c r="E1162" s="16"/>
      <c r="F1162" s="16"/>
      <c r="G1162" s="21"/>
      <c r="H1162" s="16"/>
      <c r="I1162" s="16"/>
    </row>
    <row r="1163" spans="1:9" x14ac:dyDescent="0.3">
      <c r="A1163" s="17"/>
      <c r="B1163" s="16"/>
      <c r="C1163" s="19" t="str">
        <f>IF($B1163="","",IFERROR(INDEX(Equipment!$B:$B,MATCH($B1163,Equipment!$A:$A,0)),"Not in register"))</f>
        <v/>
      </c>
      <c r="D1163" s="16"/>
      <c r="E1163" s="16"/>
      <c r="F1163" s="16"/>
      <c r="G1163" s="21"/>
      <c r="H1163" s="16"/>
      <c r="I1163" s="16"/>
    </row>
    <row r="1164" spans="1:9" x14ac:dyDescent="0.3">
      <c r="A1164" s="17"/>
      <c r="B1164" s="16"/>
      <c r="C1164" s="19" t="str">
        <f>IF($B1164="","",IFERROR(INDEX(Equipment!$B:$B,MATCH($B1164,Equipment!$A:$A,0)),"Not in register"))</f>
        <v/>
      </c>
      <c r="D1164" s="16"/>
      <c r="E1164" s="16"/>
      <c r="F1164" s="16"/>
      <c r="G1164" s="21"/>
      <c r="H1164" s="16"/>
      <c r="I1164" s="16"/>
    </row>
    <row r="1165" spans="1:9" x14ac:dyDescent="0.3">
      <c r="A1165" s="17"/>
      <c r="B1165" s="16"/>
      <c r="C1165" s="19" t="str">
        <f>IF($B1165="","",IFERROR(INDEX(Equipment!$B:$B,MATCH($B1165,Equipment!$A:$A,0)),"Not in register"))</f>
        <v/>
      </c>
      <c r="D1165" s="16"/>
      <c r="E1165" s="16"/>
      <c r="F1165" s="16"/>
      <c r="G1165" s="21"/>
      <c r="H1165" s="16"/>
      <c r="I1165" s="16"/>
    </row>
    <row r="1166" spans="1:9" x14ac:dyDescent="0.3">
      <c r="A1166" s="17"/>
      <c r="B1166" s="16"/>
      <c r="C1166" s="19" t="str">
        <f>IF($B1166="","",IFERROR(INDEX(Equipment!$B:$B,MATCH($B1166,Equipment!$A:$A,0)),"Not in register"))</f>
        <v/>
      </c>
      <c r="D1166" s="16"/>
      <c r="E1166" s="16"/>
      <c r="F1166" s="16"/>
      <c r="G1166" s="21"/>
      <c r="H1166" s="16"/>
      <c r="I1166" s="16"/>
    </row>
    <row r="1167" spans="1:9" x14ac:dyDescent="0.3">
      <c r="A1167" s="17"/>
      <c r="B1167" s="16"/>
      <c r="C1167" s="19" t="str">
        <f>IF($B1167="","",IFERROR(INDEX(Equipment!$B:$B,MATCH($B1167,Equipment!$A:$A,0)),"Not in register"))</f>
        <v/>
      </c>
      <c r="D1167" s="16"/>
      <c r="E1167" s="16"/>
      <c r="F1167" s="16"/>
      <c r="G1167" s="21"/>
      <c r="H1167" s="16"/>
      <c r="I1167" s="16"/>
    </row>
    <row r="1168" spans="1:9" x14ac:dyDescent="0.3">
      <c r="A1168" s="17"/>
      <c r="B1168" s="16"/>
      <c r="C1168" s="19" t="str">
        <f>IF($B1168="","",IFERROR(INDEX(Equipment!$B:$B,MATCH($B1168,Equipment!$A:$A,0)),"Not in register"))</f>
        <v/>
      </c>
      <c r="D1168" s="16"/>
      <c r="E1168" s="16"/>
      <c r="F1168" s="16"/>
      <c r="G1168" s="21"/>
      <c r="H1168" s="16"/>
      <c r="I1168" s="16"/>
    </row>
    <row r="1169" spans="1:9" x14ac:dyDescent="0.3">
      <c r="A1169" s="17"/>
      <c r="B1169" s="16"/>
      <c r="C1169" s="19" t="str">
        <f>IF($B1169="","",IFERROR(INDEX(Equipment!$B:$B,MATCH($B1169,Equipment!$A:$A,0)),"Not in register"))</f>
        <v/>
      </c>
      <c r="D1169" s="16"/>
      <c r="E1169" s="16"/>
      <c r="F1169" s="16"/>
      <c r="G1169" s="21"/>
      <c r="H1169" s="16"/>
      <c r="I1169" s="16"/>
    </row>
    <row r="1170" spans="1:9" x14ac:dyDescent="0.3">
      <c r="A1170" s="17"/>
      <c r="B1170" s="16"/>
      <c r="C1170" s="19" t="str">
        <f>IF($B1170="","",IFERROR(INDEX(Equipment!$B:$B,MATCH($B1170,Equipment!$A:$A,0)),"Not in register"))</f>
        <v/>
      </c>
      <c r="D1170" s="16"/>
      <c r="E1170" s="16"/>
      <c r="F1170" s="16"/>
      <c r="G1170" s="21"/>
      <c r="H1170" s="16"/>
      <c r="I1170" s="16"/>
    </row>
    <row r="1171" spans="1:9" x14ac:dyDescent="0.3">
      <c r="A1171" s="17"/>
      <c r="B1171" s="16"/>
      <c r="C1171" s="19" t="str">
        <f>IF($B1171="","",IFERROR(INDEX(Equipment!$B:$B,MATCH($B1171,Equipment!$A:$A,0)),"Not in register"))</f>
        <v/>
      </c>
      <c r="D1171" s="16"/>
      <c r="E1171" s="16"/>
      <c r="F1171" s="16"/>
      <c r="G1171" s="21"/>
      <c r="H1171" s="16"/>
      <c r="I1171" s="16"/>
    </row>
    <row r="1172" spans="1:9" x14ac:dyDescent="0.3">
      <c r="A1172" s="17"/>
      <c r="B1172" s="16"/>
      <c r="C1172" s="19" t="str">
        <f>IF($B1172="","",IFERROR(INDEX(Equipment!$B:$B,MATCH($B1172,Equipment!$A:$A,0)),"Not in register"))</f>
        <v/>
      </c>
      <c r="D1172" s="16"/>
      <c r="E1172" s="16"/>
      <c r="F1172" s="16"/>
      <c r="G1172" s="21"/>
      <c r="H1172" s="16"/>
      <c r="I1172" s="16"/>
    </row>
    <row r="1173" spans="1:9" x14ac:dyDescent="0.3">
      <c r="A1173" s="17"/>
      <c r="B1173" s="16"/>
      <c r="C1173" s="19" t="str">
        <f>IF($B1173="","",IFERROR(INDEX(Equipment!$B:$B,MATCH($B1173,Equipment!$A:$A,0)),"Not in register"))</f>
        <v/>
      </c>
      <c r="D1173" s="16"/>
      <c r="E1173" s="16"/>
      <c r="F1173" s="16"/>
      <c r="G1173" s="21"/>
      <c r="H1173" s="16"/>
      <c r="I1173" s="16"/>
    </row>
    <row r="1174" spans="1:9" x14ac:dyDescent="0.3">
      <c r="A1174" s="17"/>
      <c r="B1174" s="16"/>
      <c r="C1174" s="19" t="str">
        <f>IF($B1174="","",IFERROR(INDEX(Equipment!$B:$B,MATCH($B1174,Equipment!$A:$A,0)),"Not in register"))</f>
        <v/>
      </c>
      <c r="D1174" s="16"/>
      <c r="E1174" s="16"/>
      <c r="F1174" s="16"/>
      <c r="G1174" s="21"/>
      <c r="H1174" s="16"/>
      <c r="I1174" s="16"/>
    </row>
    <row r="1175" spans="1:9" x14ac:dyDescent="0.3">
      <c r="A1175" s="17"/>
      <c r="B1175" s="16"/>
      <c r="C1175" s="19" t="str">
        <f>IF($B1175="","",IFERROR(INDEX(Equipment!$B:$B,MATCH($B1175,Equipment!$A:$A,0)),"Not in register"))</f>
        <v/>
      </c>
      <c r="D1175" s="16"/>
      <c r="E1175" s="16"/>
      <c r="F1175" s="16"/>
      <c r="G1175" s="21"/>
      <c r="H1175" s="16"/>
      <c r="I1175" s="16"/>
    </row>
    <row r="1176" spans="1:9" x14ac:dyDescent="0.3">
      <c r="A1176" s="17"/>
      <c r="B1176" s="16"/>
      <c r="C1176" s="19" t="str">
        <f>IF($B1176="","",IFERROR(INDEX(Equipment!$B:$B,MATCH($B1176,Equipment!$A:$A,0)),"Not in register"))</f>
        <v/>
      </c>
      <c r="D1176" s="16"/>
      <c r="E1176" s="16"/>
      <c r="F1176" s="16"/>
      <c r="G1176" s="21"/>
      <c r="H1176" s="16"/>
      <c r="I1176" s="16"/>
    </row>
    <row r="1177" spans="1:9" x14ac:dyDescent="0.3">
      <c r="A1177" s="17"/>
      <c r="B1177" s="16"/>
      <c r="C1177" s="19" t="str">
        <f>IF($B1177="","",IFERROR(INDEX(Equipment!$B:$B,MATCH($B1177,Equipment!$A:$A,0)),"Not in register"))</f>
        <v/>
      </c>
      <c r="D1177" s="16"/>
      <c r="E1177" s="16"/>
      <c r="F1177" s="16"/>
      <c r="G1177" s="21"/>
      <c r="H1177" s="16"/>
      <c r="I1177" s="16"/>
    </row>
    <row r="1178" spans="1:9" x14ac:dyDescent="0.3">
      <c r="A1178" s="17"/>
      <c r="B1178" s="16"/>
      <c r="C1178" s="19" t="str">
        <f>IF($B1178="","",IFERROR(INDEX(Equipment!$B:$B,MATCH($B1178,Equipment!$A:$A,0)),"Not in register"))</f>
        <v/>
      </c>
      <c r="D1178" s="16"/>
      <c r="E1178" s="16"/>
      <c r="F1178" s="16"/>
      <c r="G1178" s="21"/>
      <c r="H1178" s="16"/>
      <c r="I1178" s="16"/>
    </row>
    <row r="1179" spans="1:9" x14ac:dyDescent="0.3">
      <c r="A1179" s="17"/>
      <c r="B1179" s="16"/>
      <c r="C1179" s="19" t="str">
        <f>IF($B1179="","",IFERROR(INDEX(Equipment!$B:$B,MATCH($B1179,Equipment!$A:$A,0)),"Not in register"))</f>
        <v/>
      </c>
      <c r="D1179" s="16"/>
      <c r="E1179" s="16"/>
      <c r="F1179" s="16"/>
      <c r="G1179" s="21"/>
      <c r="H1179" s="16"/>
      <c r="I1179" s="16"/>
    </row>
    <row r="1180" spans="1:9" x14ac:dyDescent="0.3">
      <c r="A1180" s="17"/>
      <c r="B1180" s="16"/>
      <c r="C1180" s="19" t="str">
        <f>IF($B1180="","",IFERROR(INDEX(Equipment!$B:$B,MATCH($B1180,Equipment!$A:$A,0)),"Not in register"))</f>
        <v/>
      </c>
      <c r="D1180" s="16"/>
      <c r="E1180" s="16"/>
      <c r="F1180" s="16"/>
      <c r="G1180" s="21"/>
      <c r="H1180" s="16"/>
      <c r="I1180" s="16"/>
    </row>
    <row r="1181" spans="1:9" x14ac:dyDescent="0.3">
      <c r="A1181" s="17"/>
      <c r="B1181" s="16"/>
      <c r="C1181" s="19" t="str">
        <f>IF($B1181="","",IFERROR(INDEX(Equipment!$B:$B,MATCH($B1181,Equipment!$A:$A,0)),"Not in register"))</f>
        <v/>
      </c>
      <c r="D1181" s="16"/>
      <c r="E1181" s="16"/>
      <c r="F1181" s="16"/>
      <c r="G1181" s="21"/>
      <c r="H1181" s="16"/>
      <c r="I1181" s="16"/>
    </row>
    <row r="1182" spans="1:9" x14ac:dyDescent="0.3">
      <c r="A1182" s="17"/>
      <c r="B1182" s="16"/>
      <c r="C1182" s="19" t="str">
        <f>IF($B1182="","",IFERROR(INDEX(Equipment!$B:$B,MATCH($B1182,Equipment!$A:$A,0)),"Not in register"))</f>
        <v/>
      </c>
      <c r="D1182" s="16"/>
      <c r="E1182" s="16"/>
      <c r="F1182" s="16"/>
      <c r="G1182" s="21"/>
      <c r="H1182" s="16"/>
      <c r="I1182" s="16"/>
    </row>
    <row r="1183" spans="1:9" x14ac:dyDescent="0.3">
      <c r="A1183" s="17"/>
      <c r="B1183" s="16"/>
      <c r="C1183" s="19" t="str">
        <f>IF($B1183="","",IFERROR(INDEX(Equipment!$B:$B,MATCH($B1183,Equipment!$A:$A,0)),"Not in register"))</f>
        <v/>
      </c>
      <c r="D1183" s="16"/>
      <c r="E1183" s="16"/>
      <c r="F1183" s="16"/>
      <c r="G1183" s="21"/>
      <c r="H1183" s="16"/>
      <c r="I1183" s="16"/>
    </row>
    <row r="1184" spans="1:9" x14ac:dyDescent="0.3">
      <c r="A1184" s="17"/>
      <c r="B1184" s="16"/>
      <c r="C1184" s="19" t="str">
        <f>IF($B1184="","",IFERROR(INDEX(Equipment!$B:$B,MATCH($B1184,Equipment!$A:$A,0)),"Not in register"))</f>
        <v/>
      </c>
      <c r="D1184" s="16"/>
      <c r="E1184" s="16"/>
      <c r="F1184" s="16"/>
      <c r="G1184" s="21"/>
      <c r="H1184" s="16"/>
      <c r="I1184" s="16"/>
    </row>
    <row r="1185" spans="1:9" x14ac:dyDescent="0.3">
      <c r="A1185" s="17"/>
      <c r="B1185" s="16"/>
      <c r="C1185" s="19" t="str">
        <f>IF($B1185="","",IFERROR(INDEX(Equipment!$B:$B,MATCH($B1185,Equipment!$A:$A,0)),"Not in register"))</f>
        <v/>
      </c>
      <c r="D1185" s="16"/>
      <c r="E1185" s="16"/>
      <c r="F1185" s="16"/>
      <c r="G1185" s="21"/>
      <c r="H1185" s="16"/>
      <c r="I1185" s="16"/>
    </row>
    <row r="1186" spans="1:9" x14ac:dyDescent="0.3">
      <c r="A1186" s="17"/>
      <c r="B1186" s="16"/>
      <c r="C1186" s="19" t="str">
        <f>IF($B1186="","",IFERROR(INDEX(Equipment!$B:$B,MATCH($B1186,Equipment!$A:$A,0)),"Not in register"))</f>
        <v/>
      </c>
      <c r="D1186" s="16"/>
      <c r="E1186" s="16"/>
      <c r="F1186" s="16"/>
      <c r="G1186" s="21"/>
      <c r="H1186" s="16"/>
      <c r="I1186" s="16"/>
    </row>
    <row r="1187" spans="1:9" x14ac:dyDescent="0.3">
      <c r="A1187" s="17"/>
      <c r="B1187" s="16"/>
      <c r="C1187" s="19" t="str">
        <f>IF($B1187="","",IFERROR(INDEX(Equipment!$B:$B,MATCH($B1187,Equipment!$A:$A,0)),"Not in register"))</f>
        <v/>
      </c>
      <c r="D1187" s="16"/>
      <c r="E1187" s="16"/>
      <c r="F1187" s="16"/>
      <c r="G1187" s="21"/>
      <c r="H1187" s="16"/>
      <c r="I1187" s="16"/>
    </row>
    <row r="1188" spans="1:9" x14ac:dyDescent="0.3">
      <c r="A1188" s="17"/>
      <c r="B1188" s="16"/>
      <c r="C1188" s="19" t="str">
        <f>IF($B1188="","",IFERROR(INDEX(Equipment!$B:$B,MATCH($B1188,Equipment!$A:$A,0)),"Not in register"))</f>
        <v/>
      </c>
      <c r="D1188" s="16"/>
      <c r="E1188" s="16"/>
      <c r="F1188" s="16"/>
      <c r="G1188" s="21"/>
      <c r="H1188" s="16"/>
      <c r="I1188" s="16"/>
    </row>
    <row r="1189" spans="1:9" x14ac:dyDescent="0.3">
      <c r="A1189" s="17"/>
      <c r="B1189" s="16"/>
      <c r="C1189" s="19" t="str">
        <f>IF($B1189="","",IFERROR(INDEX(Equipment!$B:$B,MATCH($B1189,Equipment!$A:$A,0)),"Not in register"))</f>
        <v/>
      </c>
      <c r="D1189" s="16"/>
      <c r="E1189" s="16"/>
      <c r="F1189" s="16"/>
      <c r="G1189" s="21"/>
      <c r="H1189" s="16"/>
      <c r="I1189" s="16"/>
    </row>
    <row r="1190" spans="1:9" x14ac:dyDescent="0.3">
      <c r="A1190" s="17"/>
      <c r="B1190" s="16"/>
      <c r="C1190" s="19" t="str">
        <f>IF($B1190="","",IFERROR(INDEX(Equipment!$B:$B,MATCH($B1190,Equipment!$A:$A,0)),"Not in register"))</f>
        <v/>
      </c>
      <c r="D1190" s="16"/>
      <c r="E1190" s="16"/>
      <c r="F1190" s="16"/>
      <c r="G1190" s="21"/>
      <c r="H1190" s="16"/>
      <c r="I1190" s="16"/>
    </row>
    <row r="1191" spans="1:9" x14ac:dyDescent="0.3">
      <c r="A1191" s="17"/>
      <c r="B1191" s="16"/>
      <c r="C1191" s="19" t="str">
        <f>IF($B1191="","",IFERROR(INDEX(Equipment!$B:$B,MATCH($B1191,Equipment!$A:$A,0)),"Not in register"))</f>
        <v/>
      </c>
      <c r="D1191" s="16"/>
      <c r="E1191" s="16"/>
      <c r="F1191" s="16"/>
      <c r="G1191" s="21"/>
      <c r="H1191" s="16"/>
      <c r="I1191" s="16"/>
    </row>
    <row r="1192" spans="1:9" x14ac:dyDescent="0.3">
      <c r="A1192" s="17"/>
      <c r="B1192" s="16"/>
      <c r="C1192" s="19" t="str">
        <f>IF($B1192="","",IFERROR(INDEX(Equipment!$B:$B,MATCH($B1192,Equipment!$A:$A,0)),"Not in register"))</f>
        <v/>
      </c>
      <c r="D1192" s="16"/>
      <c r="E1192" s="16"/>
      <c r="F1192" s="16"/>
      <c r="G1192" s="21"/>
      <c r="H1192" s="16"/>
      <c r="I1192" s="16"/>
    </row>
    <row r="1193" spans="1:9" x14ac:dyDescent="0.3">
      <c r="A1193" s="17"/>
      <c r="B1193" s="16"/>
      <c r="C1193" s="19" t="str">
        <f>IF($B1193="","",IFERROR(INDEX(Equipment!$B:$B,MATCH($B1193,Equipment!$A:$A,0)),"Not in register"))</f>
        <v/>
      </c>
      <c r="D1193" s="16"/>
      <c r="E1193" s="16"/>
      <c r="F1193" s="16"/>
      <c r="G1193" s="21"/>
      <c r="H1193" s="16"/>
      <c r="I1193" s="16"/>
    </row>
    <row r="1194" spans="1:9" x14ac:dyDescent="0.3">
      <c r="A1194" s="17"/>
      <c r="B1194" s="16"/>
      <c r="C1194" s="19" t="str">
        <f>IF($B1194="","",IFERROR(INDEX(Equipment!$B:$B,MATCH($B1194,Equipment!$A:$A,0)),"Not in register"))</f>
        <v/>
      </c>
      <c r="D1194" s="16"/>
      <c r="E1194" s="16"/>
      <c r="F1194" s="16"/>
      <c r="G1194" s="21"/>
      <c r="H1194" s="16"/>
      <c r="I1194" s="16"/>
    </row>
    <row r="1195" spans="1:9" x14ac:dyDescent="0.3">
      <c r="A1195" s="17"/>
      <c r="B1195" s="16"/>
      <c r="C1195" s="19" t="str">
        <f>IF($B1195="","",IFERROR(INDEX(Equipment!$B:$B,MATCH($B1195,Equipment!$A:$A,0)),"Not in register"))</f>
        <v/>
      </c>
      <c r="D1195" s="16"/>
      <c r="E1195" s="16"/>
      <c r="F1195" s="16"/>
      <c r="G1195" s="21"/>
      <c r="H1195" s="16"/>
      <c r="I1195" s="16"/>
    </row>
    <row r="1196" spans="1:9" x14ac:dyDescent="0.3">
      <c r="A1196" s="17"/>
      <c r="B1196" s="16"/>
      <c r="C1196" s="19" t="str">
        <f>IF($B1196="","",IFERROR(INDEX(Equipment!$B:$B,MATCH($B1196,Equipment!$A:$A,0)),"Not in register"))</f>
        <v/>
      </c>
      <c r="D1196" s="16"/>
      <c r="E1196" s="16"/>
      <c r="F1196" s="16"/>
      <c r="G1196" s="21"/>
      <c r="H1196" s="16"/>
      <c r="I1196" s="16"/>
    </row>
    <row r="1197" spans="1:9" x14ac:dyDescent="0.3">
      <c r="A1197" s="17"/>
      <c r="B1197" s="16"/>
      <c r="C1197" s="19" t="str">
        <f>IF($B1197="","",IFERROR(INDEX(Equipment!$B:$B,MATCH($B1197,Equipment!$A:$A,0)),"Not in register"))</f>
        <v/>
      </c>
      <c r="D1197" s="16"/>
      <c r="E1197" s="16"/>
      <c r="F1197" s="16"/>
      <c r="G1197" s="21"/>
      <c r="H1197" s="16"/>
      <c r="I1197" s="16"/>
    </row>
    <row r="1198" spans="1:9" x14ac:dyDescent="0.3">
      <c r="A1198" s="17"/>
      <c r="B1198" s="16"/>
      <c r="C1198" s="19" t="str">
        <f>IF($B1198="","",IFERROR(INDEX(Equipment!$B:$B,MATCH($B1198,Equipment!$A:$A,0)),"Not in register"))</f>
        <v/>
      </c>
      <c r="D1198" s="16"/>
      <c r="E1198" s="16"/>
      <c r="F1198" s="16"/>
      <c r="G1198" s="21"/>
      <c r="H1198" s="16"/>
      <c r="I1198" s="16"/>
    </row>
    <row r="1199" spans="1:9" x14ac:dyDescent="0.3">
      <c r="A1199" s="17"/>
      <c r="B1199" s="16"/>
      <c r="C1199" s="19" t="str">
        <f>IF($B1199="","",IFERROR(INDEX(Equipment!$B:$B,MATCH($B1199,Equipment!$A:$A,0)),"Not in register"))</f>
        <v/>
      </c>
      <c r="D1199" s="16"/>
      <c r="E1199" s="16"/>
      <c r="F1199" s="16"/>
      <c r="G1199" s="21"/>
      <c r="H1199" s="16"/>
      <c r="I1199" s="16"/>
    </row>
    <row r="1200" spans="1:9" x14ac:dyDescent="0.3">
      <c r="A1200" s="17"/>
      <c r="B1200" s="16"/>
      <c r="C1200" s="19" t="str">
        <f>IF($B1200="","",IFERROR(INDEX(Equipment!$B:$B,MATCH($B1200,Equipment!$A:$A,0)),"Not in register"))</f>
        <v/>
      </c>
      <c r="D1200" s="16"/>
      <c r="E1200" s="16"/>
      <c r="F1200" s="16"/>
      <c r="G1200" s="21"/>
      <c r="H1200" s="16"/>
      <c r="I1200" s="16"/>
    </row>
    <row r="1201" spans="1:9" x14ac:dyDescent="0.3">
      <c r="A1201" s="17"/>
      <c r="B1201" s="16"/>
      <c r="C1201" s="19" t="str">
        <f>IF($B1201="","",IFERROR(INDEX(Equipment!$B:$B,MATCH($B1201,Equipment!$A:$A,0)),"Not in register"))</f>
        <v/>
      </c>
      <c r="D1201" s="16"/>
      <c r="E1201" s="16"/>
      <c r="F1201" s="16"/>
      <c r="G1201" s="21"/>
      <c r="H1201" s="16"/>
      <c r="I1201" s="16"/>
    </row>
    <row r="1202" spans="1:9" x14ac:dyDescent="0.3">
      <c r="A1202" s="17"/>
      <c r="B1202" s="16"/>
      <c r="C1202" s="19" t="str">
        <f>IF($B1202="","",IFERROR(INDEX(Equipment!$B:$B,MATCH($B1202,Equipment!$A:$A,0)),"Not in register"))</f>
        <v/>
      </c>
      <c r="D1202" s="16"/>
      <c r="E1202" s="16"/>
      <c r="F1202" s="16"/>
      <c r="G1202" s="21"/>
      <c r="H1202" s="16"/>
      <c r="I1202" s="16"/>
    </row>
    <row r="1203" spans="1:9" x14ac:dyDescent="0.3">
      <c r="A1203" s="17"/>
      <c r="B1203" s="16"/>
      <c r="C1203" s="19" t="str">
        <f>IF($B1203="","",IFERROR(INDEX(Equipment!$B:$B,MATCH($B1203,Equipment!$A:$A,0)),"Not in register"))</f>
        <v/>
      </c>
      <c r="D1203" s="16"/>
      <c r="E1203" s="16"/>
      <c r="F1203" s="16"/>
      <c r="G1203" s="21"/>
      <c r="H1203" s="16"/>
      <c r="I1203" s="16"/>
    </row>
    <row r="1204" spans="1:9" x14ac:dyDescent="0.3">
      <c r="A1204" s="17"/>
      <c r="B1204" s="16"/>
      <c r="C1204" s="19" t="str">
        <f>IF($B1204="","",IFERROR(INDEX(Equipment!$B:$B,MATCH($B1204,Equipment!$A:$A,0)),"Not in register"))</f>
        <v/>
      </c>
      <c r="D1204" s="16"/>
      <c r="E1204" s="16"/>
      <c r="F1204" s="16"/>
      <c r="G1204" s="21"/>
      <c r="H1204" s="16"/>
      <c r="I1204" s="16"/>
    </row>
    <row r="1205" spans="1:9" x14ac:dyDescent="0.3">
      <c r="A1205" s="17"/>
      <c r="B1205" s="16"/>
      <c r="C1205" s="19" t="str">
        <f>IF($B1205="","",IFERROR(INDEX(Equipment!$B:$B,MATCH($B1205,Equipment!$A:$A,0)),"Not in register"))</f>
        <v/>
      </c>
      <c r="D1205" s="16"/>
      <c r="E1205" s="16"/>
      <c r="F1205" s="16"/>
      <c r="G1205" s="21"/>
      <c r="H1205" s="16"/>
      <c r="I1205" s="16"/>
    </row>
    <row r="1206" spans="1:9" x14ac:dyDescent="0.3">
      <c r="A1206" s="17"/>
      <c r="B1206" s="16"/>
      <c r="C1206" s="19" t="str">
        <f>IF($B1206="","",IFERROR(INDEX(Equipment!$B:$B,MATCH($B1206,Equipment!$A:$A,0)),"Not in register"))</f>
        <v/>
      </c>
      <c r="D1206" s="16"/>
      <c r="E1206" s="16"/>
      <c r="F1206" s="16"/>
      <c r="G1206" s="21"/>
      <c r="H1206" s="16"/>
      <c r="I1206" s="16"/>
    </row>
    <row r="1207" spans="1:9" x14ac:dyDescent="0.3">
      <c r="A1207" s="17"/>
      <c r="B1207" s="16"/>
      <c r="C1207" s="19" t="str">
        <f>IF($B1207="","",IFERROR(INDEX(Equipment!$B:$B,MATCH($B1207,Equipment!$A:$A,0)),"Not in register"))</f>
        <v/>
      </c>
      <c r="D1207" s="16"/>
      <c r="E1207" s="16"/>
      <c r="F1207" s="16"/>
      <c r="G1207" s="21"/>
      <c r="H1207" s="16"/>
      <c r="I1207" s="16"/>
    </row>
    <row r="1208" spans="1:9" x14ac:dyDescent="0.3">
      <c r="A1208" s="17"/>
      <c r="B1208" s="16"/>
      <c r="C1208" s="19" t="str">
        <f>IF($B1208="","",IFERROR(INDEX(Equipment!$B:$B,MATCH($B1208,Equipment!$A:$A,0)),"Not in register"))</f>
        <v/>
      </c>
      <c r="D1208" s="16"/>
      <c r="E1208" s="16"/>
      <c r="F1208" s="16"/>
      <c r="G1208" s="21"/>
      <c r="H1208" s="16"/>
      <c r="I1208" s="16"/>
    </row>
    <row r="1209" spans="1:9" x14ac:dyDescent="0.3">
      <c r="A1209" s="17"/>
      <c r="B1209" s="16"/>
      <c r="C1209" s="19" t="str">
        <f>IF($B1209="","",IFERROR(INDEX(Equipment!$B:$B,MATCH($B1209,Equipment!$A:$A,0)),"Not in register"))</f>
        <v/>
      </c>
      <c r="D1209" s="16"/>
      <c r="E1209" s="16"/>
      <c r="F1209" s="16"/>
      <c r="G1209" s="21"/>
      <c r="H1209" s="16"/>
      <c r="I1209" s="16"/>
    </row>
    <row r="1210" spans="1:9" x14ac:dyDescent="0.3">
      <c r="A1210" s="17"/>
      <c r="B1210" s="16"/>
      <c r="C1210" s="19" t="str">
        <f>IF($B1210="","",IFERROR(INDEX(Equipment!$B:$B,MATCH($B1210,Equipment!$A:$A,0)),"Not in register"))</f>
        <v/>
      </c>
      <c r="D1210" s="16"/>
      <c r="E1210" s="16"/>
      <c r="F1210" s="16"/>
      <c r="G1210" s="21"/>
      <c r="H1210" s="16"/>
      <c r="I1210" s="16"/>
    </row>
    <row r="1211" spans="1:9" x14ac:dyDescent="0.3">
      <c r="A1211" s="17"/>
      <c r="B1211" s="16"/>
      <c r="C1211" s="19" t="str">
        <f>IF($B1211="","",IFERROR(INDEX(Equipment!$B:$B,MATCH($B1211,Equipment!$A:$A,0)),"Not in register"))</f>
        <v/>
      </c>
      <c r="D1211" s="16"/>
      <c r="E1211" s="16"/>
      <c r="F1211" s="16"/>
      <c r="G1211" s="21"/>
      <c r="H1211" s="16"/>
      <c r="I1211" s="16"/>
    </row>
    <row r="1212" spans="1:9" x14ac:dyDescent="0.3">
      <c r="A1212" s="17"/>
      <c r="B1212" s="16"/>
      <c r="C1212" s="19" t="str">
        <f>IF($B1212="","",IFERROR(INDEX(Equipment!$B:$B,MATCH($B1212,Equipment!$A:$A,0)),"Not in register"))</f>
        <v/>
      </c>
      <c r="D1212" s="16"/>
      <c r="E1212" s="16"/>
      <c r="F1212" s="16"/>
      <c r="G1212" s="21"/>
      <c r="H1212" s="16"/>
      <c r="I1212" s="16"/>
    </row>
    <row r="1213" spans="1:9" x14ac:dyDescent="0.3">
      <c r="A1213" s="17"/>
      <c r="B1213" s="16"/>
      <c r="C1213" s="19" t="str">
        <f>IF($B1213="","",IFERROR(INDEX(Equipment!$B:$B,MATCH($B1213,Equipment!$A:$A,0)),"Not in register"))</f>
        <v/>
      </c>
      <c r="D1213" s="16"/>
      <c r="E1213" s="16"/>
      <c r="F1213" s="16"/>
      <c r="G1213" s="21"/>
      <c r="H1213" s="16"/>
      <c r="I1213" s="16"/>
    </row>
    <row r="1214" spans="1:9" x14ac:dyDescent="0.3">
      <c r="A1214" s="17"/>
      <c r="B1214" s="16"/>
      <c r="C1214" s="19" t="str">
        <f>IF($B1214="","",IFERROR(INDEX(Equipment!$B:$B,MATCH($B1214,Equipment!$A:$A,0)),"Not in register"))</f>
        <v/>
      </c>
      <c r="D1214" s="16"/>
      <c r="E1214" s="16"/>
      <c r="F1214" s="16"/>
      <c r="G1214" s="21"/>
      <c r="H1214" s="16"/>
      <c r="I1214" s="16"/>
    </row>
    <row r="1215" spans="1:9" x14ac:dyDescent="0.3">
      <c r="A1215" s="17"/>
      <c r="B1215" s="16"/>
      <c r="C1215" s="19" t="str">
        <f>IF($B1215="","",IFERROR(INDEX(Equipment!$B:$B,MATCH($B1215,Equipment!$A:$A,0)),"Not in register"))</f>
        <v/>
      </c>
      <c r="D1215" s="16"/>
      <c r="E1215" s="16"/>
      <c r="F1215" s="16"/>
      <c r="G1215" s="21"/>
      <c r="H1215" s="16"/>
      <c r="I1215" s="16"/>
    </row>
    <row r="1216" spans="1:9" x14ac:dyDescent="0.3">
      <c r="A1216" s="17"/>
      <c r="B1216" s="16"/>
      <c r="C1216" s="19" t="str">
        <f>IF($B1216="","",IFERROR(INDEX(Equipment!$B:$B,MATCH($B1216,Equipment!$A:$A,0)),"Not in register"))</f>
        <v/>
      </c>
      <c r="D1216" s="16"/>
      <c r="E1216" s="16"/>
      <c r="F1216" s="16"/>
      <c r="G1216" s="21"/>
      <c r="H1216" s="16"/>
      <c r="I1216" s="16"/>
    </row>
    <row r="1217" spans="1:9" x14ac:dyDescent="0.3">
      <c r="A1217" s="17"/>
      <c r="B1217" s="16"/>
      <c r="C1217" s="19" t="str">
        <f>IF($B1217="","",IFERROR(INDEX(Equipment!$B:$B,MATCH($B1217,Equipment!$A:$A,0)),"Not in register"))</f>
        <v/>
      </c>
      <c r="D1217" s="16"/>
      <c r="E1217" s="16"/>
      <c r="F1217" s="16"/>
      <c r="G1217" s="21"/>
      <c r="H1217" s="16"/>
      <c r="I1217" s="16"/>
    </row>
    <row r="1218" spans="1:9" x14ac:dyDescent="0.3">
      <c r="A1218" s="17"/>
      <c r="B1218" s="16"/>
      <c r="C1218" s="19" t="str">
        <f>IF($B1218="","",IFERROR(INDEX(Equipment!$B:$B,MATCH($B1218,Equipment!$A:$A,0)),"Not in register"))</f>
        <v/>
      </c>
      <c r="D1218" s="16"/>
      <c r="E1218" s="16"/>
      <c r="F1218" s="16"/>
      <c r="G1218" s="21"/>
      <c r="H1218" s="16"/>
      <c r="I1218" s="16"/>
    </row>
    <row r="1219" spans="1:9" x14ac:dyDescent="0.3">
      <c r="A1219" s="17"/>
      <c r="B1219" s="16"/>
      <c r="C1219" s="19" t="str">
        <f>IF($B1219="","",IFERROR(INDEX(Equipment!$B:$B,MATCH($B1219,Equipment!$A:$A,0)),"Not in register"))</f>
        <v/>
      </c>
      <c r="D1219" s="16"/>
      <c r="E1219" s="16"/>
      <c r="F1219" s="16"/>
      <c r="G1219" s="21"/>
      <c r="H1219" s="16"/>
      <c r="I1219" s="16"/>
    </row>
    <row r="1220" spans="1:9" x14ac:dyDescent="0.3">
      <c r="A1220" s="17"/>
      <c r="B1220" s="16"/>
      <c r="C1220" s="19" t="str">
        <f>IF($B1220="","",IFERROR(INDEX(Equipment!$B:$B,MATCH($B1220,Equipment!$A:$A,0)),"Not in register"))</f>
        <v/>
      </c>
      <c r="D1220" s="16"/>
      <c r="E1220" s="16"/>
      <c r="F1220" s="16"/>
      <c r="G1220" s="21"/>
      <c r="H1220" s="16"/>
      <c r="I1220" s="16"/>
    </row>
    <row r="1221" spans="1:9" x14ac:dyDescent="0.3">
      <c r="A1221" s="17"/>
      <c r="B1221" s="16"/>
      <c r="C1221" s="19" t="str">
        <f>IF($B1221="","",IFERROR(INDEX(Equipment!$B:$B,MATCH($B1221,Equipment!$A:$A,0)),"Not in register"))</f>
        <v/>
      </c>
      <c r="D1221" s="16"/>
      <c r="E1221" s="16"/>
      <c r="F1221" s="16"/>
      <c r="G1221" s="21"/>
      <c r="H1221" s="16"/>
      <c r="I1221" s="16"/>
    </row>
    <row r="1222" spans="1:9" x14ac:dyDescent="0.3">
      <c r="A1222" s="17"/>
      <c r="B1222" s="16"/>
      <c r="C1222" s="19" t="str">
        <f>IF($B1222="","",IFERROR(INDEX(Equipment!$B:$B,MATCH($B1222,Equipment!$A:$A,0)),"Not in register"))</f>
        <v/>
      </c>
      <c r="D1222" s="16"/>
      <c r="E1222" s="16"/>
      <c r="F1222" s="16"/>
      <c r="G1222" s="21"/>
      <c r="H1222" s="16"/>
      <c r="I1222" s="16"/>
    </row>
    <row r="1223" spans="1:9" x14ac:dyDescent="0.3">
      <c r="A1223" s="17"/>
      <c r="B1223" s="16"/>
      <c r="C1223" s="19" t="str">
        <f>IF($B1223="","",IFERROR(INDEX(Equipment!$B:$B,MATCH($B1223,Equipment!$A:$A,0)),"Not in register"))</f>
        <v/>
      </c>
      <c r="D1223" s="16"/>
      <c r="E1223" s="16"/>
      <c r="F1223" s="16"/>
      <c r="G1223" s="21"/>
      <c r="H1223" s="16"/>
      <c r="I1223" s="16"/>
    </row>
    <row r="1224" spans="1:9" x14ac:dyDescent="0.3">
      <c r="A1224" s="17"/>
      <c r="B1224" s="16"/>
      <c r="C1224" s="19" t="str">
        <f>IF($B1224="","",IFERROR(INDEX(Equipment!$B:$B,MATCH($B1224,Equipment!$A:$A,0)),"Not in register"))</f>
        <v/>
      </c>
      <c r="D1224" s="16"/>
      <c r="E1224" s="16"/>
      <c r="F1224" s="16"/>
      <c r="G1224" s="21"/>
      <c r="H1224" s="16"/>
      <c r="I1224" s="16"/>
    </row>
    <row r="1225" spans="1:9" x14ac:dyDescent="0.3">
      <c r="A1225" s="17"/>
      <c r="B1225" s="16"/>
      <c r="C1225" s="19" t="str">
        <f>IF($B1225="","",IFERROR(INDEX(Equipment!$B:$B,MATCH($B1225,Equipment!$A:$A,0)),"Not in register"))</f>
        <v/>
      </c>
      <c r="D1225" s="16"/>
      <c r="E1225" s="16"/>
      <c r="F1225" s="16"/>
      <c r="G1225" s="21"/>
      <c r="H1225" s="16"/>
      <c r="I1225" s="16"/>
    </row>
    <row r="1226" spans="1:9" x14ac:dyDescent="0.3">
      <c r="A1226" s="17"/>
      <c r="B1226" s="16"/>
      <c r="C1226" s="19" t="str">
        <f>IF($B1226="","",IFERROR(INDEX(Equipment!$B:$B,MATCH($B1226,Equipment!$A:$A,0)),"Not in register"))</f>
        <v/>
      </c>
      <c r="D1226" s="16"/>
      <c r="E1226" s="16"/>
      <c r="F1226" s="16"/>
      <c r="G1226" s="21"/>
      <c r="H1226" s="16"/>
      <c r="I1226" s="16"/>
    </row>
    <row r="1227" spans="1:9" x14ac:dyDescent="0.3">
      <c r="A1227" s="17"/>
      <c r="B1227" s="16"/>
      <c r="C1227" s="19" t="str">
        <f>IF($B1227="","",IFERROR(INDEX(Equipment!$B:$B,MATCH($B1227,Equipment!$A:$A,0)),"Not in register"))</f>
        <v/>
      </c>
      <c r="D1227" s="16"/>
      <c r="E1227" s="16"/>
      <c r="F1227" s="16"/>
      <c r="G1227" s="21"/>
      <c r="H1227" s="16"/>
      <c r="I1227" s="16"/>
    </row>
    <row r="1228" spans="1:9" x14ac:dyDescent="0.3">
      <c r="A1228" s="17"/>
      <c r="B1228" s="16"/>
      <c r="C1228" s="19" t="str">
        <f>IF($B1228="","",IFERROR(INDEX(Equipment!$B:$B,MATCH($B1228,Equipment!$A:$A,0)),"Not in register"))</f>
        <v/>
      </c>
      <c r="D1228" s="16"/>
      <c r="E1228" s="16"/>
      <c r="F1228" s="16"/>
      <c r="G1228" s="21"/>
      <c r="H1228" s="16"/>
      <c r="I1228" s="16"/>
    </row>
    <row r="1229" spans="1:9" x14ac:dyDescent="0.3">
      <c r="A1229" s="17"/>
      <c r="B1229" s="16"/>
      <c r="C1229" s="19" t="str">
        <f>IF($B1229="","",IFERROR(INDEX(Equipment!$B:$B,MATCH($B1229,Equipment!$A:$A,0)),"Not in register"))</f>
        <v/>
      </c>
      <c r="D1229" s="16"/>
      <c r="E1229" s="16"/>
      <c r="F1229" s="16"/>
      <c r="G1229" s="21"/>
      <c r="H1229" s="16"/>
      <c r="I1229" s="16"/>
    </row>
    <row r="1230" spans="1:9" x14ac:dyDescent="0.3">
      <c r="A1230" s="17"/>
      <c r="B1230" s="16"/>
      <c r="C1230" s="19" t="str">
        <f>IF($B1230="","",IFERROR(INDEX(Equipment!$B:$B,MATCH($B1230,Equipment!$A:$A,0)),"Not in register"))</f>
        <v/>
      </c>
      <c r="D1230" s="16"/>
      <c r="E1230" s="16"/>
      <c r="F1230" s="16"/>
      <c r="G1230" s="21"/>
      <c r="H1230" s="16"/>
      <c r="I1230" s="16"/>
    </row>
    <row r="1231" spans="1:9" x14ac:dyDescent="0.3">
      <c r="A1231" s="17"/>
      <c r="B1231" s="16"/>
      <c r="C1231" s="19" t="str">
        <f>IF($B1231="","",IFERROR(INDEX(Equipment!$B:$B,MATCH($B1231,Equipment!$A:$A,0)),"Not in register"))</f>
        <v/>
      </c>
      <c r="D1231" s="16"/>
      <c r="E1231" s="16"/>
      <c r="F1231" s="16"/>
      <c r="G1231" s="21"/>
      <c r="H1231" s="16"/>
      <c r="I1231" s="16"/>
    </row>
    <row r="1232" spans="1:9" x14ac:dyDescent="0.3">
      <c r="A1232" s="17"/>
      <c r="B1232" s="16"/>
      <c r="C1232" s="19" t="str">
        <f>IF($B1232="","",IFERROR(INDEX(Equipment!$B:$B,MATCH($B1232,Equipment!$A:$A,0)),"Not in register"))</f>
        <v/>
      </c>
      <c r="D1232" s="16"/>
      <c r="E1232" s="16"/>
      <c r="F1232" s="16"/>
      <c r="G1232" s="21"/>
      <c r="H1232" s="16"/>
      <c r="I1232" s="16"/>
    </row>
    <row r="1233" spans="1:9" x14ac:dyDescent="0.3">
      <c r="A1233" s="17"/>
      <c r="B1233" s="16"/>
      <c r="C1233" s="19" t="str">
        <f>IF($B1233="","",IFERROR(INDEX(Equipment!$B:$B,MATCH($B1233,Equipment!$A:$A,0)),"Not in register"))</f>
        <v/>
      </c>
      <c r="D1233" s="16"/>
      <c r="E1233" s="16"/>
      <c r="F1233" s="16"/>
      <c r="G1233" s="21"/>
      <c r="H1233" s="16"/>
      <c r="I1233" s="16"/>
    </row>
    <row r="1234" spans="1:9" x14ac:dyDescent="0.3">
      <c r="A1234" s="17"/>
      <c r="B1234" s="16"/>
      <c r="C1234" s="19" t="str">
        <f>IF($B1234="","",IFERROR(INDEX(Equipment!$B:$B,MATCH($B1234,Equipment!$A:$A,0)),"Not in register"))</f>
        <v/>
      </c>
      <c r="D1234" s="16"/>
      <c r="E1234" s="16"/>
      <c r="F1234" s="16"/>
      <c r="G1234" s="21"/>
      <c r="H1234" s="16"/>
      <c r="I1234" s="16"/>
    </row>
    <row r="1235" spans="1:9" x14ac:dyDescent="0.3">
      <c r="A1235" s="17"/>
      <c r="B1235" s="16"/>
      <c r="C1235" s="19" t="str">
        <f>IF($B1235="","",IFERROR(INDEX(Equipment!$B:$B,MATCH($B1235,Equipment!$A:$A,0)),"Not in register"))</f>
        <v/>
      </c>
      <c r="D1235" s="16"/>
      <c r="E1235" s="16"/>
      <c r="F1235" s="16"/>
      <c r="G1235" s="21"/>
      <c r="H1235" s="16"/>
      <c r="I1235" s="16"/>
    </row>
    <row r="1236" spans="1:9" x14ac:dyDescent="0.3">
      <c r="A1236" s="17"/>
      <c r="B1236" s="16"/>
      <c r="C1236" s="19" t="str">
        <f>IF($B1236="","",IFERROR(INDEX(Equipment!$B:$B,MATCH($B1236,Equipment!$A:$A,0)),"Not in register"))</f>
        <v/>
      </c>
      <c r="D1236" s="16"/>
      <c r="E1236" s="16"/>
      <c r="F1236" s="16"/>
      <c r="G1236" s="21"/>
      <c r="H1236" s="16"/>
      <c r="I1236" s="16"/>
    </row>
    <row r="1237" spans="1:9" x14ac:dyDescent="0.3">
      <c r="A1237" s="17"/>
      <c r="B1237" s="16"/>
      <c r="C1237" s="19" t="str">
        <f>IF($B1237="","",IFERROR(INDEX(Equipment!$B:$B,MATCH($B1237,Equipment!$A:$A,0)),"Not in register"))</f>
        <v/>
      </c>
      <c r="D1237" s="16"/>
      <c r="E1237" s="16"/>
      <c r="F1237" s="16"/>
      <c r="G1237" s="21"/>
      <c r="H1237" s="16"/>
      <c r="I1237" s="16"/>
    </row>
    <row r="1238" spans="1:9" x14ac:dyDescent="0.3">
      <c r="A1238" s="17"/>
      <c r="B1238" s="16"/>
      <c r="C1238" s="19" t="str">
        <f>IF($B1238="","",IFERROR(INDEX(Equipment!$B:$B,MATCH($B1238,Equipment!$A:$A,0)),"Not in register"))</f>
        <v/>
      </c>
      <c r="D1238" s="16"/>
      <c r="E1238" s="16"/>
      <c r="F1238" s="16"/>
      <c r="G1238" s="21"/>
      <c r="H1238" s="16"/>
      <c r="I1238" s="16"/>
    </row>
    <row r="1239" spans="1:9" x14ac:dyDescent="0.3">
      <c r="A1239" s="17"/>
      <c r="B1239" s="16"/>
      <c r="C1239" s="19" t="str">
        <f>IF($B1239="","",IFERROR(INDEX(Equipment!$B:$B,MATCH($B1239,Equipment!$A:$A,0)),"Not in register"))</f>
        <v/>
      </c>
      <c r="D1239" s="16"/>
      <c r="E1239" s="16"/>
      <c r="F1239" s="16"/>
      <c r="G1239" s="21"/>
      <c r="H1239" s="16"/>
      <c r="I1239" s="16"/>
    </row>
    <row r="1240" spans="1:9" x14ac:dyDescent="0.3">
      <c r="A1240" s="17"/>
      <c r="B1240" s="16"/>
      <c r="C1240" s="19" t="str">
        <f>IF($B1240="","",IFERROR(INDEX(Equipment!$B:$B,MATCH($B1240,Equipment!$A:$A,0)),"Not in register"))</f>
        <v/>
      </c>
      <c r="D1240" s="16"/>
      <c r="E1240" s="16"/>
      <c r="F1240" s="16"/>
      <c r="G1240" s="21"/>
      <c r="H1240" s="16"/>
      <c r="I1240" s="16"/>
    </row>
    <row r="1241" spans="1:9" x14ac:dyDescent="0.3">
      <c r="A1241" s="17"/>
      <c r="B1241" s="16"/>
      <c r="C1241" s="19" t="str">
        <f>IF($B1241="","",IFERROR(INDEX(Equipment!$B:$B,MATCH($B1241,Equipment!$A:$A,0)),"Not in register"))</f>
        <v/>
      </c>
      <c r="D1241" s="16"/>
      <c r="E1241" s="16"/>
      <c r="F1241" s="16"/>
      <c r="G1241" s="21"/>
      <c r="H1241" s="16"/>
      <c r="I1241" s="16"/>
    </row>
    <row r="1242" spans="1:9" x14ac:dyDescent="0.3">
      <c r="A1242" s="17"/>
      <c r="B1242" s="16"/>
      <c r="C1242" s="19" t="str">
        <f>IF($B1242="","",IFERROR(INDEX(Equipment!$B:$B,MATCH($B1242,Equipment!$A:$A,0)),"Not in register"))</f>
        <v/>
      </c>
      <c r="D1242" s="16"/>
      <c r="E1242" s="16"/>
      <c r="F1242" s="16"/>
      <c r="G1242" s="21"/>
      <c r="H1242" s="16"/>
      <c r="I1242" s="16"/>
    </row>
    <row r="1243" spans="1:9" x14ac:dyDescent="0.3">
      <c r="A1243" s="17"/>
      <c r="B1243" s="16"/>
      <c r="C1243" s="19" t="str">
        <f>IF($B1243="","",IFERROR(INDEX(Equipment!$B:$B,MATCH($B1243,Equipment!$A:$A,0)),"Not in register"))</f>
        <v/>
      </c>
      <c r="D1243" s="16"/>
      <c r="E1243" s="16"/>
      <c r="F1243" s="16"/>
      <c r="G1243" s="21"/>
      <c r="H1243" s="16"/>
      <c r="I1243" s="16"/>
    </row>
    <row r="1244" spans="1:9" x14ac:dyDescent="0.3">
      <c r="A1244" s="17"/>
      <c r="B1244" s="16"/>
      <c r="C1244" s="19" t="str">
        <f>IF($B1244="","",IFERROR(INDEX(Equipment!$B:$B,MATCH($B1244,Equipment!$A:$A,0)),"Not in register"))</f>
        <v/>
      </c>
      <c r="D1244" s="16"/>
      <c r="E1244" s="16"/>
      <c r="F1244" s="16"/>
      <c r="G1244" s="21"/>
      <c r="H1244" s="16"/>
      <c r="I1244" s="16"/>
    </row>
    <row r="1245" spans="1:9" x14ac:dyDescent="0.3">
      <c r="A1245" s="17"/>
      <c r="B1245" s="16"/>
      <c r="C1245" s="19" t="str">
        <f>IF($B1245="","",IFERROR(INDEX(Equipment!$B:$B,MATCH($B1245,Equipment!$A:$A,0)),"Not in register"))</f>
        <v/>
      </c>
      <c r="D1245" s="16"/>
      <c r="E1245" s="16"/>
      <c r="F1245" s="16"/>
      <c r="G1245" s="21"/>
      <c r="H1245" s="16"/>
      <c r="I1245" s="16"/>
    </row>
    <row r="1246" spans="1:9" x14ac:dyDescent="0.3">
      <c r="A1246" s="17"/>
      <c r="B1246" s="16"/>
      <c r="C1246" s="19" t="str">
        <f>IF($B1246="","",IFERROR(INDEX(Equipment!$B:$B,MATCH($B1246,Equipment!$A:$A,0)),"Not in register"))</f>
        <v/>
      </c>
      <c r="D1246" s="16"/>
      <c r="E1246" s="16"/>
      <c r="F1246" s="16"/>
      <c r="G1246" s="21"/>
      <c r="H1246" s="16"/>
      <c r="I1246" s="16"/>
    </row>
    <row r="1247" spans="1:9" x14ac:dyDescent="0.3">
      <c r="A1247" s="17"/>
      <c r="B1247" s="16"/>
      <c r="C1247" s="19" t="str">
        <f>IF($B1247="","",IFERROR(INDEX(Equipment!$B:$B,MATCH($B1247,Equipment!$A:$A,0)),"Not in register"))</f>
        <v/>
      </c>
      <c r="D1247" s="16"/>
      <c r="E1247" s="16"/>
      <c r="F1247" s="16"/>
      <c r="G1247" s="21"/>
      <c r="H1247" s="16"/>
      <c r="I1247" s="16"/>
    </row>
    <row r="1248" spans="1:9" x14ac:dyDescent="0.3">
      <c r="A1248" s="17"/>
      <c r="B1248" s="16"/>
      <c r="C1248" s="19" t="str">
        <f>IF($B1248="","",IFERROR(INDEX(Equipment!$B:$B,MATCH($B1248,Equipment!$A:$A,0)),"Not in register"))</f>
        <v/>
      </c>
      <c r="D1248" s="16"/>
      <c r="E1248" s="16"/>
      <c r="F1248" s="16"/>
      <c r="G1248" s="21"/>
      <c r="H1248" s="16"/>
      <c r="I1248" s="16"/>
    </row>
    <row r="1249" spans="1:9" x14ac:dyDescent="0.3">
      <c r="A1249" s="17"/>
      <c r="B1249" s="16"/>
      <c r="C1249" s="19" t="str">
        <f>IF($B1249="","",IFERROR(INDEX(Equipment!$B:$B,MATCH($B1249,Equipment!$A:$A,0)),"Not in register"))</f>
        <v/>
      </c>
      <c r="D1249" s="16"/>
      <c r="E1249" s="16"/>
      <c r="F1249" s="16"/>
      <c r="G1249" s="21"/>
      <c r="H1249" s="16"/>
      <c r="I1249" s="16"/>
    </row>
    <row r="1250" spans="1:9" x14ac:dyDescent="0.3">
      <c r="A1250" s="17"/>
      <c r="B1250" s="16"/>
      <c r="C1250" s="19" t="str">
        <f>IF($B1250="","",IFERROR(INDEX(Equipment!$B:$B,MATCH($B1250,Equipment!$A:$A,0)),"Not in register"))</f>
        <v/>
      </c>
      <c r="D1250" s="16"/>
      <c r="E1250" s="16"/>
      <c r="F1250" s="16"/>
      <c r="G1250" s="21"/>
      <c r="H1250" s="16"/>
      <c r="I1250" s="16"/>
    </row>
    <row r="1251" spans="1:9" x14ac:dyDescent="0.3">
      <c r="A1251" s="17"/>
      <c r="B1251" s="16"/>
      <c r="C1251" s="19" t="str">
        <f>IF($B1251="","",IFERROR(INDEX(Equipment!$B:$B,MATCH($B1251,Equipment!$A:$A,0)),"Not in register"))</f>
        <v/>
      </c>
      <c r="D1251" s="16"/>
      <c r="E1251" s="16"/>
      <c r="F1251" s="16"/>
      <c r="G1251" s="21"/>
      <c r="H1251" s="16"/>
      <c r="I1251" s="16"/>
    </row>
    <row r="1252" spans="1:9" x14ac:dyDescent="0.3">
      <c r="A1252" s="17"/>
      <c r="B1252" s="16"/>
      <c r="C1252" s="19" t="str">
        <f>IF($B1252="","",IFERROR(INDEX(Equipment!$B:$B,MATCH($B1252,Equipment!$A:$A,0)),"Not in register"))</f>
        <v/>
      </c>
      <c r="D1252" s="16"/>
      <c r="E1252" s="16"/>
      <c r="F1252" s="16"/>
      <c r="G1252" s="21"/>
      <c r="H1252" s="16"/>
      <c r="I1252" s="16"/>
    </row>
    <row r="1253" spans="1:9" x14ac:dyDescent="0.3">
      <c r="A1253" s="17"/>
      <c r="B1253" s="16"/>
      <c r="C1253" s="19" t="str">
        <f>IF($B1253="","",IFERROR(INDEX(Equipment!$B:$B,MATCH($B1253,Equipment!$A:$A,0)),"Not in register"))</f>
        <v/>
      </c>
      <c r="D1253" s="16"/>
      <c r="E1253" s="16"/>
      <c r="F1253" s="16"/>
      <c r="G1253" s="21"/>
      <c r="H1253" s="16"/>
      <c r="I1253" s="16"/>
    </row>
    <row r="1254" spans="1:9" x14ac:dyDescent="0.3">
      <c r="A1254" s="17"/>
      <c r="B1254" s="16"/>
      <c r="C1254" s="19" t="str">
        <f>IF($B1254="","",IFERROR(INDEX(Equipment!$B:$B,MATCH($B1254,Equipment!$A:$A,0)),"Not in register"))</f>
        <v/>
      </c>
      <c r="D1254" s="16"/>
      <c r="E1254" s="16"/>
      <c r="F1254" s="16"/>
      <c r="G1254" s="21"/>
      <c r="H1254" s="16"/>
      <c r="I1254" s="16"/>
    </row>
    <row r="1255" spans="1:9" x14ac:dyDescent="0.3">
      <c r="A1255" s="17"/>
      <c r="B1255" s="16"/>
      <c r="C1255" s="19" t="str">
        <f>IF($B1255="","",IFERROR(INDEX(Equipment!$B:$B,MATCH($B1255,Equipment!$A:$A,0)),"Not in register"))</f>
        <v/>
      </c>
      <c r="D1255" s="16"/>
      <c r="E1255" s="16"/>
      <c r="F1255" s="16"/>
      <c r="G1255" s="21"/>
      <c r="H1255" s="16"/>
      <c r="I1255" s="16"/>
    </row>
    <row r="1256" spans="1:9" x14ac:dyDescent="0.3">
      <c r="A1256" s="17"/>
      <c r="B1256" s="16"/>
      <c r="C1256" s="19" t="str">
        <f>IF($B1256="","",IFERROR(INDEX(Equipment!$B:$B,MATCH($B1256,Equipment!$A:$A,0)),"Not in register"))</f>
        <v/>
      </c>
      <c r="D1256" s="16"/>
      <c r="E1256" s="16"/>
      <c r="F1256" s="16"/>
      <c r="G1256" s="21"/>
      <c r="H1256" s="16"/>
      <c r="I1256" s="16"/>
    </row>
    <row r="1257" spans="1:9" x14ac:dyDescent="0.3">
      <c r="A1257" s="17"/>
      <c r="B1257" s="16"/>
      <c r="C1257" s="19" t="str">
        <f>IF($B1257="","",IFERROR(INDEX(Equipment!$B:$B,MATCH($B1257,Equipment!$A:$A,0)),"Not in register"))</f>
        <v/>
      </c>
      <c r="D1257" s="16"/>
      <c r="E1257" s="16"/>
      <c r="F1257" s="16"/>
      <c r="G1257" s="21"/>
      <c r="H1257" s="16"/>
      <c r="I1257" s="16"/>
    </row>
    <row r="1258" spans="1:9" x14ac:dyDescent="0.3">
      <c r="A1258" s="17"/>
      <c r="B1258" s="16"/>
      <c r="C1258" s="19" t="str">
        <f>IF($B1258="","",IFERROR(INDEX(Equipment!$B:$B,MATCH($B1258,Equipment!$A:$A,0)),"Not in register"))</f>
        <v/>
      </c>
      <c r="D1258" s="16"/>
      <c r="E1258" s="16"/>
      <c r="F1258" s="16"/>
      <c r="G1258" s="21"/>
      <c r="H1258" s="16"/>
      <c r="I1258" s="16"/>
    </row>
    <row r="1259" spans="1:9" x14ac:dyDescent="0.3">
      <c r="A1259" s="17"/>
      <c r="B1259" s="16"/>
      <c r="C1259" s="19" t="str">
        <f>IF($B1259="","",IFERROR(INDEX(Equipment!$B:$B,MATCH($B1259,Equipment!$A:$A,0)),"Not in register"))</f>
        <v/>
      </c>
      <c r="D1259" s="16"/>
      <c r="E1259" s="16"/>
      <c r="F1259" s="16"/>
      <c r="G1259" s="21"/>
      <c r="H1259" s="16"/>
      <c r="I1259" s="16"/>
    </row>
    <row r="1260" spans="1:9" x14ac:dyDescent="0.3">
      <c r="A1260" s="17"/>
      <c r="B1260" s="16"/>
      <c r="C1260" s="19" t="str">
        <f>IF($B1260="","",IFERROR(INDEX(Equipment!$B:$B,MATCH($B1260,Equipment!$A:$A,0)),"Not in register"))</f>
        <v/>
      </c>
      <c r="D1260" s="16"/>
      <c r="E1260" s="16"/>
      <c r="F1260" s="16"/>
      <c r="G1260" s="21"/>
      <c r="H1260" s="16"/>
      <c r="I1260" s="16"/>
    </row>
    <row r="1261" spans="1:9" x14ac:dyDescent="0.3">
      <c r="A1261" s="17"/>
      <c r="B1261" s="16"/>
      <c r="C1261" s="19" t="str">
        <f>IF($B1261="","",IFERROR(INDEX(Equipment!$B:$B,MATCH($B1261,Equipment!$A:$A,0)),"Not in register"))</f>
        <v/>
      </c>
      <c r="D1261" s="16"/>
      <c r="E1261" s="16"/>
      <c r="F1261" s="16"/>
      <c r="G1261" s="21"/>
      <c r="H1261" s="16"/>
      <c r="I1261" s="16"/>
    </row>
    <row r="1262" spans="1:9" x14ac:dyDescent="0.3">
      <c r="A1262" s="17"/>
      <c r="B1262" s="16"/>
      <c r="C1262" s="19" t="str">
        <f>IF($B1262="","",IFERROR(INDEX(Equipment!$B:$B,MATCH($B1262,Equipment!$A:$A,0)),"Not in register"))</f>
        <v/>
      </c>
      <c r="D1262" s="16"/>
      <c r="E1262" s="16"/>
      <c r="F1262" s="16"/>
      <c r="G1262" s="21"/>
      <c r="H1262" s="16"/>
      <c r="I1262" s="16"/>
    </row>
    <row r="1263" spans="1:9" x14ac:dyDescent="0.3">
      <c r="A1263" s="17"/>
      <c r="B1263" s="16"/>
      <c r="C1263" s="19" t="str">
        <f>IF($B1263="","",IFERROR(INDEX(Equipment!$B:$B,MATCH($B1263,Equipment!$A:$A,0)),"Not in register"))</f>
        <v/>
      </c>
      <c r="D1263" s="16"/>
      <c r="E1263" s="16"/>
      <c r="F1263" s="16"/>
      <c r="G1263" s="21"/>
      <c r="H1263" s="16"/>
      <c r="I1263" s="16"/>
    </row>
    <row r="1264" spans="1:9" x14ac:dyDescent="0.3">
      <c r="A1264" s="17"/>
      <c r="B1264" s="16"/>
      <c r="C1264" s="19" t="str">
        <f>IF($B1264="","",IFERROR(INDEX(Equipment!$B:$B,MATCH($B1264,Equipment!$A:$A,0)),"Not in register"))</f>
        <v/>
      </c>
      <c r="D1264" s="16"/>
      <c r="E1264" s="16"/>
      <c r="F1264" s="16"/>
      <c r="G1264" s="21"/>
      <c r="H1264" s="16"/>
      <c r="I1264" s="16"/>
    </row>
    <row r="1265" spans="1:9" x14ac:dyDescent="0.3">
      <c r="A1265" s="17"/>
      <c r="B1265" s="16"/>
      <c r="C1265" s="19" t="str">
        <f>IF($B1265="","",IFERROR(INDEX(Equipment!$B:$B,MATCH($B1265,Equipment!$A:$A,0)),"Not in register"))</f>
        <v/>
      </c>
      <c r="D1265" s="16"/>
      <c r="E1265" s="16"/>
      <c r="F1265" s="16"/>
      <c r="G1265" s="21"/>
      <c r="H1265" s="16"/>
      <c r="I1265" s="16"/>
    </row>
    <row r="1266" spans="1:9" x14ac:dyDescent="0.3">
      <c r="A1266" s="17"/>
      <c r="B1266" s="16"/>
      <c r="C1266" s="19" t="str">
        <f>IF($B1266="","",IFERROR(INDEX(Equipment!$B:$B,MATCH($B1266,Equipment!$A:$A,0)),"Not in register"))</f>
        <v/>
      </c>
      <c r="D1266" s="16"/>
      <c r="E1266" s="16"/>
      <c r="F1266" s="16"/>
      <c r="G1266" s="21"/>
      <c r="H1266" s="16"/>
      <c r="I1266" s="16"/>
    </row>
    <row r="1267" spans="1:9" x14ac:dyDescent="0.3">
      <c r="A1267" s="17"/>
      <c r="B1267" s="16"/>
      <c r="C1267" s="19" t="str">
        <f>IF($B1267="","",IFERROR(INDEX(Equipment!$B:$B,MATCH($B1267,Equipment!$A:$A,0)),"Not in register"))</f>
        <v/>
      </c>
      <c r="D1267" s="16"/>
      <c r="E1267" s="16"/>
      <c r="F1267" s="16"/>
      <c r="G1267" s="21"/>
      <c r="H1267" s="16"/>
      <c r="I1267" s="16"/>
    </row>
    <row r="1268" spans="1:9" x14ac:dyDescent="0.3">
      <c r="A1268" s="17"/>
      <c r="B1268" s="16"/>
      <c r="C1268" s="19" t="str">
        <f>IF($B1268="","",IFERROR(INDEX(Equipment!$B:$B,MATCH($B1268,Equipment!$A:$A,0)),"Not in register"))</f>
        <v/>
      </c>
      <c r="D1268" s="16"/>
      <c r="E1268" s="16"/>
      <c r="F1268" s="16"/>
      <c r="G1268" s="21"/>
      <c r="H1268" s="16"/>
      <c r="I1268" s="16"/>
    </row>
    <row r="1269" spans="1:9" x14ac:dyDescent="0.3">
      <c r="A1269" s="17"/>
      <c r="B1269" s="16"/>
      <c r="C1269" s="19" t="str">
        <f>IF($B1269="","",IFERROR(INDEX(Equipment!$B:$B,MATCH($B1269,Equipment!$A:$A,0)),"Not in register"))</f>
        <v/>
      </c>
      <c r="D1269" s="16"/>
      <c r="E1269" s="16"/>
      <c r="F1269" s="16"/>
      <c r="G1269" s="21"/>
      <c r="H1269" s="16"/>
      <c r="I1269" s="16"/>
    </row>
    <row r="1270" spans="1:9" x14ac:dyDescent="0.3">
      <c r="A1270" s="17"/>
      <c r="B1270" s="16"/>
      <c r="C1270" s="19" t="str">
        <f>IF($B1270="","",IFERROR(INDEX(Equipment!$B:$B,MATCH($B1270,Equipment!$A:$A,0)),"Not in register"))</f>
        <v/>
      </c>
      <c r="D1270" s="16"/>
      <c r="E1270" s="16"/>
      <c r="F1270" s="16"/>
      <c r="G1270" s="21"/>
      <c r="H1270" s="16"/>
      <c r="I1270" s="16"/>
    </row>
    <row r="1271" spans="1:9" x14ac:dyDescent="0.3">
      <c r="A1271" s="17"/>
      <c r="B1271" s="16"/>
      <c r="C1271" s="19" t="str">
        <f>IF($B1271="","",IFERROR(INDEX(Equipment!$B:$B,MATCH($B1271,Equipment!$A:$A,0)),"Not in register"))</f>
        <v/>
      </c>
      <c r="D1271" s="16"/>
      <c r="E1271" s="16"/>
      <c r="F1271" s="16"/>
      <c r="G1271" s="21"/>
      <c r="H1271" s="16"/>
      <c r="I1271" s="16"/>
    </row>
    <row r="1272" spans="1:9" x14ac:dyDescent="0.3">
      <c r="A1272" s="17"/>
      <c r="B1272" s="16"/>
      <c r="C1272" s="19" t="str">
        <f>IF($B1272="","",IFERROR(INDEX(Equipment!$B:$B,MATCH($B1272,Equipment!$A:$A,0)),"Not in register"))</f>
        <v/>
      </c>
      <c r="D1272" s="16"/>
      <c r="E1272" s="16"/>
      <c r="F1272" s="16"/>
      <c r="G1272" s="21"/>
      <c r="H1272" s="16"/>
      <c r="I1272" s="16"/>
    </row>
    <row r="1273" spans="1:9" x14ac:dyDescent="0.3">
      <c r="A1273" s="17"/>
      <c r="B1273" s="16"/>
      <c r="C1273" s="19" t="str">
        <f>IF($B1273="","",IFERROR(INDEX(Equipment!$B:$B,MATCH($B1273,Equipment!$A:$A,0)),"Not in register"))</f>
        <v/>
      </c>
      <c r="D1273" s="16"/>
      <c r="E1273" s="16"/>
      <c r="F1273" s="16"/>
      <c r="G1273" s="21"/>
      <c r="H1273" s="16"/>
      <c r="I1273" s="16"/>
    </row>
    <row r="1274" spans="1:9" x14ac:dyDescent="0.3">
      <c r="A1274" s="17"/>
      <c r="B1274" s="16"/>
      <c r="C1274" s="19" t="str">
        <f>IF($B1274="","",IFERROR(INDEX(Equipment!$B:$B,MATCH($B1274,Equipment!$A:$A,0)),"Not in register"))</f>
        <v/>
      </c>
      <c r="D1274" s="16"/>
      <c r="E1274" s="16"/>
      <c r="F1274" s="16"/>
      <c r="G1274" s="21"/>
      <c r="H1274" s="16"/>
      <c r="I1274" s="16"/>
    </row>
    <row r="1275" spans="1:9" x14ac:dyDescent="0.3">
      <c r="A1275" s="17"/>
      <c r="B1275" s="16"/>
      <c r="C1275" s="19" t="str">
        <f>IF($B1275="","",IFERROR(INDEX(Equipment!$B:$B,MATCH($B1275,Equipment!$A:$A,0)),"Not in register"))</f>
        <v/>
      </c>
      <c r="D1275" s="16"/>
      <c r="E1275" s="16"/>
      <c r="F1275" s="16"/>
      <c r="G1275" s="21"/>
      <c r="H1275" s="16"/>
      <c r="I1275" s="16"/>
    </row>
    <row r="1276" spans="1:9" x14ac:dyDescent="0.3">
      <c r="A1276" s="17"/>
      <c r="B1276" s="16"/>
      <c r="C1276" s="19" t="str">
        <f>IF($B1276="","",IFERROR(INDEX(Equipment!$B:$B,MATCH($B1276,Equipment!$A:$A,0)),"Not in register"))</f>
        <v/>
      </c>
      <c r="D1276" s="16"/>
      <c r="E1276" s="16"/>
      <c r="F1276" s="16"/>
      <c r="G1276" s="21"/>
      <c r="H1276" s="16"/>
      <c r="I1276" s="16"/>
    </row>
    <row r="1277" spans="1:9" x14ac:dyDescent="0.3">
      <c r="A1277" s="17"/>
      <c r="B1277" s="16"/>
      <c r="C1277" s="19" t="str">
        <f>IF($B1277="","",IFERROR(INDEX(Equipment!$B:$B,MATCH($B1277,Equipment!$A:$A,0)),"Not in register"))</f>
        <v/>
      </c>
      <c r="D1277" s="16"/>
      <c r="E1277" s="16"/>
      <c r="F1277" s="16"/>
      <c r="G1277" s="21"/>
      <c r="H1277" s="16"/>
      <c r="I1277" s="16"/>
    </row>
    <row r="1278" spans="1:9" x14ac:dyDescent="0.3">
      <c r="A1278" s="17"/>
      <c r="B1278" s="16"/>
      <c r="C1278" s="19" t="str">
        <f>IF($B1278="","",IFERROR(INDEX(Equipment!$B:$B,MATCH($B1278,Equipment!$A:$A,0)),"Not in register"))</f>
        <v/>
      </c>
      <c r="D1278" s="16"/>
      <c r="E1278" s="16"/>
      <c r="F1278" s="16"/>
      <c r="G1278" s="21"/>
      <c r="H1278" s="16"/>
      <c r="I1278" s="16"/>
    </row>
    <row r="1279" spans="1:9" x14ac:dyDescent="0.3">
      <c r="A1279" s="17"/>
      <c r="B1279" s="16"/>
      <c r="C1279" s="19" t="str">
        <f>IF($B1279="","",IFERROR(INDEX(Equipment!$B:$B,MATCH($B1279,Equipment!$A:$A,0)),"Not in register"))</f>
        <v/>
      </c>
      <c r="D1279" s="16"/>
      <c r="E1279" s="16"/>
      <c r="F1279" s="16"/>
      <c r="G1279" s="21"/>
      <c r="H1279" s="16"/>
      <c r="I1279" s="16"/>
    </row>
    <row r="1280" spans="1:9" x14ac:dyDescent="0.3">
      <c r="A1280" s="17"/>
      <c r="B1280" s="16"/>
      <c r="C1280" s="19" t="str">
        <f>IF($B1280="","",IFERROR(INDEX(Equipment!$B:$B,MATCH($B1280,Equipment!$A:$A,0)),"Not in register"))</f>
        <v/>
      </c>
      <c r="D1280" s="16"/>
      <c r="E1280" s="16"/>
      <c r="F1280" s="16"/>
      <c r="G1280" s="21"/>
      <c r="H1280" s="16"/>
      <c r="I1280" s="16"/>
    </row>
    <row r="1281" spans="1:9" x14ac:dyDescent="0.3">
      <c r="A1281" s="17"/>
      <c r="B1281" s="16"/>
      <c r="C1281" s="19" t="str">
        <f>IF($B1281="","",IFERROR(INDEX(Equipment!$B:$B,MATCH($B1281,Equipment!$A:$A,0)),"Not in register"))</f>
        <v/>
      </c>
      <c r="D1281" s="16"/>
      <c r="E1281" s="16"/>
      <c r="F1281" s="16"/>
      <c r="G1281" s="21"/>
      <c r="H1281" s="16"/>
      <c r="I1281" s="16"/>
    </row>
    <row r="1282" spans="1:9" x14ac:dyDescent="0.3">
      <c r="A1282" s="17"/>
      <c r="B1282" s="16"/>
      <c r="C1282" s="19" t="str">
        <f>IF($B1282="","",IFERROR(INDEX(Equipment!$B:$B,MATCH($B1282,Equipment!$A:$A,0)),"Not in register"))</f>
        <v/>
      </c>
      <c r="D1282" s="16"/>
      <c r="E1282" s="16"/>
      <c r="F1282" s="16"/>
      <c r="G1282" s="21"/>
      <c r="H1282" s="16"/>
      <c r="I1282" s="16"/>
    </row>
    <row r="1283" spans="1:9" x14ac:dyDescent="0.3">
      <c r="A1283" s="17"/>
      <c r="B1283" s="16"/>
      <c r="C1283" s="19" t="str">
        <f>IF($B1283="","",IFERROR(INDEX(Equipment!$B:$B,MATCH($B1283,Equipment!$A:$A,0)),"Not in register"))</f>
        <v/>
      </c>
      <c r="D1283" s="16"/>
      <c r="E1283" s="16"/>
      <c r="F1283" s="16"/>
      <c r="G1283" s="21"/>
      <c r="H1283" s="16"/>
      <c r="I1283" s="16"/>
    </row>
    <row r="1284" spans="1:9" x14ac:dyDescent="0.3">
      <c r="A1284" s="17"/>
      <c r="B1284" s="16"/>
      <c r="C1284" s="19" t="str">
        <f>IF($B1284="","",IFERROR(INDEX(Equipment!$B:$B,MATCH($B1284,Equipment!$A:$A,0)),"Not in register"))</f>
        <v/>
      </c>
      <c r="D1284" s="16"/>
      <c r="E1284" s="16"/>
      <c r="F1284" s="16"/>
      <c r="G1284" s="21"/>
      <c r="H1284" s="16"/>
      <c r="I1284" s="16"/>
    </row>
    <row r="1285" spans="1:9" x14ac:dyDescent="0.3">
      <c r="A1285" s="17"/>
      <c r="B1285" s="16"/>
      <c r="C1285" s="19" t="str">
        <f>IF($B1285="","",IFERROR(INDEX(Equipment!$B:$B,MATCH($B1285,Equipment!$A:$A,0)),"Not in register"))</f>
        <v/>
      </c>
      <c r="D1285" s="16"/>
      <c r="E1285" s="16"/>
      <c r="F1285" s="16"/>
      <c r="G1285" s="21"/>
      <c r="H1285" s="16"/>
      <c r="I1285" s="16"/>
    </row>
    <row r="1286" spans="1:9" x14ac:dyDescent="0.3">
      <c r="A1286" s="17"/>
      <c r="B1286" s="16"/>
      <c r="C1286" s="19" t="str">
        <f>IF($B1286="","",IFERROR(INDEX(Equipment!$B:$B,MATCH($B1286,Equipment!$A:$A,0)),"Not in register"))</f>
        <v/>
      </c>
      <c r="D1286" s="16"/>
      <c r="E1286" s="16"/>
      <c r="F1286" s="16"/>
      <c r="G1286" s="21"/>
      <c r="H1286" s="16"/>
      <c r="I1286" s="16"/>
    </row>
    <row r="1287" spans="1:9" x14ac:dyDescent="0.3">
      <c r="A1287" s="17"/>
      <c r="B1287" s="16"/>
      <c r="C1287" s="19" t="str">
        <f>IF($B1287="","",IFERROR(INDEX(Equipment!$B:$B,MATCH($B1287,Equipment!$A:$A,0)),"Not in register"))</f>
        <v/>
      </c>
      <c r="D1287" s="16"/>
      <c r="E1287" s="16"/>
      <c r="F1287" s="16"/>
      <c r="G1287" s="21"/>
      <c r="H1287" s="16"/>
      <c r="I1287" s="16"/>
    </row>
    <row r="1288" spans="1:9" x14ac:dyDescent="0.3">
      <c r="A1288" s="17"/>
      <c r="B1288" s="16"/>
      <c r="C1288" s="19" t="str">
        <f>IF($B1288="","",IFERROR(INDEX(Equipment!$B:$B,MATCH($B1288,Equipment!$A:$A,0)),"Not in register"))</f>
        <v/>
      </c>
      <c r="D1288" s="16"/>
      <c r="E1288" s="16"/>
      <c r="F1288" s="16"/>
      <c r="G1288" s="21"/>
      <c r="H1288" s="16"/>
      <c r="I1288" s="16"/>
    </row>
    <row r="1289" spans="1:9" x14ac:dyDescent="0.3">
      <c r="A1289" s="17"/>
      <c r="B1289" s="16"/>
      <c r="C1289" s="19" t="str">
        <f>IF($B1289="","",IFERROR(INDEX(Equipment!$B:$B,MATCH($B1289,Equipment!$A:$A,0)),"Not in register"))</f>
        <v/>
      </c>
      <c r="D1289" s="16"/>
      <c r="E1289" s="16"/>
      <c r="F1289" s="16"/>
      <c r="G1289" s="21"/>
      <c r="H1289" s="16"/>
      <c r="I1289" s="16"/>
    </row>
    <row r="1290" spans="1:9" x14ac:dyDescent="0.3">
      <c r="A1290" s="17"/>
      <c r="B1290" s="16"/>
      <c r="C1290" s="19" t="str">
        <f>IF($B1290="","",IFERROR(INDEX(Equipment!$B:$B,MATCH($B1290,Equipment!$A:$A,0)),"Not in register"))</f>
        <v/>
      </c>
      <c r="D1290" s="16"/>
      <c r="E1290" s="16"/>
      <c r="F1290" s="16"/>
      <c r="G1290" s="21"/>
      <c r="H1290" s="16"/>
      <c r="I1290" s="16"/>
    </row>
    <row r="1291" spans="1:9" x14ac:dyDescent="0.3">
      <c r="A1291" s="17"/>
      <c r="B1291" s="16"/>
      <c r="C1291" s="19" t="str">
        <f>IF($B1291="","",IFERROR(INDEX(Equipment!$B:$B,MATCH($B1291,Equipment!$A:$A,0)),"Not in register"))</f>
        <v/>
      </c>
      <c r="D1291" s="16"/>
      <c r="E1291" s="16"/>
      <c r="F1291" s="16"/>
      <c r="G1291" s="21"/>
      <c r="H1291" s="16"/>
      <c r="I1291" s="16"/>
    </row>
    <row r="1292" spans="1:9" x14ac:dyDescent="0.3">
      <c r="A1292" s="17"/>
      <c r="B1292" s="16"/>
      <c r="C1292" s="19" t="str">
        <f>IF($B1292="","",IFERROR(INDEX(Equipment!$B:$B,MATCH($B1292,Equipment!$A:$A,0)),"Not in register"))</f>
        <v/>
      </c>
      <c r="D1292" s="16"/>
      <c r="E1292" s="16"/>
      <c r="F1292" s="16"/>
      <c r="G1292" s="21"/>
      <c r="H1292" s="16"/>
      <c r="I1292" s="16"/>
    </row>
    <row r="1293" spans="1:9" x14ac:dyDescent="0.3">
      <c r="A1293" s="17"/>
      <c r="B1293" s="16"/>
      <c r="C1293" s="19" t="str">
        <f>IF($B1293="","",IFERROR(INDEX(Equipment!$B:$B,MATCH($B1293,Equipment!$A:$A,0)),"Not in register"))</f>
        <v/>
      </c>
      <c r="D1293" s="16"/>
      <c r="E1293" s="16"/>
      <c r="F1293" s="16"/>
      <c r="G1293" s="21"/>
      <c r="H1293" s="16"/>
      <c r="I1293" s="16"/>
    </row>
    <row r="1294" spans="1:9" x14ac:dyDescent="0.3">
      <c r="A1294" s="17"/>
      <c r="B1294" s="16"/>
      <c r="C1294" s="19" t="str">
        <f>IF($B1294="","",IFERROR(INDEX(Equipment!$B:$B,MATCH($B1294,Equipment!$A:$A,0)),"Not in register"))</f>
        <v/>
      </c>
      <c r="D1294" s="16"/>
      <c r="E1294" s="16"/>
      <c r="F1294" s="16"/>
      <c r="G1294" s="21"/>
      <c r="H1294" s="16"/>
      <c r="I1294" s="16"/>
    </row>
    <row r="1295" spans="1:9" x14ac:dyDescent="0.3">
      <c r="A1295" s="17"/>
      <c r="B1295" s="16"/>
      <c r="C1295" s="19" t="str">
        <f>IF($B1295="","",IFERROR(INDEX(Equipment!$B:$B,MATCH($B1295,Equipment!$A:$A,0)),"Not in register"))</f>
        <v/>
      </c>
      <c r="D1295" s="16"/>
      <c r="E1295" s="16"/>
      <c r="F1295" s="16"/>
      <c r="G1295" s="21"/>
      <c r="H1295" s="16"/>
      <c r="I1295" s="16"/>
    </row>
    <row r="1296" spans="1:9" x14ac:dyDescent="0.3">
      <c r="A1296" s="17"/>
      <c r="B1296" s="16"/>
      <c r="C1296" s="19" t="str">
        <f>IF($B1296="","",IFERROR(INDEX(Equipment!$B:$B,MATCH($B1296,Equipment!$A:$A,0)),"Not in register"))</f>
        <v/>
      </c>
      <c r="D1296" s="16"/>
      <c r="E1296" s="16"/>
      <c r="F1296" s="16"/>
      <c r="G1296" s="21"/>
      <c r="H1296" s="16"/>
      <c r="I1296" s="16"/>
    </row>
    <row r="1297" spans="1:9" x14ac:dyDescent="0.3">
      <c r="A1297" s="17"/>
      <c r="B1297" s="16"/>
      <c r="C1297" s="19" t="str">
        <f>IF($B1297="","",IFERROR(INDEX(Equipment!$B:$B,MATCH($B1297,Equipment!$A:$A,0)),"Not in register"))</f>
        <v/>
      </c>
      <c r="D1297" s="16"/>
      <c r="E1297" s="16"/>
      <c r="F1297" s="16"/>
      <c r="G1297" s="21"/>
      <c r="H1297" s="16"/>
      <c r="I1297" s="16"/>
    </row>
    <row r="1298" spans="1:9" x14ac:dyDescent="0.3">
      <c r="A1298" s="17"/>
      <c r="B1298" s="16"/>
      <c r="C1298" s="19" t="str">
        <f>IF($B1298="","",IFERROR(INDEX(Equipment!$B:$B,MATCH($B1298,Equipment!$A:$A,0)),"Not in register"))</f>
        <v/>
      </c>
      <c r="D1298" s="16"/>
      <c r="E1298" s="16"/>
      <c r="F1298" s="16"/>
      <c r="G1298" s="21"/>
      <c r="H1298" s="16"/>
      <c r="I1298" s="16"/>
    </row>
    <row r="1299" spans="1:9" x14ac:dyDescent="0.3">
      <c r="A1299" s="17"/>
      <c r="B1299" s="16"/>
      <c r="C1299" s="19" t="str">
        <f>IF($B1299="","",IFERROR(INDEX(Equipment!$B:$B,MATCH($B1299,Equipment!$A:$A,0)),"Not in register"))</f>
        <v/>
      </c>
      <c r="D1299" s="16"/>
      <c r="E1299" s="16"/>
      <c r="F1299" s="16"/>
      <c r="G1299" s="21"/>
      <c r="H1299" s="16"/>
      <c r="I1299" s="16"/>
    </row>
    <row r="1300" spans="1:9" x14ac:dyDescent="0.3">
      <c r="A1300" s="17"/>
      <c r="B1300" s="16"/>
      <c r="C1300" s="19" t="str">
        <f>IF($B1300="","",IFERROR(INDEX(Equipment!$B:$B,MATCH($B1300,Equipment!$A:$A,0)),"Not in register"))</f>
        <v/>
      </c>
      <c r="D1300" s="16"/>
      <c r="E1300" s="16"/>
      <c r="F1300" s="16"/>
      <c r="G1300" s="21"/>
      <c r="H1300" s="16"/>
      <c r="I1300" s="16"/>
    </row>
    <row r="1301" spans="1:9" x14ac:dyDescent="0.3">
      <c r="A1301" s="17"/>
      <c r="B1301" s="16"/>
      <c r="C1301" s="19" t="str">
        <f>IF($B1301="","",IFERROR(INDEX(Equipment!$B:$B,MATCH($B1301,Equipment!$A:$A,0)),"Not in register"))</f>
        <v/>
      </c>
      <c r="D1301" s="16"/>
      <c r="E1301" s="16"/>
      <c r="F1301" s="16"/>
      <c r="G1301" s="21"/>
      <c r="H1301" s="16"/>
      <c r="I1301" s="16"/>
    </row>
    <row r="1302" spans="1:9" x14ac:dyDescent="0.3">
      <c r="A1302" s="17"/>
      <c r="B1302" s="16"/>
      <c r="C1302" s="19" t="str">
        <f>IF($B1302="","",IFERROR(INDEX(Equipment!$B:$B,MATCH($B1302,Equipment!$A:$A,0)),"Not in register"))</f>
        <v/>
      </c>
      <c r="D1302" s="16"/>
      <c r="E1302" s="16"/>
      <c r="F1302" s="16"/>
      <c r="G1302" s="21"/>
      <c r="H1302" s="16"/>
      <c r="I1302" s="16"/>
    </row>
    <row r="1303" spans="1:9" x14ac:dyDescent="0.3">
      <c r="A1303" s="17"/>
      <c r="B1303" s="16"/>
      <c r="C1303" s="19" t="str">
        <f>IF($B1303="","",IFERROR(INDEX(Equipment!$B:$B,MATCH($B1303,Equipment!$A:$A,0)),"Not in register"))</f>
        <v/>
      </c>
      <c r="D1303" s="16"/>
      <c r="E1303" s="16"/>
      <c r="F1303" s="16"/>
      <c r="G1303" s="21"/>
      <c r="H1303" s="16"/>
      <c r="I1303" s="16"/>
    </row>
    <row r="1304" spans="1:9" x14ac:dyDescent="0.3">
      <c r="A1304" s="17"/>
      <c r="B1304" s="16"/>
      <c r="C1304" s="19" t="str">
        <f>IF($B1304="","",IFERROR(INDEX(Equipment!$B:$B,MATCH($B1304,Equipment!$A:$A,0)),"Not in register"))</f>
        <v/>
      </c>
      <c r="D1304" s="16"/>
      <c r="E1304" s="16"/>
      <c r="F1304" s="16"/>
      <c r="G1304" s="21"/>
      <c r="H1304" s="16"/>
      <c r="I1304" s="16"/>
    </row>
    <row r="1305" spans="1:9" x14ac:dyDescent="0.3">
      <c r="A1305" s="17"/>
      <c r="B1305" s="16"/>
      <c r="C1305" s="19" t="str">
        <f>IF($B1305="","",IFERROR(INDEX(Equipment!$B:$B,MATCH($B1305,Equipment!$A:$A,0)),"Not in register"))</f>
        <v/>
      </c>
      <c r="D1305" s="16"/>
      <c r="E1305" s="16"/>
      <c r="F1305" s="16"/>
      <c r="G1305" s="21"/>
      <c r="H1305" s="16"/>
      <c r="I1305" s="16"/>
    </row>
    <row r="1306" spans="1:9" x14ac:dyDescent="0.3">
      <c r="A1306" s="17"/>
      <c r="B1306" s="16"/>
      <c r="C1306" s="19" t="str">
        <f>IF($B1306="","",IFERROR(INDEX(Equipment!$B:$B,MATCH($B1306,Equipment!$A:$A,0)),"Not in register"))</f>
        <v/>
      </c>
      <c r="D1306" s="16"/>
      <c r="E1306" s="16"/>
      <c r="F1306" s="16"/>
      <c r="G1306" s="21"/>
      <c r="H1306" s="16"/>
      <c r="I1306" s="16"/>
    </row>
    <row r="1307" spans="1:9" x14ac:dyDescent="0.3">
      <c r="A1307" s="17"/>
      <c r="B1307" s="16"/>
      <c r="C1307" s="19" t="str">
        <f>IF($B1307="","",IFERROR(INDEX(Equipment!$B:$B,MATCH($B1307,Equipment!$A:$A,0)),"Not in register"))</f>
        <v/>
      </c>
      <c r="D1307" s="16"/>
      <c r="E1307" s="16"/>
      <c r="F1307" s="16"/>
      <c r="G1307" s="21"/>
      <c r="H1307" s="16"/>
      <c r="I1307" s="16"/>
    </row>
    <row r="1308" spans="1:9" x14ac:dyDescent="0.3">
      <c r="A1308" s="17"/>
      <c r="B1308" s="16"/>
      <c r="C1308" s="19" t="str">
        <f>IF($B1308="","",IFERROR(INDEX(Equipment!$B:$B,MATCH($B1308,Equipment!$A:$A,0)),"Not in register"))</f>
        <v/>
      </c>
      <c r="D1308" s="16"/>
      <c r="E1308" s="16"/>
      <c r="F1308" s="16"/>
      <c r="G1308" s="21"/>
      <c r="H1308" s="16"/>
      <c r="I1308" s="16"/>
    </row>
    <row r="1309" spans="1:9" x14ac:dyDescent="0.3">
      <c r="A1309" s="17"/>
      <c r="B1309" s="16"/>
      <c r="C1309" s="19" t="str">
        <f>IF($B1309="","",IFERROR(INDEX(Equipment!$B:$B,MATCH($B1309,Equipment!$A:$A,0)),"Not in register"))</f>
        <v/>
      </c>
      <c r="D1309" s="16"/>
      <c r="E1309" s="16"/>
      <c r="F1309" s="16"/>
      <c r="G1309" s="21"/>
      <c r="H1309" s="16"/>
      <c r="I1309" s="16"/>
    </row>
    <row r="1310" spans="1:9" x14ac:dyDescent="0.3">
      <c r="A1310" s="17"/>
      <c r="B1310" s="16"/>
      <c r="C1310" s="19" t="str">
        <f>IF($B1310="","",IFERROR(INDEX(Equipment!$B:$B,MATCH($B1310,Equipment!$A:$A,0)),"Not in register"))</f>
        <v/>
      </c>
      <c r="D1310" s="16"/>
      <c r="E1310" s="16"/>
      <c r="F1310" s="16"/>
      <c r="G1310" s="21"/>
      <c r="H1310" s="16"/>
      <c r="I1310" s="16"/>
    </row>
    <row r="1311" spans="1:9" x14ac:dyDescent="0.3">
      <c r="A1311" s="17"/>
      <c r="B1311" s="16"/>
      <c r="C1311" s="19" t="str">
        <f>IF($B1311="","",IFERROR(INDEX(Equipment!$B:$B,MATCH($B1311,Equipment!$A:$A,0)),"Not in register"))</f>
        <v/>
      </c>
      <c r="D1311" s="16"/>
      <c r="E1311" s="16"/>
      <c r="F1311" s="16"/>
      <c r="G1311" s="21"/>
      <c r="H1311" s="16"/>
      <c r="I1311" s="16"/>
    </row>
    <row r="1312" spans="1:9" x14ac:dyDescent="0.3">
      <c r="A1312" s="17"/>
      <c r="B1312" s="16"/>
      <c r="C1312" s="19" t="str">
        <f>IF($B1312="","",IFERROR(INDEX(Equipment!$B:$B,MATCH($B1312,Equipment!$A:$A,0)),"Not in register"))</f>
        <v/>
      </c>
      <c r="D1312" s="16"/>
      <c r="E1312" s="16"/>
      <c r="F1312" s="16"/>
      <c r="G1312" s="21"/>
      <c r="H1312" s="16"/>
      <c r="I1312" s="16"/>
    </row>
    <row r="1313" spans="1:9" x14ac:dyDescent="0.3">
      <c r="A1313" s="17"/>
      <c r="B1313" s="16"/>
      <c r="C1313" s="19" t="str">
        <f>IF($B1313="","",IFERROR(INDEX(Equipment!$B:$B,MATCH($B1313,Equipment!$A:$A,0)),"Not in register"))</f>
        <v/>
      </c>
      <c r="D1313" s="16"/>
      <c r="E1313" s="16"/>
      <c r="F1313" s="16"/>
      <c r="G1313" s="21"/>
      <c r="H1313" s="16"/>
      <c r="I1313" s="16"/>
    </row>
    <row r="1314" spans="1:9" x14ac:dyDescent="0.3">
      <c r="A1314" s="17"/>
      <c r="B1314" s="16"/>
      <c r="C1314" s="19" t="str">
        <f>IF($B1314="","",IFERROR(INDEX(Equipment!$B:$B,MATCH($B1314,Equipment!$A:$A,0)),"Not in register"))</f>
        <v/>
      </c>
      <c r="D1314" s="16"/>
      <c r="E1314" s="16"/>
      <c r="F1314" s="16"/>
      <c r="G1314" s="21"/>
      <c r="H1314" s="16"/>
      <c r="I1314" s="16"/>
    </row>
    <row r="1315" spans="1:9" x14ac:dyDescent="0.3">
      <c r="A1315" s="17"/>
      <c r="B1315" s="16"/>
      <c r="C1315" s="19" t="str">
        <f>IF($B1315="","",IFERROR(INDEX(Equipment!$B:$B,MATCH($B1315,Equipment!$A:$A,0)),"Not in register"))</f>
        <v/>
      </c>
      <c r="D1315" s="16"/>
      <c r="E1315" s="16"/>
      <c r="F1315" s="16"/>
      <c r="G1315" s="21"/>
      <c r="H1315" s="16"/>
      <c r="I1315" s="16"/>
    </row>
    <row r="1316" spans="1:9" x14ac:dyDescent="0.3">
      <c r="A1316" s="17"/>
      <c r="B1316" s="16"/>
      <c r="C1316" s="19" t="str">
        <f>IF($B1316="","",IFERROR(INDEX(Equipment!$B:$B,MATCH($B1316,Equipment!$A:$A,0)),"Not in register"))</f>
        <v/>
      </c>
      <c r="D1316" s="16"/>
      <c r="E1316" s="16"/>
      <c r="F1316" s="16"/>
      <c r="G1316" s="21"/>
      <c r="H1316" s="16"/>
      <c r="I1316" s="16"/>
    </row>
    <row r="1317" spans="1:9" x14ac:dyDescent="0.3">
      <c r="A1317" s="17"/>
      <c r="B1317" s="16"/>
      <c r="C1317" s="19" t="str">
        <f>IF($B1317="","",IFERROR(INDEX(Equipment!$B:$B,MATCH($B1317,Equipment!$A:$A,0)),"Not in register"))</f>
        <v/>
      </c>
      <c r="D1317" s="16"/>
      <c r="E1317" s="16"/>
      <c r="F1317" s="16"/>
      <c r="G1317" s="21"/>
      <c r="H1317" s="16"/>
      <c r="I1317" s="16"/>
    </row>
    <row r="1318" spans="1:9" x14ac:dyDescent="0.3">
      <c r="A1318" s="17"/>
      <c r="B1318" s="16"/>
      <c r="C1318" s="19" t="str">
        <f>IF($B1318="","",IFERROR(INDEX(Equipment!$B:$B,MATCH($B1318,Equipment!$A:$A,0)),"Not in register"))</f>
        <v/>
      </c>
      <c r="D1318" s="16"/>
      <c r="E1318" s="16"/>
      <c r="F1318" s="16"/>
      <c r="G1318" s="21"/>
      <c r="H1318" s="16"/>
      <c r="I1318" s="16"/>
    </row>
    <row r="1319" spans="1:9" x14ac:dyDescent="0.3">
      <c r="A1319" s="17"/>
      <c r="B1319" s="16"/>
      <c r="C1319" s="19" t="str">
        <f>IF($B1319="","",IFERROR(INDEX(Equipment!$B:$B,MATCH($B1319,Equipment!$A:$A,0)),"Not in register"))</f>
        <v/>
      </c>
      <c r="D1319" s="16"/>
      <c r="E1319" s="16"/>
      <c r="F1319" s="16"/>
      <c r="G1319" s="21"/>
      <c r="H1319" s="16"/>
      <c r="I1319" s="16"/>
    </row>
    <row r="1320" spans="1:9" x14ac:dyDescent="0.3">
      <c r="A1320" s="17"/>
      <c r="B1320" s="16"/>
      <c r="C1320" s="19" t="str">
        <f>IF($B1320="","",IFERROR(INDEX(Equipment!$B:$B,MATCH($B1320,Equipment!$A:$A,0)),"Not in register"))</f>
        <v/>
      </c>
      <c r="D1320" s="16"/>
      <c r="E1320" s="16"/>
      <c r="F1320" s="16"/>
      <c r="G1320" s="21"/>
      <c r="H1320" s="16"/>
      <c r="I1320" s="16"/>
    </row>
    <row r="1321" spans="1:9" x14ac:dyDescent="0.3">
      <c r="A1321" s="17"/>
      <c r="B1321" s="16"/>
      <c r="C1321" s="19" t="str">
        <f>IF($B1321="","",IFERROR(INDEX(Equipment!$B:$B,MATCH($B1321,Equipment!$A:$A,0)),"Not in register"))</f>
        <v/>
      </c>
      <c r="D1321" s="16"/>
      <c r="E1321" s="16"/>
      <c r="F1321" s="16"/>
      <c r="G1321" s="21"/>
      <c r="H1321" s="16"/>
      <c r="I1321" s="16"/>
    </row>
    <row r="1322" spans="1:9" x14ac:dyDescent="0.3">
      <c r="A1322" s="17"/>
      <c r="B1322" s="16"/>
      <c r="C1322" s="19" t="str">
        <f>IF($B1322="","",IFERROR(INDEX(Equipment!$B:$B,MATCH($B1322,Equipment!$A:$A,0)),"Not in register"))</f>
        <v/>
      </c>
      <c r="D1322" s="16"/>
      <c r="E1322" s="16"/>
      <c r="F1322" s="16"/>
      <c r="G1322" s="21"/>
      <c r="H1322" s="16"/>
      <c r="I1322" s="16"/>
    </row>
    <row r="1323" spans="1:9" x14ac:dyDescent="0.3">
      <c r="A1323" s="17"/>
      <c r="B1323" s="16"/>
      <c r="C1323" s="19" t="str">
        <f>IF($B1323="","",IFERROR(INDEX(Equipment!$B:$B,MATCH($B1323,Equipment!$A:$A,0)),"Not in register"))</f>
        <v/>
      </c>
      <c r="D1323" s="16"/>
      <c r="E1323" s="16"/>
      <c r="F1323" s="16"/>
      <c r="G1323" s="21"/>
      <c r="H1323" s="16"/>
      <c r="I1323" s="16"/>
    </row>
    <row r="1324" spans="1:9" x14ac:dyDescent="0.3">
      <c r="A1324" s="17"/>
      <c r="B1324" s="16"/>
      <c r="C1324" s="19" t="str">
        <f>IF($B1324="","",IFERROR(INDEX(Equipment!$B:$B,MATCH($B1324,Equipment!$A:$A,0)),"Not in register"))</f>
        <v/>
      </c>
      <c r="D1324" s="16"/>
      <c r="E1324" s="16"/>
      <c r="F1324" s="16"/>
      <c r="G1324" s="21"/>
      <c r="H1324" s="16"/>
      <c r="I1324" s="16"/>
    </row>
    <row r="1325" spans="1:9" x14ac:dyDescent="0.3">
      <c r="A1325" s="17"/>
      <c r="B1325" s="16"/>
      <c r="C1325" s="19" t="str">
        <f>IF($B1325="","",IFERROR(INDEX(Equipment!$B:$B,MATCH($B1325,Equipment!$A:$A,0)),"Not in register"))</f>
        <v/>
      </c>
      <c r="D1325" s="16"/>
      <c r="E1325" s="16"/>
      <c r="F1325" s="16"/>
      <c r="G1325" s="21"/>
      <c r="H1325" s="16"/>
      <c r="I1325" s="16"/>
    </row>
    <row r="1326" spans="1:9" x14ac:dyDescent="0.3">
      <c r="A1326" s="17"/>
      <c r="B1326" s="16"/>
      <c r="C1326" s="19" t="str">
        <f>IF($B1326="","",IFERROR(INDEX(Equipment!$B:$B,MATCH($B1326,Equipment!$A:$A,0)),"Not in register"))</f>
        <v/>
      </c>
      <c r="D1326" s="16"/>
      <c r="E1326" s="16"/>
      <c r="F1326" s="16"/>
      <c r="G1326" s="21"/>
      <c r="H1326" s="16"/>
      <c r="I1326" s="16"/>
    </row>
    <row r="1327" spans="1:9" x14ac:dyDescent="0.3">
      <c r="A1327" s="17"/>
      <c r="B1327" s="16"/>
      <c r="C1327" s="19" t="str">
        <f>IF($B1327="","",IFERROR(INDEX(Equipment!$B:$B,MATCH($B1327,Equipment!$A:$A,0)),"Not in register"))</f>
        <v/>
      </c>
      <c r="D1327" s="16"/>
      <c r="E1327" s="16"/>
      <c r="F1327" s="16"/>
      <c r="G1327" s="21"/>
      <c r="H1327" s="16"/>
      <c r="I1327" s="16"/>
    </row>
    <row r="1328" spans="1:9" x14ac:dyDescent="0.3">
      <c r="A1328" s="17"/>
      <c r="B1328" s="16"/>
      <c r="C1328" s="19" t="str">
        <f>IF($B1328="","",IFERROR(INDEX(Equipment!$B:$B,MATCH($B1328,Equipment!$A:$A,0)),"Not in register"))</f>
        <v/>
      </c>
      <c r="D1328" s="16"/>
      <c r="E1328" s="16"/>
      <c r="F1328" s="16"/>
      <c r="G1328" s="21"/>
      <c r="H1328" s="16"/>
      <c r="I1328" s="16"/>
    </row>
    <row r="1329" spans="1:9" x14ac:dyDescent="0.3">
      <c r="A1329" s="17"/>
      <c r="B1329" s="16"/>
      <c r="C1329" s="19" t="str">
        <f>IF($B1329="","",IFERROR(INDEX(Equipment!$B:$B,MATCH($B1329,Equipment!$A:$A,0)),"Not in register"))</f>
        <v/>
      </c>
      <c r="D1329" s="16"/>
      <c r="E1329" s="16"/>
      <c r="F1329" s="16"/>
      <c r="G1329" s="21"/>
      <c r="H1329" s="16"/>
      <c r="I1329" s="16"/>
    </row>
    <row r="1330" spans="1:9" x14ac:dyDescent="0.3">
      <c r="A1330" s="17"/>
      <c r="B1330" s="16"/>
      <c r="C1330" s="19" t="str">
        <f>IF($B1330="","",IFERROR(INDEX(Equipment!$B:$B,MATCH($B1330,Equipment!$A:$A,0)),"Not in register"))</f>
        <v/>
      </c>
      <c r="D1330" s="16"/>
      <c r="E1330" s="16"/>
      <c r="F1330" s="16"/>
      <c r="G1330" s="21"/>
      <c r="H1330" s="16"/>
      <c r="I1330" s="16"/>
    </row>
    <row r="1331" spans="1:9" x14ac:dyDescent="0.3">
      <c r="A1331" s="17"/>
      <c r="B1331" s="16"/>
      <c r="C1331" s="19" t="str">
        <f>IF($B1331="","",IFERROR(INDEX(Equipment!$B:$B,MATCH($B1331,Equipment!$A:$A,0)),"Not in register"))</f>
        <v/>
      </c>
      <c r="D1331" s="16"/>
      <c r="E1331" s="16"/>
      <c r="F1331" s="16"/>
      <c r="G1331" s="21"/>
      <c r="H1331" s="16"/>
      <c r="I1331" s="16"/>
    </row>
    <row r="1332" spans="1:9" x14ac:dyDescent="0.3">
      <c r="A1332" s="17"/>
      <c r="B1332" s="16"/>
      <c r="C1332" s="19" t="str">
        <f>IF($B1332="","",IFERROR(INDEX(Equipment!$B:$B,MATCH($B1332,Equipment!$A:$A,0)),"Not in register"))</f>
        <v/>
      </c>
      <c r="D1332" s="16"/>
      <c r="E1332" s="16"/>
      <c r="F1332" s="16"/>
      <c r="G1332" s="21"/>
      <c r="H1332" s="16"/>
      <c r="I1332" s="16"/>
    </row>
    <row r="1333" spans="1:9" x14ac:dyDescent="0.3">
      <c r="A1333" s="17"/>
      <c r="B1333" s="16"/>
      <c r="C1333" s="19" t="str">
        <f>IF($B1333="","",IFERROR(INDEX(Equipment!$B:$B,MATCH($B1333,Equipment!$A:$A,0)),"Not in register"))</f>
        <v/>
      </c>
      <c r="D1333" s="16"/>
      <c r="E1333" s="16"/>
      <c r="F1333" s="16"/>
      <c r="G1333" s="21"/>
      <c r="H1333" s="16"/>
      <c r="I1333" s="16"/>
    </row>
    <row r="1334" spans="1:9" x14ac:dyDescent="0.3">
      <c r="A1334" s="17"/>
      <c r="B1334" s="16"/>
      <c r="C1334" s="19" t="str">
        <f>IF($B1334="","",IFERROR(INDEX(Equipment!$B:$B,MATCH($B1334,Equipment!$A:$A,0)),"Not in register"))</f>
        <v/>
      </c>
      <c r="D1334" s="16"/>
      <c r="E1334" s="16"/>
      <c r="F1334" s="16"/>
      <c r="G1334" s="21"/>
      <c r="H1334" s="16"/>
      <c r="I1334" s="16"/>
    </row>
    <row r="1335" spans="1:9" x14ac:dyDescent="0.3">
      <c r="A1335" s="17"/>
      <c r="B1335" s="16"/>
      <c r="C1335" s="19" t="str">
        <f>IF($B1335="","",IFERROR(INDEX(Equipment!$B:$B,MATCH($B1335,Equipment!$A:$A,0)),"Not in register"))</f>
        <v/>
      </c>
      <c r="D1335" s="16"/>
      <c r="E1335" s="16"/>
      <c r="F1335" s="16"/>
      <c r="G1335" s="21"/>
      <c r="H1335" s="16"/>
      <c r="I1335" s="16"/>
    </row>
    <row r="1336" spans="1:9" x14ac:dyDescent="0.3">
      <c r="A1336" s="17"/>
      <c r="B1336" s="16"/>
      <c r="C1336" s="19" t="str">
        <f>IF($B1336="","",IFERROR(INDEX(Equipment!$B:$B,MATCH($B1336,Equipment!$A:$A,0)),"Not in register"))</f>
        <v/>
      </c>
      <c r="D1336" s="16"/>
      <c r="E1336" s="16"/>
      <c r="F1336" s="16"/>
      <c r="G1336" s="21"/>
      <c r="H1336" s="16"/>
      <c r="I1336" s="16"/>
    </row>
    <row r="1337" spans="1:9" x14ac:dyDescent="0.3">
      <c r="A1337" s="17"/>
      <c r="B1337" s="16"/>
      <c r="C1337" s="19" t="str">
        <f>IF($B1337="","",IFERROR(INDEX(Equipment!$B:$B,MATCH($B1337,Equipment!$A:$A,0)),"Not in register"))</f>
        <v/>
      </c>
      <c r="D1337" s="16"/>
      <c r="E1337" s="16"/>
      <c r="F1337" s="16"/>
      <c r="G1337" s="21"/>
      <c r="H1337" s="16"/>
      <c r="I1337" s="16"/>
    </row>
    <row r="1338" spans="1:9" x14ac:dyDescent="0.3">
      <c r="A1338" s="17"/>
      <c r="B1338" s="16"/>
      <c r="C1338" s="19" t="str">
        <f>IF($B1338="","",IFERROR(INDEX(Equipment!$B:$B,MATCH($B1338,Equipment!$A:$A,0)),"Not in register"))</f>
        <v/>
      </c>
      <c r="D1338" s="16"/>
      <c r="E1338" s="16"/>
      <c r="F1338" s="16"/>
      <c r="G1338" s="21"/>
      <c r="H1338" s="16"/>
      <c r="I1338" s="16"/>
    </row>
    <row r="1339" spans="1:9" x14ac:dyDescent="0.3">
      <c r="A1339" s="17"/>
      <c r="B1339" s="16"/>
      <c r="C1339" s="19" t="str">
        <f>IF($B1339="","",IFERROR(INDEX(Equipment!$B:$B,MATCH($B1339,Equipment!$A:$A,0)),"Not in register"))</f>
        <v/>
      </c>
      <c r="D1339" s="16"/>
      <c r="E1339" s="16"/>
      <c r="F1339" s="16"/>
      <c r="G1339" s="21"/>
      <c r="H1339" s="16"/>
      <c r="I1339" s="16"/>
    </row>
    <row r="1340" spans="1:9" x14ac:dyDescent="0.3">
      <c r="A1340" s="17"/>
      <c r="B1340" s="16"/>
      <c r="C1340" s="19" t="str">
        <f>IF($B1340="","",IFERROR(INDEX(Equipment!$B:$B,MATCH($B1340,Equipment!$A:$A,0)),"Not in register"))</f>
        <v/>
      </c>
      <c r="D1340" s="16"/>
      <c r="E1340" s="16"/>
      <c r="F1340" s="16"/>
      <c r="G1340" s="21"/>
      <c r="H1340" s="16"/>
      <c r="I1340" s="16"/>
    </row>
    <row r="1341" spans="1:9" x14ac:dyDescent="0.3">
      <c r="A1341" s="17"/>
      <c r="B1341" s="16"/>
      <c r="C1341" s="19" t="str">
        <f>IF($B1341="","",IFERROR(INDEX(Equipment!$B:$B,MATCH($B1341,Equipment!$A:$A,0)),"Not in register"))</f>
        <v/>
      </c>
      <c r="D1341" s="16"/>
      <c r="E1341" s="16"/>
      <c r="F1341" s="16"/>
      <c r="G1341" s="21"/>
      <c r="H1341" s="16"/>
      <c r="I1341" s="16"/>
    </row>
    <row r="1342" spans="1:9" x14ac:dyDescent="0.3">
      <c r="A1342" s="17"/>
      <c r="B1342" s="16"/>
      <c r="C1342" s="19" t="str">
        <f>IF($B1342="","",IFERROR(INDEX(Equipment!$B:$B,MATCH($B1342,Equipment!$A:$A,0)),"Not in register"))</f>
        <v/>
      </c>
      <c r="D1342" s="16"/>
      <c r="E1342" s="16"/>
      <c r="F1342" s="16"/>
      <c r="G1342" s="21"/>
      <c r="H1342" s="16"/>
      <c r="I1342" s="16"/>
    </row>
    <row r="1343" spans="1:9" x14ac:dyDescent="0.3">
      <c r="A1343" s="17"/>
      <c r="B1343" s="16"/>
      <c r="C1343" s="19" t="str">
        <f>IF($B1343="","",IFERROR(INDEX(Equipment!$B:$B,MATCH($B1343,Equipment!$A:$A,0)),"Not in register"))</f>
        <v/>
      </c>
      <c r="D1343" s="16"/>
      <c r="E1343" s="16"/>
      <c r="F1343" s="16"/>
      <c r="G1343" s="21"/>
      <c r="H1343" s="16"/>
      <c r="I1343" s="16"/>
    </row>
    <row r="1344" spans="1:9" x14ac:dyDescent="0.3">
      <c r="A1344" s="17"/>
      <c r="B1344" s="16"/>
      <c r="C1344" s="19" t="str">
        <f>IF($B1344="","",IFERROR(INDEX(Equipment!$B:$B,MATCH($B1344,Equipment!$A:$A,0)),"Not in register"))</f>
        <v/>
      </c>
      <c r="D1344" s="16"/>
      <c r="E1344" s="16"/>
      <c r="F1344" s="16"/>
      <c r="G1344" s="21"/>
      <c r="H1344" s="16"/>
      <c r="I1344" s="16"/>
    </row>
    <row r="1345" spans="1:9" x14ac:dyDescent="0.3">
      <c r="A1345" s="17"/>
      <c r="B1345" s="16"/>
      <c r="C1345" s="19" t="str">
        <f>IF($B1345="","",IFERROR(INDEX(Equipment!$B:$B,MATCH($B1345,Equipment!$A:$A,0)),"Not in register"))</f>
        <v/>
      </c>
      <c r="D1345" s="16"/>
      <c r="E1345" s="16"/>
      <c r="F1345" s="16"/>
      <c r="G1345" s="21"/>
      <c r="H1345" s="16"/>
      <c r="I1345" s="16"/>
    </row>
    <row r="1346" spans="1:9" x14ac:dyDescent="0.3">
      <c r="A1346" s="17"/>
      <c r="B1346" s="16"/>
      <c r="C1346" s="19" t="str">
        <f>IF($B1346="","",IFERROR(INDEX(Equipment!$B:$B,MATCH($B1346,Equipment!$A:$A,0)),"Not in register"))</f>
        <v/>
      </c>
      <c r="D1346" s="16"/>
      <c r="E1346" s="16"/>
      <c r="F1346" s="16"/>
      <c r="G1346" s="21"/>
      <c r="H1346" s="16"/>
      <c r="I1346" s="16"/>
    </row>
    <row r="1347" spans="1:9" x14ac:dyDescent="0.3">
      <c r="A1347" s="17"/>
      <c r="B1347" s="16"/>
      <c r="C1347" s="19" t="str">
        <f>IF($B1347="","",IFERROR(INDEX(Equipment!$B:$B,MATCH($B1347,Equipment!$A:$A,0)),"Not in register"))</f>
        <v/>
      </c>
      <c r="D1347" s="16"/>
      <c r="E1347" s="16"/>
      <c r="F1347" s="16"/>
      <c r="G1347" s="21"/>
      <c r="H1347" s="16"/>
      <c r="I1347" s="16"/>
    </row>
    <row r="1348" spans="1:9" x14ac:dyDescent="0.3">
      <c r="A1348" s="17"/>
      <c r="B1348" s="16"/>
      <c r="C1348" s="19" t="str">
        <f>IF($B1348="","",IFERROR(INDEX(Equipment!$B:$B,MATCH($B1348,Equipment!$A:$A,0)),"Not in register"))</f>
        <v/>
      </c>
      <c r="D1348" s="16"/>
      <c r="E1348" s="16"/>
      <c r="F1348" s="16"/>
      <c r="G1348" s="21"/>
      <c r="H1348" s="16"/>
      <c r="I1348" s="16"/>
    </row>
    <row r="1349" spans="1:9" x14ac:dyDescent="0.3">
      <c r="A1349" s="17"/>
      <c r="B1349" s="16"/>
      <c r="C1349" s="19" t="str">
        <f>IF($B1349="","",IFERROR(INDEX(Equipment!$B:$B,MATCH($B1349,Equipment!$A:$A,0)),"Not in register"))</f>
        <v/>
      </c>
      <c r="D1349" s="16"/>
      <c r="E1349" s="16"/>
      <c r="F1349" s="16"/>
      <c r="G1349" s="21"/>
      <c r="H1349" s="16"/>
      <c r="I1349" s="16"/>
    </row>
    <row r="1350" spans="1:9" x14ac:dyDescent="0.3">
      <c r="A1350" s="17"/>
      <c r="B1350" s="16"/>
      <c r="C1350" s="19" t="str">
        <f>IF($B1350="","",IFERROR(INDEX(Equipment!$B:$B,MATCH($B1350,Equipment!$A:$A,0)),"Not in register"))</f>
        <v/>
      </c>
      <c r="D1350" s="16"/>
      <c r="E1350" s="16"/>
      <c r="F1350" s="16"/>
      <c r="G1350" s="21"/>
      <c r="H1350" s="16"/>
      <c r="I1350" s="16"/>
    </row>
    <row r="1351" spans="1:9" x14ac:dyDescent="0.3">
      <c r="A1351" s="17"/>
      <c r="B1351" s="16"/>
      <c r="C1351" s="19" t="str">
        <f>IF($B1351="","",IFERROR(INDEX(Equipment!$B:$B,MATCH($B1351,Equipment!$A:$A,0)),"Not in register"))</f>
        <v/>
      </c>
      <c r="D1351" s="16"/>
      <c r="E1351" s="16"/>
      <c r="F1351" s="16"/>
      <c r="G1351" s="21"/>
      <c r="H1351" s="16"/>
      <c r="I1351" s="16"/>
    </row>
    <row r="1352" spans="1:9" x14ac:dyDescent="0.3">
      <c r="A1352" s="17"/>
      <c r="B1352" s="16"/>
      <c r="C1352" s="19" t="str">
        <f>IF($B1352="","",IFERROR(INDEX(Equipment!$B:$B,MATCH($B1352,Equipment!$A:$A,0)),"Not in register"))</f>
        <v/>
      </c>
      <c r="D1352" s="16"/>
      <c r="E1352" s="16"/>
      <c r="F1352" s="16"/>
      <c r="G1352" s="21"/>
      <c r="H1352" s="16"/>
      <c r="I1352" s="16"/>
    </row>
    <row r="1353" spans="1:9" x14ac:dyDescent="0.3">
      <c r="A1353" s="17"/>
      <c r="B1353" s="16"/>
      <c r="C1353" s="19" t="str">
        <f>IF($B1353="","",IFERROR(INDEX(Equipment!$B:$B,MATCH($B1353,Equipment!$A:$A,0)),"Not in register"))</f>
        <v/>
      </c>
      <c r="D1353" s="16"/>
      <c r="E1353" s="16"/>
      <c r="F1353" s="16"/>
      <c r="G1353" s="21"/>
      <c r="H1353" s="16"/>
      <c r="I1353" s="16"/>
    </row>
    <row r="1354" spans="1:9" x14ac:dyDescent="0.3">
      <c r="A1354" s="17"/>
      <c r="B1354" s="16"/>
      <c r="C1354" s="19" t="str">
        <f>IF($B1354="","",IFERROR(INDEX(Equipment!$B:$B,MATCH($B1354,Equipment!$A:$A,0)),"Not in register"))</f>
        <v/>
      </c>
      <c r="D1354" s="16"/>
      <c r="E1354" s="16"/>
      <c r="F1354" s="16"/>
      <c r="G1354" s="21"/>
      <c r="H1354" s="16"/>
      <c r="I1354" s="16"/>
    </row>
    <row r="1355" spans="1:9" x14ac:dyDescent="0.3">
      <c r="A1355" s="17"/>
      <c r="B1355" s="16"/>
      <c r="C1355" s="19" t="str">
        <f>IF($B1355="","",IFERROR(INDEX(Equipment!$B:$B,MATCH($B1355,Equipment!$A:$A,0)),"Not in register"))</f>
        <v/>
      </c>
      <c r="D1355" s="16"/>
      <c r="E1355" s="16"/>
      <c r="F1355" s="16"/>
      <c r="G1355" s="21"/>
      <c r="H1355" s="16"/>
      <c r="I1355" s="16"/>
    </row>
    <row r="1356" spans="1:9" x14ac:dyDescent="0.3">
      <c r="A1356" s="17"/>
      <c r="B1356" s="16"/>
      <c r="C1356" s="19" t="str">
        <f>IF($B1356="","",IFERROR(INDEX(Equipment!$B:$B,MATCH($B1356,Equipment!$A:$A,0)),"Not in register"))</f>
        <v/>
      </c>
      <c r="D1356" s="16"/>
      <c r="E1356" s="16"/>
      <c r="F1356" s="16"/>
      <c r="G1356" s="21"/>
      <c r="H1356" s="16"/>
      <c r="I1356" s="16"/>
    </row>
    <row r="1357" spans="1:9" x14ac:dyDescent="0.3">
      <c r="A1357" s="17"/>
      <c r="B1357" s="16"/>
      <c r="C1357" s="19" t="str">
        <f>IF($B1357="","",IFERROR(INDEX(Equipment!$B:$B,MATCH($B1357,Equipment!$A:$A,0)),"Not in register"))</f>
        <v/>
      </c>
      <c r="D1357" s="16"/>
      <c r="E1357" s="16"/>
      <c r="F1357" s="16"/>
      <c r="G1357" s="21"/>
      <c r="H1357" s="16"/>
      <c r="I1357" s="16"/>
    </row>
    <row r="1358" spans="1:9" x14ac:dyDescent="0.3">
      <c r="A1358" s="17"/>
      <c r="B1358" s="16"/>
      <c r="C1358" s="19" t="str">
        <f>IF($B1358="","",IFERROR(INDEX(Equipment!$B:$B,MATCH($B1358,Equipment!$A:$A,0)),"Not in register"))</f>
        <v/>
      </c>
      <c r="D1358" s="16"/>
      <c r="E1358" s="16"/>
      <c r="F1358" s="16"/>
      <c r="G1358" s="21"/>
      <c r="H1358" s="16"/>
      <c r="I1358" s="16"/>
    </row>
    <row r="1359" spans="1:9" x14ac:dyDescent="0.3">
      <c r="A1359" s="17"/>
      <c r="B1359" s="16"/>
      <c r="C1359" s="19" t="str">
        <f>IF($B1359="","",IFERROR(INDEX(Equipment!$B:$B,MATCH($B1359,Equipment!$A:$A,0)),"Not in register"))</f>
        <v/>
      </c>
      <c r="D1359" s="16"/>
      <c r="E1359" s="16"/>
      <c r="F1359" s="16"/>
      <c r="G1359" s="21"/>
      <c r="H1359" s="16"/>
      <c r="I1359" s="16"/>
    </row>
    <row r="1360" spans="1:9" x14ac:dyDescent="0.3">
      <c r="A1360" s="17"/>
      <c r="B1360" s="16"/>
      <c r="C1360" s="19" t="str">
        <f>IF($B1360="","",IFERROR(INDEX(Equipment!$B:$B,MATCH($B1360,Equipment!$A:$A,0)),"Not in register"))</f>
        <v/>
      </c>
      <c r="D1360" s="16"/>
      <c r="E1360" s="16"/>
      <c r="F1360" s="16"/>
      <c r="G1360" s="21"/>
      <c r="H1360" s="16"/>
      <c r="I1360" s="16"/>
    </row>
    <row r="1361" spans="1:9" x14ac:dyDescent="0.3">
      <c r="A1361" s="17"/>
      <c r="B1361" s="16"/>
      <c r="C1361" s="19" t="str">
        <f>IF($B1361="","",IFERROR(INDEX(Equipment!$B:$B,MATCH($B1361,Equipment!$A:$A,0)),"Not in register"))</f>
        <v/>
      </c>
      <c r="D1361" s="16"/>
      <c r="E1361" s="16"/>
      <c r="F1361" s="16"/>
      <c r="G1361" s="21"/>
      <c r="H1361" s="16"/>
      <c r="I1361" s="16"/>
    </row>
    <row r="1362" spans="1:9" x14ac:dyDescent="0.3">
      <c r="A1362" s="17"/>
      <c r="B1362" s="16"/>
      <c r="C1362" s="19" t="str">
        <f>IF($B1362="","",IFERROR(INDEX(Equipment!$B:$B,MATCH($B1362,Equipment!$A:$A,0)),"Not in register"))</f>
        <v/>
      </c>
      <c r="D1362" s="16"/>
      <c r="E1362" s="16"/>
      <c r="F1362" s="16"/>
      <c r="G1362" s="21"/>
      <c r="H1362" s="16"/>
      <c r="I1362" s="16"/>
    </row>
    <row r="1363" spans="1:9" x14ac:dyDescent="0.3">
      <c r="A1363" s="17"/>
      <c r="B1363" s="16"/>
      <c r="C1363" s="19" t="str">
        <f>IF($B1363="","",IFERROR(INDEX(Equipment!$B:$B,MATCH($B1363,Equipment!$A:$A,0)),"Not in register"))</f>
        <v/>
      </c>
      <c r="D1363" s="16"/>
      <c r="E1363" s="16"/>
      <c r="F1363" s="16"/>
      <c r="G1363" s="21"/>
      <c r="H1363" s="16"/>
      <c r="I1363" s="16"/>
    </row>
    <row r="1364" spans="1:9" x14ac:dyDescent="0.3">
      <c r="A1364" s="17"/>
      <c r="B1364" s="16"/>
      <c r="C1364" s="19" t="str">
        <f>IF($B1364="","",IFERROR(INDEX(Equipment!$B:$B,MATCH($B1364,Equipment!$A:$A,0)),"Not in register"))</f>
        <v/>
      </c>
      <c r="D1364" s="16"/>
      <c r="E1364" s="16"/>
      <c r="F1364" s="16"/>
      <c r="G1364" s="21"/>
      <c r="H1364" s="16"/>
      <c r="I1364" s="16"/>
    </row>
    <row r="1365" spans="1:9" x14ac:dyDescent="0.3">
      <c r="A1365" s="17"/>
      <c r="B1365" s="16"/>
      <c r="C1365" s="19" t="str">
        <f>IF($B1365="","",IFERROR(INDEX(Equipment!$B:$B,MATCH($B1365,Equipment!$A:$A,0)),"Not in register"))</f>
        <v/>
      </c>
      <c r="D1365" s="16"/>
      <c r="E1365" s="16"/>
      <c r="F1365" s="16"/>
      <c r="G1365" s="21"/>
      <c r="H1365" s="16"/>
      <c r="I1365" s="16"/>
    </row>
    <row r="1366" spans="1:9" x14ac:dyDescent="0.3">
      <c r="A1366" s="17"/>
      <c r="B1366" s="16"/>
      <c r="C1366" s="19" t="str">
        <f>IF($B1366="","",IFERROR(INDEX(Equipment!$B:$B,MATCH($B1366,Equipment!$A:$A,0)),"Not in register"))</f>
        <v/>
      </c>
      <c r="D1366" s="16"/>
      <c r="E1366" s="16"/>
      <c r="F1366" s="16"/>
      <c r="G1366" s="21"/>
      <c r="H1366" s="16"/>
      <c r="I1366" s="16"/>
    </row>
    <row r="1367" spans="1:9" x14ac:dyDescent="0.3">
      <c r="A1367" s="17"/>
      <c r="B1367" s="16"/>
      <c r="C1367" s="19" t="str">
        <f>IF($B1367="","",IFERROR(INDEX(Equipment!$B:$B,MATCH($B1367,Equipment!$A:$A,0)),"Not in register"))</f>
        <v/>
      </c>
      <c r="D1367" s="16"/>
      <c r="E1367" s="16"/>
      <c r="F1367" s="16"/>
      <c r="G1367" s="21"/>
      <c r="H1367" s="16"/>
      <c r="I1367" s="16"/>
    </row>
    <row r="1368" spans="1:9" x14ac:dyDescent="0.3">
      <c r="A1368" s="17"/>
      <c r="B1368" s="16"/>
      <c r="C1368" s="19" t="str">
        <f>IF($B1368="","",IFERROR(INDEX(Equipment!$B:$B,MATCH($B1368,Equipment!$A:$A,0)),"Not in register"))</f>
        <v/>
      </c>
      <c r="D1368" s="16"/>
      <c r="E1368" s="16"/>
      <c r="F1368" s="16"/>
      <c r="G1368" s="21"/>
      <c r="H1368" s="16"/>
      <c r="I1368" s="16"/>
    </row>
    <row r="1369" spans="1:9" x14ac:dyDescent="0.3">
      <c r="A1369" s="17"/>
      <c r="B1369" s="16"/>
      <c r="C1369" s="19" t="str">
        <f>IF($B1369="","",IFERROR(INDEX(Equipment!$B:$B,MATCH($B1369,Equipment!$A:$A,0)),"Not in register"))</f>
        <v/>
      </c>
      <c r="D1369" s="16"/>
      <c r="E1369" s="16"/>
      <c r="F1369" s="16"/>
      <c r="G1369" s="21"/>
      <c r="H1369" s="16"/>
      <c r="I1369" s="16"/>
    </row>
    <row r="1370" spans="1:9" x14ac:dyDescent="0.3">
      <c r="A1370" s="17"/>
      <c r="B1370" s="16"/>
      <c r="C1370" s="19" t="str">
        <f>IF($B1370="","",IFERROR(INDEX(Equipment!$B:$B,MATCH($B1370,Equipment!$A:$A,0)),"Not in register"))</f>
        <v/>
      </c>
      <c r="D1370" s="16"/>
      <c r="E1370" s="16"/>
      <c r="F1370" s="16"/>
      <c r="G1370" s="21"/>
      <c r="H1370" s="16"/>
      <c r="I1370" s="16"/>
    </row>
    <row r="1371" spans="1:9" x14ac:dyDescent="0.3">
      <c r="A1371" s="17"/>
      <c r="B1371" s="16"/>
      <c r="C1371" s="19" t="str">
        <f>IF($B1371="","",IFERROR(INDEX(Equipment!$B:$B,MATCH($B1371,Equipment!$A:$A,0)),"Not in register"))</f>
        <v/>
      </c>
      <c r="D1371" s="16"/>
      <c r="E1371" s="16"/>
      <c r="F1371" s="16"/>
      <c r="G1371" s="21"/>
      <c r="H1371" s="16"/>
      <c r="I1371" s="16"/>
    </row>
    <row r="1372" spans="1:9" x14ac:dyDescent="0.3">
      <c r="A1372" s="17"/>
      <c r="B1372" s="16"/>
      <c r="C1372" s="19" t="str">
        <f>IF($B1372="","",IFERROR(INDEX(Equipment!$B:$B,MATCH($B1372,Equipment!$A:$A,0)),"Not in register"))</f>
        <v/>
      </c>
      <c r="D1372" s="16"/>
      <c r="E1372" s="16"/>
      <c r="F1372" s="16"/>
      <c r="G1372" s="21"/>
      <c r="H1372" s="16"/>
      <c r="I1372" s="16"/>
    </row>
    <row r="1373" spans="1:9" x14ac:dyDescent="0.3">
      <c r="A1373" s="17"/>
      <c r="B1373" s="16"/>
      <c r="C1373" s="19" t="str">
        <f>IF($B1373="","",IFERROR(INDEX(Equipment!$B:$B,MATCH($B1373,Equipment!$A:$A,0)),"Not in register"))</f>
        <v/>
      </c>
      <c r="D1373" s="16"/>
      <c r="E1373" s="16"/>
      <c r="F1373" s="16"/>
      <c r="G1373" s="21"/>
      <c r="H1373" s="16"/>
      <c r="I1373" s="16"/>
    </row>
    <row r="1374" spans="1:9" x14ac:dyDescent="0.3">
      <c r="A1374" s="17"/>
      <c r="B1374" s="16"/>
      <c r="C1374" s="19" t="str">
        <f>IF($B1374="","",IFERROR(INDEX(Equipment!$B:$B,MATCH($B1374,Equipment!$A:$A,0)),"Not in register"))</f>
        <v/>
      </c>
      <c r="D1374" s="16"/>
      <c r="E1374" s="16"/>
      <c r="F1374" s="16"/>
      <c r="G1374" s="21"/>
      <c r="H1374" s="16"/>
      <c r="I1374" s="16"/>
    </row>
    <row r="1375" spans="1:9" x14ac:dyDescent="0.3">
      <c r="A1375" s="17"/>
      <c r="B1375" s="16"/>
      <c r="C1375" s="19" t="str">
        <f>IF($B1375="","",IFERROR(INDEX(Equipment!$B:$B,MATCH($B1375,Equipment!$A:$A,0)),"Not in register"))</f>
        <v/>
      </c>
      <c r="D1375" s="16"/>
      <c r="E1375" s="16"/>
      <c r="F1375" s="16"/>
      <c r="G1375" s="21"/>
      <c r="H1375" s="16"/>
      <c r="I1375" s="16"/>
    </row>
    <row r="1376" spans="1:9" x14ac:dyDescent="0.3">
      <c r="A1376" s="17"/>
      <c r="B1376" s="16"/>
      <c r="C1376" s="19" t="str">
        <f>IF($B1376="","",IFERROR(INDEX(Equipment!$B:$B,MATCH($B1376,Equipment!$A:$A,0)),"Not in register"))</f>
        <v/>
      </c>
      <c r="D1376" s="16"/>
      <c r="E1376" s="16"/>
      <c r="F1376" s="16"/>
      <c r="G1376" s="21"/>
      <c r="H1376" s="16"/>
      <c r="I1376" s="16"/>
    </row>
    <row r="1377" spans="1:9" x14ac:dyDescent="0.3">
      <c r="A1377" s="17"/>
      <c r="B1377" s="16"/>
      <c r="C1377" s="19" t="str">
        <f>IF($B1377="","",IFERROR(INDEX(Equipment!$B:$B,MATCH($B1377,Equipment!$A:$A,0)),"Not in register"))</f>
        <v/>
      </c>
      <c r="D1377" s="16"/>
      <c r="E1377" s="16"/>
      <c r="F1377" s="16"/>
      <c r="G1377" s="21"/>
      <c r="H1377" s="16"/>
      <c r="I1377" s="16"/>
    </row>
    <row r="1378" spans="1:9" x14ac:dyDescent="0.3">
      <c r="A1378" s="17"/>
      <c r="B1378" s="16"/>
      <c r="C1378" s="19" t="str">
        <f>IF($B1378="","",IFERROR(INDEX(Equipment!$B:$B,MATCH($B1378,Equipment!$A:$A,0)),"Not in register"))</f>
        <v/>
      </c>
      <c r="D1378" s="16"/>
      <c r="E1378" s="16"/>
      <c r="F1378" s="16"/>
      <c r="G1378" s="21"/>
      <c r="H1378" s="16"/>
      <c r="I1378" s="16"/>
    </row>
    <row r="1379" spans="1:9" x14ac:dyDescent="0.3">
      <c r="A1379" s="17"/>
      <c r="B1379" s="16"/>
      <c r="C1379" s="19" t="str">
        <f>IF($B1379="","",IFERROR(INDEX(Equipment!$B:$B,MATCH($B1379,Equipment!$A:$A,0)),"Not in register"))</f>
        <v/>
      </c>
      <c r="D1379" s="16"/>
      <c r="E1379" s="16"/>
      <c r="F1379" s="16"/>
      <c r="G1379" s="21"/>
      <c r="H1379" s="16"/>
      <c r="I1379" s="16"/>
    </row>
    <row r="1380" spans="1:9" x14ac:dyDescent="0.3">
      <c r="A1380" s="17"/>
      <c r="B1380" s="16"/>
      <c r="C1380" s="19" t="str">
        <f>IF($B1380="","",IFERROR(INDEX(Equipment!$B:$B,MATCH($B1380,Equipment!$A:$A,0)),"Not in register"))</f>
        <v/>
      </c>
      <c r="D1380" s="16"/>
      <c r="E1380" s="16"/>
      <c r="F1380" s="16"/>
      <c r="G1380" s="21"/>
      <c r="H1380" s="16"/>
      <c r="I1380" s="16"/>
    </row>
    <row r="1381" spans="1:9" x14ac:dyDescent="0.3">
      <c r="A1381" s="17"/>
      <c r="B1381" s="16"/>
      <c r="C1381" s="19" t="str">
        <f>IF($B1381="","",IFERROR(INDEX(Equipment!$B:$B,MATCH($B1381,Equipment!$A:$A,0)),"Not in register"))</f>
        <v/>
      </c>
      <c r="D1381" s="16"/>
      <c r="E1381" s="16"/>
      <c r="F1381" s="16"/>
      <c r="G1381" s="21"/>
      <c r="H1381" s="16"/>
      <c r="I1381" s="16"/>
    </row>
    <row r="1382" spans="1:9" x14ac:dyDescent="0.3">
      <c r="A1382" s="17"/>
      <c r="B1382" s="16"/>
      <c r="C1382" s="19" t="str">
        <f>IF($B1382="","",IFERROR(INDEX(Equipment!$B:$B,MATCH($B1382,Equipment!$A:$A,0)),"Not in register"))</f>
        <v/>
      </c>
      <c r="D1382" s="16"/>
      <c r="E1382" s="16"/>
      <c r="F1382" s="16"/>
      <c r="G1382" s="21"/>
      <c r="H1382" s="16"/>
      <c r="I1382" s="16"/>
    </row>
    <row r="1383" spans="1:9" x14ac:dyDescent="0.3">
      <c r="A1383" s="17"/>
      <c r="B1383" s="16"/>
      <c r="C1383" s="19" t="str">
        <f>IF($B1383="","",IFERROR(INDEX(Equipment!$B:$B,MATCH($B1383,Equipment!$A:$A,0)),"Not in register"))</f>
        <v/>
      </c>
      <c r="D1383" s="16"/>
      <c r="E1383" s="16"/>
      <c r="F1383" s="16"/>
      <c r="G1383" s="21"/>
      <c r="H1383" s="16"/>
      <c r="I1383" s="16"/>
    </row>
    <row r="1384" spans="1:9" x14ac:dyDescent="0.3">
      <c r="A1384" s="17"/>
      <c r="B1384" s="16"/>
      <c r="C1384" s="19" t="str">
        <f>IF($B1384="","",IFERROR(INDEX(Equipment!$B:$B,MATCH($B1384,Equipment!$A:$A,0)),"Not in register"))</f>
        <v/>
      </c>
      <c r="D1384" s="16"/>
      <c r="E1384" s="16"/>
      <c r="F1384" s="16"/>
      <c r="G1384" s="21"/>
      <c r="H1384" s="16"/>
      <c r="I1384" s="16"/>
    </row>
    <row r="1385" spans="1:9" x14ac:dyDescent="0.3">
      <c r="A1385" s="17"/>
      <c r="B1385" s="16"/>
      <c r="C1385" s="19" t="str">
        <f>IF($B1385="","",IFERROR(INDEX(Equipment!$B:$B,MATCH($B1385,Equipment!$A:$A,0)),"Not in register"))</f>
        <v/>
      </c>
      <c r="D1385" s="16"/>
      <c r="E1385" s="16"/>
      <c r="F1385" s="16"/>
      <c r="G1385" s="21"/>
      <c r="H1385" s="16"/>
      <c r="I1385" s="16"/>
    </row>
    <row r="1386" spans="1:9" x14ac:dyDescent="0.3">
      <c r="A1386" s="17"/>
      <c r="B1386" s="16"/>
      <c r="C1386" s="19" t="str">
        <f>IF($B1386="","",IFERROR(INDEX(Equipment!$B:$B,MATCH($B1386,Equipment!$A:$A,0)),"Not in register"))</f>
        <v/>
      </c>
      <c r="D1386" s="16"/>
      <c r="E1386" s="16"/>
      <c r="F1386" s="16"/>
      <c r="G1386" s="21"/>
      <c r="H1386" s="16"/>
      <c r="I1386" s="16"/>
    </row>
    <row r="1387" spans="1:9" x14ac:dyDescent="0.3">
      <c r="A1387" s="17"/>
      <c r="B1387" s="16"/>
      <c r="C1387" s="19" t="str">
        <f>IF($B1387="","",IFERROR(INDEX(Equipment!$B:$B,MATCH($B1387,Equipment!$A:$A,0)),"Not in register"))</f>
        <v/>
      </c>
      <c r="D1387" s="16"/>
      <c r="E1387" s="16"/>
      <c r="F1387" s="16"/>
      <c r="G1387" s="21"/>
      <c r="H1387" s="16"/>
      <c r="I1387" s="16"/>
    </row>
    <row r="1388" spans="1:9" x14ac:dyDescent="0.3">
      <c r="A1388" s="17"/>
      <c r="B1388" s="16"/>
      <c r="C1388" s="19" t="str">
        <f>IF($B1388="","",IFERROR(INDEX(Equipment!$B:$B,MATCH($B1388,Equipment!$A:$A,0)),"Not in register"))</f>
        <v/>
      </c>
      <c r="D1388" s="16"/>
      <c r="E1388" s="16"/>
      <c r="F1388" s="16"/>
      <c r="G1388" s="21"/>
      <c r="H1388" s="16"/>
      <c r="I1388" s="16"/>
    </row>
    <row r="1389" spans="1:9" x14ac:dyDescent="0.3">
      <c r="A1389" s="17"/>
      <c r="B1389" s="16"/>
      <c r="C1389" s="19" t="str">
        <f>IF($B1389="","",IFERROR(INDEX(Equipment!$B:$B,MATCH($B1389,Equipment!$A:$A,0)),"Not in register"))</f>
        <v/>
      </c>
      <c r="D1389" s="16"/>
      <c r="E1389" s="16"/>
      <c r="F1389" s="16"/>
      <c r="G1389" s="21"/>
      <c r="H1389" s="16"/>
      <c r="I1389" s="16"/>
    </row>
    <row r="1390" spans="1:9" x14ac:dyDescent="0.3">
      <c r="A1390" s="17"/>
      <c r="B1390" s="16"/>
      <c r="C1390" s="19" t="str">
        <f>IF($B1390="","",IFERROR(INDEX(Equipment!$B:$B,MATCH($B1390,Equipment!$A:$A,0)),"Not in register"))</f>
        <v/>
      </c>
      <c r="D1390" s="16"/>
      <c r="E1390" s="16"/>
      <c r="F1390" s="16"/>
      <c r="G1390" s="21"/>
      <c r="H1390" s="16"/>
      <c r="I1390" s="16"/>
    </row>
    <row r="1391" spans="1:9" x14ac:dyDescent="0.3">
      <c r="A1391" s="17"/>
      <c r="B1391" s="16"/>
      <c r="C1391" s="19" t="str">
        <f>IF($B1391="","",IFERROR(INDEX(Equipment!$B:$B,MATCH($B1391,Equipment!$A:$A,0)),"Not in register"))</f>
        <v/>
      </c>
      <c r="D1391" s="16"/>
      <c r="E1391" s="16"/>
      <c r="F1391" s="16"/>
      <c r="G1391" s="21"/>
      <c r="H1391" s="16"/>
      <c r="I1391" s="16"/>
    </row>
    <row r="1392" spans="1:9" x14ac:dyDescent="0.3">
      <c r="A1392" s="17"/>
      <c r="B1392" s="16"/>
      <c r="C1392" s="19" t="str">
        <f>IF($B1392="","",IFERROR(INDEX(Equipment!$B:$B,MATCH($B1392,Equipment!$A:$A,0)),"Not in register"))</f>
        <v/>
      </c>
      <c r="D1392" s="16"/>
      <c r="E1392" s="16"/>
      <c r="F1392" s="16"/>
      <c r="G1392" s="21"/>
      <c r="H1392" s="16"/>
      <c r="I1392" s="16"/>
    </row>
    <row r="1393" spans="1:9" x14ac:dyDescent="0.3">
      <c r="A1393" s="17"/>
      <c r="B1393" s="16"/>
      <c r="C1393" s="19" t="str">
        <f>IF($B1393="","",IFERROR(INDEX(Equipment!$B:$B,MATCH($B1393,Equipment!$A:$A,0)),"Not in register"))</f>
        <v/>
      </c>
      <c r="D1393" s="16"/>
      <c r="E1393" s="16"/>
      <c r="F1393" s="16"/>
      <c r="G1393" s="21"/>
      <c r="H1393" s="16"/>
      <c r="I1393" s="16"/>
    </row>
    <row r="1394" spans="1:9" x14ac:dyDescent="0.3">
      <c r="A1394" s="17"/>
      <c r="B1394" s="16"/>
      <c r="C1394" s="19" t="str">
        <f>IF($B1394="","",IFERROR(INDEX(Equipment!$B:$B,MATCH($B1394,Equipment!$A:$A,0)),"Not in register"))</f>
        <v/>
      </c>
      <c r="D1394" s="16"/>
      <c r="E1394" s="16"/>
      <c r="F1394" s="16"/>
      <c r="G1394" s="21"/>
      <c r="H1394" s="16"/>
      <c r="I1394" s="16"/>
    </row>
    <row r="1395" spans="1:9" x14ac:dyDescent="0.3">
      <c r="A1395" s="17"/>
      <c r="B1395" s="16"/>
      <c r="C1395" s="19" t="str">
        <f>IF($B1395="","",IFERROR(INDEX(Equipment!$B:$B,MATCH($B1395,Equipment!$A:$A,0)),"Not in register"))</f>
        <v/>
      </c>
      <c r="D1395" s="16"/>
      <c r="E1395" s="16"/>
      <c r="F1395" s="16"/>
      <c r="G1395" s="21"/>
      <c r="H1395" s="16"/>
      <c r="I1395" s="16"/>
    </row>
    <row r="1396" spans="1:9" x14ac:dyDescent="0.3">
      <c r="A1396" s="17"/>
      <c r="B1396" s="16"/>
      <c r="C1396" s="19" t="str">
        <f>IF($B1396="","",IFERROR(INDEX(Equipment!$B:$B,MATCH($B1396,Equipment!$A:$A,0)),"Not in register"))</f>
        <v/>
      </c>
      <c r="D1396" s="16"/>
      <c r="E1396" s="16"/>
      <c r="F1396" s="16"/>
      <c r="G1396" s="21"/>
      <c r="H1396" s="16"/>
      <c r="I1396" s="16"/>
    </row>
    <row r="1397" spans="1:9" x14ac:dyDescent="0.3">
      <c r="A1397" s="17"/>
      <c r="B1397" s="16"/>
      <c r="C1397" s="19" t="str">
        <f>IF($B1397="","",IFERROR(INDEX(Equipment!$B:$B,MATCH($B1397,Equipment!$A:$A,0)),"Not in register"))</f>
        <v/>
      </c>
      <c r="D1397" s="16"/>
      <c r="E1397" s="16"/>
      <c r="F1397" s="16"/>
      <c r="G1397" s="21"/>
      <c r="H1397" s="16"/>
      <c r="I1397" s="16"/>
    </row>
    <row r="1398" spans="1:9" x14ac:dyDescent="0.3">
      <c r="A1398" s="17"/>
      <c r="B1398" s="16"/>
      <c r="C1398" s="19" t="str">
        <f>IF($B1398="","",IFERROR(INDEX(Equipment!$B:$B,MATCH($B1398,Equipment!$A:$A,0)),"Not in register"))</f>
        <v/>
      </c>
      <c r="D1398" s="16"/>
      <c r="E1398" s="16"/>
      <c r="F1398" s="16"/>
      <c r="G1398" s="21"/>
      <c r="H1398" s="16"/>
      <c r="I1398" s="16"/>
    </row>
    <row r="1399" spans="1:9" x14ac:dyDescent="0.3">
      <c r="A1399" s="17"/>
      <c r="B1399" s="16"/>
      <c r="C1399" s="19" t="str">
        <f>IF($B1399="","",IFERROR(INDEX(Equipment!$B:$B,MATCH($B1399,Equipment!$A:$A,0)),"Not in register"))</f>
        <v/>
      </c>
      <c r="D1399" s="16"/>
      <c r="E1399" s="16"/>
      <c r="F1399" s="16"/>
      <c r="G1399" s="21"/>
      <c r="H1399" s="16"/>
      <c r="I1399" s="16"/>
    </row>
    <row r="1400" spans="1:9" x14ac:dyDescent="0.3">
      <c r="A1400" s="17"/>
      <c r="B1400" s="16"/>
      <c r="C1400" s="19" t="str">
        <f>IF($B1400="","",IFERROR(INDEX(Equipment!$B:$B,MATCH($B1400,Equipment!$A:$A,0)),"Not in register"))</f>
        <v/>
      </c>
      <c r="D1400" s="16"/>
      <c r="E1400" s="16"/>
      <c r="F1400" s="16"/>
      <c r="G1400" s="21"/>
      <c r="H1400" s="16"/>
      <c r="I1400" s="16"/>
    </row>
    <row r="1401" spans="1:9" x14ac:dyDescent="0.3">
      <c r="A1401" s="17"/>
      <c r="B1401" s="16"/>
      <c r="C1401" s="19" t="str">
        <f>IF($B1401="","",IFERROR(INDEX(Equipment!$B:$B,MATCH($B1401,Equipment!$A:$A,0)),"Not in register"))</f>
        <v/>
      </c>
      <c r="D1401" s="16"/>
      <c r="E1401" s="16"/>
      <c r="F1401" s="16"/>
      <c r="G1401" s="21"/>
      <c r="H1401" s="16"/>
      <c r="I1401" s="16"/>
    </row>
    <row r="1402" spans="1:9" x14ac:dyDescent="0.3">
      <c r="A1402" s="17"/>
      <c r="B1402" s="16"/>
      <c r="C1402" s="19" t="str">
        <f>IF($B1402="","",IFERROR(INDEX(Equipment!$B:$B,MATCH($B1402,Equipment!$A:$A,0)),"Not in register"))</f>
        <v/>
      </c>
      <c r="D1402" s="16"/>
      <c r="E1402" s="16"/>
      <c r="F1402" s="16"/>
      <c r="G1402" s="21"/>
      <c r="H1402" s="16"/>
      <c r="I1402" s="16"/>
    </row>
    <row r="1403" spans="1:9" x14ac:dyDescent="0.3">
      <c r="A1403" s="17"/>
      <c r="B1403" s="16"/>
      <c r="C1403" s="19" t="str">
        <f>IF($B1403="","",IFERROR(INDEX(Equipment!$B:$B,MATCH($B1403,Equipment!$A:$A,0)),"Not in register"))</f>
        <v/>
      </c>
      <c r="D1403" s="16"/>
      <c r="E1403" s="16"/>
      <c r="F1403" s="16"/>
      <c r="G1403" s="21"/>
      <c r="H1403" s="16"/>
      <c r="I1403" s="16"/>
    </row>
    <row r="1404" spans="1:9" x14ac:dyDescent="0.3">
      <c r="A1404" s="17"/>
      <c r="B1404" s="16"/>
      <c r="C1404" s="19" t="str">
        <f>IF($B1404="","",IFERROR(INDEX(Equipment!$B:$B,MATCH($B1404,Equipment!$A:$A,0)),"Not in register"))</f>
        <v/>
      </c>
      <c r="D1404" s="16"/>
      <c r="E1404" s="16"/>
      <c r="F1404" s="16"/>
      <c r="G1404" s="21"/>
      <c r="H1404" s="16"/>
      <c r="I1404" s="16"/>
    </row>
    <row r="1405" spans="1:9" x14ac:dyDescent="0.3">
      <c r="A1405" s="17"/>
      <c r="B1405" s="16"/>
      <c r="C1405" s="19" t="str">
        <f>IF($B1405="","",IFERROR(INDEX(Equipment!$B:$B,MATCH($B1405,Equipment!$A:$A,0)),"Not in register"))</f>
        <v/>
      </c>
      <c r="D1405" s="16"/>
      <c r="E1405" s="16"/>
      <c r="F1405" s="16"/>
      <c r="G1405" s="21"/>
      <c r="H1405" s="16"/>
      <c r="I1405" s="16"/>
    </row>
    <row r="1406" spans="1:9" x14ac:dyDescent="0.3">
      <c r="A1406" s="17"/>
      <c r="B1406" s="16"/>
      <c r="C1406" s="19" t="str">
        <f>IF($B1406="","",IFERROR(INDEX(Equipment!$B:$B,MATCH($B1406,Equipment!$A:$A,0)),"Not in register"))</f>
        <v/>
      </c>
      <c r="D1406" s="16"/>
      <c r="E1406" s="16"/>
      <c r="F1406" s="16"/>
      <c r="G1406" s="21"/>
      <c r="H1406" s="16"/>
      <c r="I1406" s="16"/>
    </row>
    <row r="1407" spans="1:9" x14ac:dyDescent="0.3">
      <c r="A1407" s="17"/>
      <c r="B1407" s="16"/>
      <c r="C1407" s="19" t="str">
        <f>IF($B1407="","",IFERROR(INDEX(Equipment!$B:$B,MATCH($B1407,Equipment!$A:$A,0)),"Not in register"))</f>
        <v/>
      </c>
      <c r="D1407" s="16"/>
      <c r="E1407" s="16"/>
      <c r="F1407" s="16"/>
      <c r="G1407" s="21"/>
      <c r="H1407" s="16"/>
      <c r="I1407" s="16"/>
    </row>
    <row r="1408" spans="1:9" x14ac:dyDescent="0.3">
      <c r="A1408" s="17"/>
      <c r="B1408" s="16"/>
      <c r="C1408" s="19" t="str">
        <f>IF($B1408="","",IFERROR(INDEX(Equipment!$B:$B,MATCH($B1408,Equipment!$A:$A,0)),"Not in register"))</f>
        <v/>
      </c>
      <c r="D1408" s="16"/>
      <c r="E1408" s="16"/>
      <c r="F1408" s="16"/>
      <c r="G1408" s="21"/>
      <c r="H1408" s="16"/>
      <c r="I1408" s="16"/>
    </row>
    <row r="1409" spans="1:9" x14ac:dyDescent="0.3">
      <c r="A1409" s="17"/>
      <c r="B1409" s="16"/>
      <c r="C1409" s="19" t="str">
        <f>IF($B1409="","",IFERROR(INDEX(Equipment!$B:$B,MATCH($B1409,Equipment!$A:$A,0)),"Not in register"))</f>
        <v/>
      </c>
      <c r="D1409" s="16"/>
      <c r="E1409" s="16"/>
      <c r="F1409" s="16"/>
      <c r="G1409" s="21"/>
      <c r="H1409" s="16"/>
      <c r="I1409" s="16"/>
    </row>
    <row r="1410" spans="1:9" x14ac:dyDescent="0.3">
      <c r="A1410" s="17"/>
      <c r="B1410" s="16"/>
      <c r="C1410" s="19" t="str">
        <f>IF($B1410="","",IFERROR(INDEX(Equipment!$B:$B,MATCH($B1410,Equipment!$A:$A,0)),"Not in register"))</f>
        <v/>
      </c>
      <c r="D1410" s="16"/>
      <c r="E1410" s="16"/>
      <c r="F1410" s="16"/>
      <c r="G1410" s="21"/>
      <c r="H1410" s="16"/>
      <c r="I1410" s="16"/>
    </row>
    <row r="1411" spans="1:9" x14ac:dyDescent="0.3">
      <c r="A1411" s="17"/>
      <c r="B1411" s="16"/>
      <c r="C1411" s="19" t="str">
        <f>IF($B1411="","",IFERROR(INDEX(Equipment!$B:$B,MATCH($B1411,Equipment!$A:$A,0)),"Not in register"))</f>
        <v/>
      </c>
      <c r="D1411" s="16"/>
      <c r="E1411" s="16"/>
      <c r="F1411" s="16"/>
      <c r="G1411" s="21"/>
      <c r="H1411" s="16"/>
      <c r="I1411" s="16"/>
    </row>
    <row r="1412" spans="1:9" x14ac:dyDescent="0.3">
      <c r="A1412" s="17"/>
      <c r="B1412" s="16"/>
      <c r="C1412" s="19" t="str">
        <f>IF($B1412="","",IFERROR(INDEX(Equipment!$B:$B,MATCH($B1412,Equipment!$A:$A,0)),"Not in register"))</f>
        <v/>
      </c>
      <c r="D1412" s="16"/>
      <c r="E1412" s="16"/>
      <c r="F1412" s="16"/>
      <c r="G1412" s="21"/>
      <c r="H1412" s="16"/>
      <c r="I1412" s="16"/>
    </row>
    <row r="1413" spans="1:9" x14ac:dyDescent="0.3">
      <c r="A1413" s="17"/>
      <c r="B1413" s="16"/>
      <c r="C1413" s="19" t="str">
        <f>IF($B1413="","",IFERROR(INDEX(Equipment!$B:$B,MATCH($B1413,Equipment!$A:$A,0)),"Not in register"))</f>
        <v/>
      </c>
      <c r="D1413" s="16"/>
      <c r="E1413" s="16"/>
      <c r="F1413" s="16"/>
      <c r="G1413" s="21"/>
      <c r="H1413" s="16"/>
      <c r="I1413" s="16"/>
    </row>
    <row r="1414" spans="1:9" x14ac:dyDescent="0.3">
      <c r="A1414" s="17"/>
      <c r="B1414" s="16"/>
      <c r="C1414" s="19" t="str">
        <f>IF($B1414="","",IFERROR(INDEX(Equipment!$B:$B,MATCH($B1414,Equipment!$A:$A,0)),"Not in register"))</f>
        <v/>
      </c>
      <c r="D1414" s="16"/>
      <c r="E1414" s="16"/>
      <c r="F1414" s="16"/>
      <c r="G1414" s="21"/>
      <c r="H1414" s="16"/>
      <c r="I1414" s="16"/>
    </row>
    <row r="1415" spans="1:9" x14ac:dyDescent="0.3">
      <c r="A1415" s="17"/>
      <c r="B1415" s="16"/>
      <c r="C1415" s="19" t="str">
        <f>IF($B1415="","",IFERROR(INDEX(Equipment!$B:$B,MATCH($B1415,Equipment!$A:$A,0)),"Not in register"))</f>
        <v/>
      </c>
      <c r="D1415" s="16"/>
      <c r="E1415" s="16"/>
      <c r="F1415" s="16"/>
      <c r="G1415" s="21"/>
      <c r="H1415" s="16"/>
      <c r="I1415" s="16"/>
    </row>
    <row r="1416" spans="1:9" x14ac:dyDescent="0.3">
      <c r="A1416" s="17"/>
      <c r="B1416" s="16"/>
      <c r="C1416" s="19" t="str">
        <f>IF($B1416="","",IFERROR(INDEX(Equipment!$B:$B,MATCH($B1416,Equipment!$A:$A,0)),"Not in register"))</f>
        <v/>
      </c>
      <c r="D1416" s="16"/>
      <c r="E1416" s="16"/>
      <c r="F1416" s="16"/>
      <c r="G1416" s="21"/>
      <c r="H1416" s="16"/>
      <c r="I1416" s="16"/>
    </row>
    <row r="1417" spans="1:9" x14ac:dyDescent="0.3">
      <c r="A1417" s="17"/>
      <c r="B1417" s="16"/>
      <c r="C1417" s="19" t="str">
        <f>IF($B1417="","",IFERROR(INDEX(Equipment!$B:$B,MATCH($B1417,Equipment!$A:$A,0)),"Not in register"))</f>
        <v/>
      </c>
      <c r="D1417" s="16"/>
      <c r="E1417" s="16"/>
      <c r="F1417" s="16"/>
      <c r="G1417" s="21"/>
      <c r="H1417" s="16"/>
      <c r="I1417" s="16"/>
    </row>
    <row r="1418" spans="1:9" x14ac:dyDescent="0.3">
      <c r="A1418" s="17"/>
      <c r="B1418" s="16"/>
      <c r="C1418" s="19" t="str">
        <f>IF($B1418="","",IFERROR(INDEX(Equipment!$B:$B,MATCH($B1418,Equipment!$A:$A,0)),"Not in register"))</f>
        <v/>
      </c>
      <c r="D1418" s="16"/>
      <c r="E1418" s="16"/>
      <c r="F1418" s="16"/>
      <c r="G1418" s="21"/>
      <c r="H1418" s="16"/>
      <c r="I1418" s="16"/>
    </row>
    <row r="1419" spans="1:9" x14ac:dyDescent="0.3">
      <c r="A1419" s="17"/>
      <c r="B1419" s="16"/>
      <c r="C1419" s="19" t="str">
        <f>IF($B1419="","",IFERROR(INDEX(Equipment!$B:$B,MATCH($B1419,Equipment!$A:$A,0)),"Not in register"))</f>
        <v/>
      </c>
      <c r="D1419" s="16"/>
      <c r="E1419" s="16"/>
      <c r="F1419" s="16"/>
      <c r="G1419" s="21"/>
      <c r="H1419" s="16"/>
      <c r="I1419" s="16"/>
    </row>
    <row r="1420" spans="1:9" x14ac:dyDescent="0.3">
      <c r="A1420" s="17"/>
      <c r="B1420" s="16"/>
      <c r="C1420" s="19" t="str">
        <f>IF($B1420="","",IFERROR(INDEX(Equipment!$B:$B,MATCH($B1420,Equipment!$A:$A,0)),"Not in register"))</f>
        <v/>
      </c>
      <c r="D1420" s="16"/>
      <c r="E1420" s="16"/>
      <c r="F1420" s="16"/>
      <c r="G1420" s="21"/>
      <c r="H1420" s="16"/>
      <c r="I1420" s="16"/>
    </row>
    <row r="1421" spans="1:9" x14ac:dyDescent="0.3">
      <c r="A1421" s="17"/>
      <c r="B1421" s="16"/>
      <c r="C1421" s="19" t="str">
        <f>IF($B1421="","",IFERROR(INDEX(Equipment!$B:$B,MATCH($B1421,Equipment!$A:$A,0)),"Not in register"))</f>
        <v/>
      </c>
      <c r="D1421" s="16"/>
      <c r="E1421" s="16"/>
      <c r="F1421" s="16"/>
      <c r="G1421" s="21"/>
      <c r="H1421" s="16"/>
      <c r="I1421" s="16"/>
    </row>
    <row r="1422" spans="1:9" x14ac:dyDescent="0.3">
      <c r="A1422" s="17"/>
      <c r="B1422" s="16"/>
      <c r="C1422" s="19" t="str">
        <f>IF($B1422="","",IFERROR(INDEX(Equipment!$B:$B,MATCH($B1422,Equipment!$A:$A,0)),"Not in register"))</f>
        <v/>
      </c>
      <c r="D1422" s="16"/>
      <c r="E1422" s="16"/>
      <c r="F1422" s="16"/>
      <c r="G1422" s="21"/>
      <c r="H1422" s="16"/>
      <c r="I1422" s="16"/>
    </row>
    <row r="1423" spans="1:9" x14ac:dyDescent="0.3">
      <c r="A1423" s="17"/>
      <c r="B1423" s="16"/>
      <c r="C1423" s="19" t="str">
        <f>IF($B1423="","",IFERROR(INDEX(Equipment!$B:$B,MATCH($B1423,Equipment!$A:$A,0)),"Not in register"))</f>
        <v/>
      </c>
      <c r="D1423" s="16"/>
      <c r="E1423" s="16"/>
      <c r="F1423" s="16"/>
      <c r="G1423" s="21"/>
      <c r="H1423" s="16"/>
      <c r="I1423" s="16"/>
    </row>
    <row r="1424" spans="1:9" x14ac:dyDescent="0.3">
      <c r="A1424" s="17"/>
      <c r="B1424" s="16"/>
      <c r="C1424" s="19" t="str">
        <f>IF($B1424="","",IFERROR(INDEX(Equipment!$B:$B,MATCH($B1424,Equipment!$A:$A,0)),"Not in register"))</f>
        <v/>
      </c>
      <c r="D1424" s="16"/>
      <c r="E1424" s="16"/>
      <c r="F1424" s="16"/>
      <c r="G1424" s="21"/>
      <c r="H1424" s="16"/>
      <c r="I1424" s="16"/>
    </row>
    <row r="1425" spans="1:9" x14ac:dyDescent="0.3">
      <c r="A1425" s="17"/>
      <c r="B1425" s="16"/>
      <c r="C1425" s="19" t="str">
        <f>IF($B1425="","",IFERROR(INDEX(Equipment!$B:$B,MATCH($B1425,Equipment!$A:$A,0)),"Not in register"))</f>
        <v/>
      </c>
      <c r="D1425" s="16"/>
      <c r="E1425" s="16"/>
      <c r="F1425" s="16"/>
      <c r="G1425" s="21"/>
      <c r="H1425" s="16"/>
      <c r="I1425" s="16"/>
    </row>
    <row r="1426" spans="1:9" x14ac:dyDescent="0.3">
      <c r="A1426" s="17"/>
      <c r="B1426" s="16"/>
      <c r="C1426" s="19" t="str">
        <f>IF($B1426="","",IFERROR(INDEX(Equipment!$B:$B,MATCH($B1426,Equipment!$A:$A,0)),"Not in register"))</f>
        <v/>
      </c>
      <c r="D1426" s="16"/>
      <c r="E1426" s="16"/>
      <c r="F1426" s="16"/>
      <c r="G1426" s="21"/>
      <c r="H1426" s="16"/>
      <c r="I1426" s="16"/>
    </row>
    <row r="1427" spans="1:9" x14ac:dyDescent="0.3">
      <c r="A1427" s="17"/>
      <c r="B1427" s="16"/>
      <c r="C1427" s="19" t="str">
        <f>IF($B1427="","",IFERROR(INDEX(Equipment!$B:$B,MATCH($B1427,Equipment!$A:$A,0)),"Not in register"))</f>
        <v/>
      </c>
      <c r="D1427" s="16"/>
      <c r="E1427" s="16"/>
      <c r="F1427" s="16"/>
      <c r="G1427" s="21"/>
      <c r="H1427" s="16"/>
      <c r="I1427" s="16"/>
    </row>
    <row r="1428" spans="1:9" x14ac:dyDescent="0.3">
      <c r="A1428" s="17"/>
      <c r="B1428" s="16"/>
      <c r="C1428" s="19" t="str">
        <f>IF($B1428="","",IFERROR(INDEX(Equipment!$B:$B,MATCH($B1428,Equipment!$A:$A,0)),"Not in register"))</f>
        <v/>
      </c>
      <c r="D1428" s="16"/>
      <c r="E1428" s="16"/>
      <c r="F1428" s="16"/>
      <c r="G1428" s="21"/>
      <c r="H1428" s="16"/>
      <c r="I1428" s="16"/>
    </row>
    <row r="1429" spans="1:9" x14ac:dyDescent="0.3">
      <c r="A1429" s="17"/>
      <c r="B1429" s="16"/>
      <c r="C1429" s="19" t="str">
        <f>IF($B1429="","",IFERROR(INDEX(Equipment!$B:$B,MATCH($B1429,Equipment!$A:$A,0)),"Not in register"))</f>
        <v/>
      </c>
      <c r="D1429" s="16"/>
      <c r="E1429" s="16"/>
      <c r="F1429" s="16"/>
      <c r="G1429" s="21"/>
      <c r="H1429" s="16"/>
      <c r="I1429" s="16"/>
    </row>
    <row r="1430" spans="1:9" x14ac:dyDescent="0.3">
      <c r="A1430" s="17"/>
      <c r="B1430" s="16"/>
      <c r="C1430" s="19" t="str">
        <f>IF($B1430="","",IFERROR(INDEX(Equipment!$B:$B,MATCH($B1430,Equipment!$A:$A,0)),"Not in register"))</f>
        <v/>
      </c>
      <c r="D1430" s="16"/>
      <c r="E1430" s="16"/>
      <c r="F1430" s="16"/>
      <c r="G1430" s="21"/>
      <c r="H1430" s="16"/>
      <c r="I1430" s="16"/>
    </row>
    <row r="1431" spans="1:9" x14ac:dyDescent="0.3">
      <c r="A1431" s="17"/>
      <c r="B1431" s="16"/>
      <c r="C1431" s="19" t="str">
        <f>IF($B1431="","",IFERROR(INDEX(Equipment!$B:$B,MATCH($B1431,Equipment!$A:$A,0)),"Not in register"))</f>
        <v/>
      </c>
      <c r="D1431" s="16"/>
      <c r="E1431" s="16"/>
      <c r="F1431" s="16"/>
      <c r="G1431" s="21"/>
      <c r="H1431" s="16"/>
      <c r="I1431" s="16"/>
    </row>
    <row r="1432" spans="1:9" x14ac:dyDescent="0.3">
      <c r="A1432" s="17"/>
      <c r="B1432" s="16"/>
      <c r="C1432" s="19" t="str">
        <f>IF($B1432="","",IFERROR(INDEX(Equipment!$B:$B,MATCH($B1432,Equipment!$A:$A,0)),"Not in register"))</f>
        <v/>
      </c>
      <c r="D1432" s="16"/>
      <c r="E1432" s="16"/>
      <c r="F1432" s="16"/>
      <c r="G1432" s="21"/>
      <c r="H1432" s="16"/>
      <c r="I1432" s="16"/>
    </row>
    <row r="1433" spans="1:9" x14ac:dyDescent="0.3">
      <c r="A1433" s="17"/>
      <c r="B1433" s="16"/>
      <c r="C1433" s="19" t="str">
        <f>IF($B1433="","",IFERROR(INDEX(Equipment!$B:$B,MATCH($B1433,Equipment!$A:$A,0)),"Not in register"))</f>
        <v/>
      </c>
      <c r="D1433" s="16"/>
      <c r="E1433" s="16"/>
      <c r="F1433" s="16"/>
      <c r="G1433" s="21"/>
      <c r="H1433" s="16"/>
      <c r="I1433" s="16"/>
    </row>
    <row r="1434" spans="1:9" x14ac:dyDescent="0.3">
      <c r="A1434" s="17"/>
      <c r="B1434" s="16"/>
      <c r="C1434" s="19" t="str">
        <f>IF($B1434="","",IFERROR(INDEX(Equipment!$B:$B,MATCH($B1434,Equipment!$A:$A,0)),"Not in register"))</f>
        <v/>
      </c>
      <c r="D1434" s="16"/>
      <c r="E1434" s="16"/>
      <c r="F1434" s="16"/>
      <c r="G1434" s="21"/>
      <c r="H1434" s="16"/>
      <c r="I1434" s="16"/>
    </row>
    <row r="1435" spans="1:9" x14ac:dyDescent="0.3">
      <c r="A1435" s="17"/>
      <c r="B1435" s="16"/>
      <c r="C1435" s="19" t="str">
        <f>IF($B1435="","",IFERROR(INDEX(Equipment!$B:$B,MATCH($B1435,Equipment!$A:$A,0)),"Not in register"))</f>
        <v/>
      </c>
      <c r="D1435" s="16"/>
      <c r="E1435" s="16"/>
      <c r="F1435" s="16"/>
      <c r="G1435" s="21"/>
      <c r="H1435" s="16"/>
      <c r="I1435" s="16"/>
    </row>
    <row r="1436" spans="1:9" x14ac:dyDescent="0.3">
      <c r="A1436" s="17"/>
      <c r="B1436" s="16"/>
      <c r="C1436" s="19" t="str">
        <f>IF($B1436="","",IFERROR(INDEX(Equipment!$B:$B,MATCH($B1436,Equipment!$A:$A,0)),"Not in register"))</f>
        <v/>
      </c>
      <c r="D1436" s="16"/>
      <c r="E1436" s="16"/>
      <c r="F1436" s="16"/>
      <c r="G1436" s="21"/>
      <c r="H1436" s="16"/>
      <c r="I1436" s="16"/>
    </row>
    <row r="1437" spans="1:9" x14ac:dyDescent="0.3">
      <c r="A1437" s="17"/>
      <c r="B1437" s="16"/>
      <c r="C1437" s="19" t="str">
        <f>IF($B1437="","",IFERROR(INDEX(Equipment!$B:$B,MATCH($B1437,Equipment!$A:$A,0)),"Not in register"))</f>
        <v/>
      </c>
      <c r="D1437" s="16"/>
      <c r="E1437" s="16"/>
      <c r="F1437" s="16"/>
      <c r="G1437" s="21"/>
      <c r="H1437" s="16"/>
      <c r="I1437" s="16"/>
    </row>
    <row r="1438" spans="1:9" x14ac:dyDescent="0.3">
      <c r="A1438" s="17"/>
      <c r="B1438" s="16"/>
      <c r="C1438" s="19" t="str">
        <f>IF($B1438="","",IFERROR(INDEX(Equipment!$B:$B,MATCH($B1438,Equipment!$A:$A,0)),"Not in register"))</f>
        <v/>
      </c>
      <c r="D1438" s="16"/>
      <c r="E1438" s="16"/>
      <c r="F1438" s="16"/>
      <c r="G1438" s="21"/>
      <c r="H1438" s="16"/>
      <c r="I1438" s="16"/>
    </row>
    <row r="1439" spans="1:9" x14ac:dyDescent="0.3">
      <c r="A1439" s="17"/>
      <c r="B1439" s="16"/>
      <c r="C1439" s="19" t="str">
        <f>IF($B1439="","",IFERROR(INDEX(Equipment!$B:$B,MATCH($B1439,Equipment!$A:$A,0)),"Not in register"))</f>
        <v/>
      </c>
      <c r="D1439" s="16"/>
      <c r="E1439" s="16"/>
      <c r="F1439" s="16"/>
      <c r="G1439" s="21"/>
      <c r="H1439" s="16"/>
      <c r="I1439" s="16"/>
    </row>
    <row r="1440" spans="1:9" x14ac:dyDescent="0.3">
      <c r="A1440" s="17"/>
      <c r="B1440" s="16"/>
      <c r="C1440" s="19" t="str">
        <f>IF($B1440="","",IFERROR(INDEX(Equipment!$B:$B,MATCH($B1440,Equipment!$A:$A,0)),"Not in register"))</f>
        <v/>
      </c>
      <c r="D1440" s="16"/>
      <c r="E1440" s="16"/>
      <c r="F1440" s="16"/>
      <c r="G1440" s="21"/>
      <c r="H1440" s="16"/>
      <c r="I1440" s="16"/>
    </row>
    <row r="1441" spans="1:9" x14ac:dyDescent="0.3">
      <c r="A1441" s="17"/>
      <c r="B1441" s="16"/>
      <c r="C1441" s="19" t="str">
        <f>IF($B1441="","",IFERROR(INDEX(Equipment!$B:$B,MATCH($B1441,Equipment!$A:$A,0)),"Not in register"))</f>
        <v/>
      </c>
      <c r="D1441" s="16"/>
      <c r="E1441" s="16"/>
      <c r="F1441" s="16"/>
      <c r="G1441" s="21"/>
      <c r="H1441" s="16"/>
      <c r="I1441" s="16"/>
    </row>
    <row r="1442" spans="1:9" x14ac:dyDescent="0.3">
      <c r="A1442" s="17"/>
      <c r="B1442" s="16"/>
      <c r="C1442" s="19" t="str">
        <f>IF($B1442="","",IFERROR(INDEX(Equipment!$B:$B,MATCH($B1442,Equipment!$A:$A,0)),"Not in register"))</f>
        <v/>
      </c>
      <c r="D1442" s="16"/>
      <c r="E1442" s="16"/>
      <c r="F1442" s="16"/>
      <c r="G1442" s="21"/>
      <c r="H1442" s="16"/>
      <c r="I1442" s="16"/>
    </row>
    <row r="1443" spans="1:9" x14ac:dyDescent="0.3">
      <c r="A1443" s="17"/>
      <c r="B1443" s="16"/>
      <c r="C1443" s="19" t="str">
        <f>IF($B1443="","",IFERROR(INDEX(Equipment!$B:$B,MATCH($B1443,Equipment!$A:$A,0)),"Not in register"))</f>
        <v/>
      </c>
      <c r="D1443" s="16"/>
      <c r="E1443" s="16"/>
      <c r="F1443" s="16"/>
      <c r="G1443" s="21"/>
      <c r="H1443" s="16"/>
      <c r="I1443" s="16"/>
    </row>
    <row r="1444" spans="1:9" x14ac:dyDescent="0.3">
      <c r="A1444" s="17"/>
      <c r="B1444" s="16"/>
      <c r="C1444" s="19" t="str">
        <f>IF($B1444="","",IFERROR(INDEX(Equipment!$B:$B,MATCH($B1444,Equipment!$A:$A,0)),"Not in register"))</f>
        <v/>
      </c>
      <c r="D1444" s="16"/>
      <c r="E1444" s="16"/>
      <c r="F1444" s="16"/>
      <c r="G1444" s="21"/>
      <c r="H1444" s="16"/>
      <c r="I1444" s="16"/>
    </row>
    <row r="1445" spans="1:9" x14ac:dyDescent="0.3">
      <c r="A1445" s="17"/>
      <c r="B1445" s="16"/>
      <c r="C1445" s="19" t="str">
        <f>IF($B1445="","",IFERROR(INDEX(Equipment!$B:$B,MATCH($B1445,Equipment!$A:$A,0)),"Not in register"))</f>
        <v/>
      </c>
      <c r="D1445" s="16"/>
      <c r="E1445" s="16"/>
      <c r="F1445" s="16"/>
      <c r="G1445" s="21"/>
      <c r="H1445" s="16"/>
      <c r="I1445" s="16"/>
    </row>
    <row r="1446" spans="1:9" x14ac:dyDescent="0.3">
      <c r="A1446" s="17"/>
      <c r="B1446" s="16"/>
      <c r="C1446" s="19" t="str">
        <f>IF($B1446="","",IFERROR(INDEX(Equipment!$B:$B,MATCH($B1446,Equipment!$A:$A,0)),"Not in register"))</f>
        <v/>
      </c>
      <c r="D1446" s="16"/>
      <c r="E1446" s="16"/>
      <c r="F1446" s="16"/>
      <c r="G1446" s="21"/>
      <c r="H1446" s="16"/>
      <c r="I1446" s="16"/>
    </row>
    <row r="1447" spans="1:9" x14ac:dyDescent="0.3">
      <c r="A1447" s="17"/>
      <c r="B1447" s="16"/>
      <c r="C1447" s="19" t="str">
        <f>IF($B1447="","",IFERROR(INDEX(Equipment!$B:$B,MATCH($B1447,Equipment!$A:$A,0)),"Not in register"))</f>
        <v/>
      </c>
      <c r="D1447" s="16"/>
      <c r="E1447" s="16"/>
      <c r="F1447" s="16"/>
      <c r="G1447" s="21"/>
      <c r="H1447" s="16"/>
      <c r="I1447" s="16"/>
    </row>
    <row r="1448" spans="1:9" x14ac:dyDescent="0.3">
      <c r="A1448" s="17"/>
      <c r="B1448" s="16"/>
      <c r="C1448" s="19" t="str">
        <f>IF($B1448="","",IFERROR(INDEX(Equipment!$B:$B,MATCH($B1448,Equipment!$A:$A,0)),"Not in register"))</f>
        <v/>
      </c>
      <c r="D1448" s="16"/>
      <c r="E1448" s="16"/>
      <c r="F1448" s="16"/>
      <c r="G1448" s="21"/>
      <c r="H1448" s="16"/>
      <c r="I1448" s="16"/>
    </row>
    <row r="1449" spans="1:9" x14ac:dyDescent="0.3">
      <c r="A1449" s="17"/>
      <c r="B1449" s="16"/>
      <c r="C1449" s="19" t="str">
        <f>IF($B1449="","",IFERROR(INDEX(Equipment!$B:$B,MATCH($B1449,Equipment!$A:$A,0)),"Not in register"))</f>
        <v/>
      </c>
      <c r="D1449" s="16"/>
      <c r="E1449" s="16"/>
      <c r="F1449" s="16"/>
      <c r="G1449" s="21"/>
      <c r="H1449" s="16"/>
      <c r="I1449" s="16"/>
    </row>
    <row r="1450" spans="1:9" x14ac:dyDescent="0.3">
      <c r="A1450" s="17"/>
      <c r="B1450" s="16"/>
      <c r="C1450" s="19" t="str">
        <f>IF($B1450="","",IFERROR(INDEX(Equipment!$B:$B,MATCH($B1450,Equipment!$A:$A,0)),"Not in register"))</f>
        <v/>
      </c>
      <c r="D1450" s="16"/>
      <c r="E1450" s="16"/>
      <c r="F1450" s="16"/>
      <c r="G1450" s="21"/>
      <c r="H1450" s="16"/>
      <c r="I1450" s="16"/>
    </row>
    <row r="1451" spans="1:9" x14ac:dyDescent="0.3">
      <c r="A1451" s="17"/>
      <c r="B1451" s="16"/>
      <c r="C1451" s="19" t="str">
        <f>IF($B1451="","",IFERROR(INDEX(Equipment!$B:$B,MATCH($B1451,Equipment!$A:$A,0)),"Not in register"))</f>
        <v/>
      </c>
      <c r="D1451" s="16"/>
      <c r="E1451" s="16"/>
      <c r="F1451" s="16"/>
      <c r="G1451" s="21"/>
      <c r="H1451" s="16"/>
      <c r="I1451" s="16"/>
    </row>
    <row r="1452" spans="1:9" x14ac:dyDescent="0.3">
      <c r="A1452" s="17"/>
      <c r="B1452" s="16"/>
      <c r="C1452" s="19" t="str">
        <f>IF($B1452="","",IFERROR(INDEX(Equipment!$B:$B,MATCH($B1452,Equipment!$A:$A,0)),"Not in register"))</f>
        <v/>
      </c>
      <c r="D1452" s="16"/>
      <c r="E1452" s="16"/>
      <c r="F1452" s="16"/>
      <c r="G1452" s="21"/>
      <c r="H1452" s="16"/>
      <c r="I1452" s="16"/>
    </row>
    <row r="1453" spans="1:9" x14ac:dyDescent="0.3">
      <c r="A1453" s="17"/>
      <c r="B1453" s="16"/>
      <c r="C1453" s="19" t="str">
        <f>IF($B1453="","",IFERROR(INDEX(Equipment!$B:$B,MATCH($B1453,Equipment!$A:$A,0)),"Not in register"))</f>
        <v/>
      </c>
      <c r="D1453" s="16"/>
      <c r="E1453" s="16"/>
      <c r="F1453" s="16"/>
      <c r="G1453" s="21"/>
      <c r="H1453" s="16"/>
      <c r="I1453" s="16"/>
    </row>
    <row r="1454" spans="1:9" x14ac:dyDescent="0.3">
      <c r="A1454" s="17"/>
      <c r="B1454" s="16"/>
      <c r="C1454" s="19" t="str">
        <f>IF($B1454="","",IFERROR(INDEX(Equipment!$B:$B,MATCH($B1454,Equipment!$A:$A,0)),"Not in register"))</f>
        <v/>
      </c>
      <c r="D1454" s="16"/>
      <c r="E1454" s="16"/>
      <c r="F1454" s="16"/>
      <c r="G1454" s="21"/>
      <c r="H1454" s="16"/>
      <c r="I1454" s="16"/>
    </row>
    <row r="1455" spans="1:9" x14ac:dyDescent="0.3">
      <c r="A1455" s="17"/>
      <c r="B1455" s="16"/>
      <c r="C1455" s="19" t="str">
        <f>IF($B1455="","",IFERROR(INDEX(Equipment!$B:$B,MATCH($B1455,Equipment!$A:$A,0)),"Not in register"))</f>
        <v/>
      </c>
      <c r="D1455" s="16"/>
      <c r="E1455" s="16"/>
      <c r="F1455" s="16"/>
      <c r="G1455" s="21"/>
      <c r="H1455" s="16"/>
      <c r="I1455" s="16"/>
    </row>
    <row r="1456" spans="1:9" x14ac:dyDescent="0.3">
      <c r="A1456" s="17"/>
      <c r="B1456" s="16"/>
      <c r="C1456" s="19" t="str">
        <f>IF($B1456="","",IFERROR(INDEX(Equipment!$B:$B,MATCH($B1456,Equipment!$A:$A,0)),"Not in register"))</f>
        <v/>
      </c>
      <c r="D1456" s="16"/>
      <c r="E1456" s="16"/>
      <c r="F1456" s="16"/>
      <c r="G1456" s="21"/>
      <c r="H1456" s="16"/>
      <c r="I1456" s="16"/>
    </row>
    <row r="1457" spans="1:9" x14ac:dyDescent="0.3">
      <c r="A1457" s="17"/>
      <c r="B1457" s="16"/>
      <c r="C1457" s="19" t="str">
        <f>IF($B1457="","",IFERROR(INDEX(Equipment!$B:$B,MATCH($B1457,Equipment!$A:$A,0)),"Not in register"))</f>
        <v/>
      </c>
      <c r="D1457" s="16"/>
      <c r="E1457" s="16"/>
      <c r="F1457" s="16"/>
      <c r="G1457" s="21"/>
      <c r="H1457" s="16"/>
      <c r="I1457" s="16"/>
    </row>
    <row r="1458" spans="1:9" x14ac:dyDescent="0.3">
      <c r="A1458" s="17"/>
      <c r="B1458" s="16"/>
      <c r="C1458" s="19" t="str">
        <f>IF($B1458="","",IFERROR(INDEX(Equipment!$B:$B,MATCH($B1458,Equipment!$A:$A,0)),"Not in register"))</f>
        <v/>
      </c>
      <c r="D1458" s="16"/>
      <c r="E1458" s="16"/>
      <c r="F1458" s="16"/>
      <c r="G1458" s="21"/>
      <c r="H1458" s="16"/>
      <c r="I1458" s="16"/>
    </row>
    <row r="1459" spans="1:9" x14ac:dyDescent="0.3">
      <c r="A1459" s="17"/>
      <c r="B1459" s="16"/>
      <c r="C1459" s="19" t="str">
        <f>IF($B1459="","",IFERROR(INDEX(Equipment!$B:$B,MATCH($B1459,Equipment!$A:$A,0)),"Not in register"))</f>
        <v/>
      </c>
      <c r="D1459" s="16"/>
      <c r="E1459" s="16"/>
      <c r="F1459" s="16"/>
      <c r="G1459" s="21"/>
      <c r="H1459" s="16"/>
      <c r="I1459" s="16"/>
    </row>
    <row r="1460" spans="1:9" x14ac:dyDescent="0.3">
      <c r="A1460" s="17"/>
      <c r="B1460" s="16"/>
      <c r="C1460" s="19" t="str">
        <f>IF($B1460="","",IFERROR(INDEX(Equipment!$B:$B,MATCH($B1460,Equipment!$A:$A,0)),"Not in register"))</f>
        <v/>
      </c>
      <c r="D1460" s="16"/>
      <c r="E1460" s="16"/>
      <c r="F1460" s="16"/>
      <c r="G1460" s="21"/>
      <c r="H1460" s="16"/>
      <c r="I1460" s="16"/>
    </row>
    <row r="1461" spans="1:9" x14ac:dyDescent="0.3">
      <c r="A1461" s="17"/>
      <c r="B1461" s="16"/>
      <c r="C1461" s="19" t="str">
        <f>IF($B1461="","",IFERROR(INDEX(Equipment!$B:$B,MATCH($B1461,Equipment!$A:$A,0)),"Not in register"))</f>
        <v/>
      </c>
      <c r="D1461" s="16"/>
      <c r="E1461" s="16"/>
      <c r="F1461" s="16"/>
      <c r="G1461" s="21"/>
      <c r="H1461" s="16"/>
      <c r="I1461" s="16"/>
    </row>
    <row r="1462" spans="1:9" x14ac:dyDescent="0.3">
      <c r="A1462" s="17"/>
      <c r="B1462" s="16"/>
      <c r="C1462" s="19" t="str">
        <f>IF($B1462="","",IFERROR(INDEX(Equipment!$B:$B,MATCH($B1462,Equipment!$A:$A,0)),"Not in register"))</f>
        <v/>
      </c>
      <c r="D1462" s="16"/>
      <c r="E1462" s="16"/>
      <c r="F1462" s="16"/>
      <c r="G1462" s="21"/>
      <c r="H1462" s="16"/>
      <c r="I1462" s="16"/>
    </row>
    <row r="1463" spans="1:9" x14ac:dyDescent="0.3">
      <c r="A1463" s="17"/>
      <c r="B1463" s="16"/>
      <c r="C1463" s="19" t="str">
        <f>IF($B1463="","",IFERROR(INDEX(Equipment!$B:$B,MATCH($B1463,Equipment!$A:$A,0)),"Not in register"))</f>
        <v/>
      </c>
      <c r="D1463" s="16"/>
      <c r="E1463" s="16"/>
      <c r="F1463" s="16"/>
      <c r="G1463" s="21"/>
      <c r="H1463" s="16"/>
      <c r="I1463" s="16"/>
    </row>
    <row r="1464" spans="1:9" x14ac:dyDescent="0.3">
      <c r="A1464" s="17"/>
      <c r="B1464" s="16"/>
      <c r="C1464" s="19" t="str">
        <f>IF($B1464="","",IFERROR(INDEX(Equipment!$B:$B,MATCH($B1464,Equipment!$A:$A,0)),"Not in register"))</f>
        <v/>
      </c>
      <c r="D1464" s="16"/>
      <c r="E1464" s="16"/>
      <c r="F1464" s="16"/>
      <c r="G1464" s="21"/>
      <c r="H1464" s="16"/>
      <c r="I1464" s="16"/>
    </row>
    <row r="1465" spans="1:9" x14ac:dyDescent="0.3">
      <c r="A1465" s="17"/>
      <c r="B1465" s="16"/>
      <c r="C1465" s="19" t="str">
        <f>IF($B1465="","",IFERROR(INDEX(Equipment!$B:$B,MATCH($B1465,Equipment!$A:$A,0)),"Not in register"))</f>
        <v/>
      </c>
      <c r="D1465" s="16"/>
      <c r="E1465" s="16"/>
      <c r="F1465" s="16"/>
      <c r="G1465" s="21"/>
      <c r="H1465" s="16"/>
      <c r="I1465" s="16"/>
    </row>
    <row r="1466" spans="1:9" x14ac:dyDescent="0.3">
      <c r="A1466" s="17"/>
      <c r="B1466" s="16"/>
      <c r="C1466" s="19" t="str">
        <f>IF($B1466="","",IFERROR(INDEX(Equipment!$B:$B,MATCH($B1466,Equipment!$A:$A,0)),"Not in register"))</f>
        <v/>
      </c>
      <c r="D1466" s="16"/>
      <c r="E1466" s="16"/>
      <c r="F1466" s="16"/>
      <c r="G1466" s="21"/>
      <c r="H1466" s="16"/>
      <c r="I1466" s="16"/>
    </row>
    <row r="1467" spans="1:9" x14ac:dyDescent="0.3">
      <c r="A1467" s="17"/>
      <c r="B1467" s="16"/>
      <c r="C1467" s="19" t="str">
        <f>IF($B1467="","",IFERROR(INDEX(Equipment!$B:$B,MATCH($B1467,Equipment!$A:$A,0)),"Not in register"))</f>
        <v/>
      </c>
      <c r="D1467" s="16"/>
      <c r="E1467" s="16"/>
      <c r="F1467" s="16"/>
      <c r="G1467" s="21"/>
      <c r="H1467" s="16"/>
      <c r="I1467" s="16"/>
    </row>
    <row r="1468" spans="1:9" x14ac:dyDescent="0.3">
      <c r="A1468" s="17"/>
      <c r="B1468" s="16"/>
      <c r="C1468" s="19" t="str">
        <f>IF($B1468="","",IFERROR(INDEX(Equipment!$B:$B,MATCH($B1468,Equipment!$A:$A,0)),"Not in register"))</f>
        <v/>
      </c>
      <c r="D1468" s="16"/>
      <c r="E1468" s="16"/>
      <c r="F1468" s="16"/>
      <c r="G1468" s="21"/>
      <c r="H1468" s="16"/>
      <c r="I1468" s="16"/>
    </row>
    <row r="1469" spans="1:9" x14ac:dyDescent="0.3">
      <c r="A1469" s="17"/>
      <c r="B1469" s="16"/>
      <c r="C1469" s="19" t="str">
        <f>IF($B1469="","",IFERROR(INDEX(Equipment!$B:$B,MATCH($B1469,Equipment!$A:$A,0)),"Not in register"))</f>
        <v/>
      </c>
      <c r="D1469" s="16"/>
      <c r="E1469" s="16"/>
      <c r="F1469" s="16"/>
      <c r="G1469" s="21"/>
      <c r="H1469" s="16"/>
      <c r="I1469" s="16"/>
    </row>
    <row r="1470" spans="1:9" x14ac:dyDescent="0.3">
      <c r="A1470" s="17"/>
      <c r="B1470" s="16"/>
      <c r="C1470" s="19" t="str">
        <f>IF($B1470="","",IFERROR(INDEX(Equipment!$B:$B,MATCH($B1470,Equipment!$A:$A,0)),"Not in register"))</f>
        <v/>
      </c>
      <c r="D1470" s="16"/>
      <c r="E1470" s="16"/>
      <c r="F1470" s="16"/>
      <c r="G1470" s="21"/>
      <c r="H1470" s="16"/>
      <c r="I1470" s="16"/>
    </row>
    <row r="1471" spans="1:9" x14ac:dyDescent="0.3">
      <c r="A1471" s="17"/>
      <c r="B1471" s="16"/>
      <c r="C1471" s="19" t="str">
        <f>IF($B1471="","",IFERROR(INDEX(Equipment!$B:$B,MATCH($B1471,Equipment!$A:$A,0)),"Not in register"))</f>
        <v/>
      </c>
      <c r="D1471" s="16"/>
      <c r="E1471" s="16"/>
      <c r="F1471" s="16"/>
      <c r="G1471" s="21"/>
      <c r="H1471" s="16"/>
      <c r="I1471" s="16"/>
    </row>
    <row r="1472" spans="1:9" x14ac:dyDescent="0.3">
      <c r="A1472" s="17"/>
      <c r="B1472" s="16"/>
      <c r="C1472" s="19" t="str">
        <f>IF($B1472="","",IFERROR(INDEX(Equipment!$B:$B,MATCH($B1472,Equipment!$A:$A,0)),"Not in register"))</f>
        <v/>
      </c>
      <c r="D1472" s="16"/>
      <c r="E1472" s="16"/>
      <c r="F1472" s="16"/>
      <c r="G1472" s="21"/>
      <c r="H1472" s="16"/>
      <c r="I1472" s="16"/>
    </row>
    <row r="1473" spans="1:9" x14ac:dyDescent="0.3">
      <c r="A1473" s="17"/>
      <c r="B1473" s="16"/>
      <c r="C1473" s="19" t="str">
        <f>IF($B1473="","",IFERROR(INDEX(Equipment!$B:$B,MATCH($B1473,Equipment!$A:$A,0)),"Not in register"))</f>
        <v/>
      </c>
      <c r="D1473" s="16"/>
      <c r="E1473" s="16"/>
      <c r="F1473" s="16"/>
      <c r="G1473" s="21"/>
      <c r="H1473" s="16"/>
      <c r="I1473" s="16"/>
    </row>
    <row r="1474" spans="1:9" x14ac:dyDescent="0.3">
      <c r="A1474" s="17"/>
      <c r="B1474" s="16"/>
      <c r="C1474" s="19" t="str">
        <f>IF($B1474="","",IFERROR(INDEX(Equipment!$B:$B,MATCH($B1474,Equipment!$A:$A,0)),"Not in register"))</f>
        <v/>
      </c>
      <c r="D1474" s="16"/>
      <c r="E1474" s="16"/>
      <c r="F1474" s="16"/>
      <c r="G1474" s="21"/>
      <c r="H1474" s="16"/>
      <c r="I1474" s="16"/>
    </row>
    <row r="1475" spans="1:9" x14ac:dyDescent="0.3">
      <c r="A1475" s="17"/>
      <c r="B1475" s="16"/>
      <c r="C1475" s="19" t="str">
        <f>IF($B1475="","",IFERROR(INDEX(Equipment!$B:$B,MATCH($B1475,Equipment!$A:$A,0)),"Not in register"))</f>
        <v/>
      </c>
      <c r="D1475" s="16"/>
      <c r="E1475" s="16"/>
      <c r="F1475" s="16"/>
      <c r="G1475" s="21"/>
      <c r="H1475" s="16"/>
      <c r="I1475" s="16"/>
    </row>
    <row r="1476" spans="1:9" x14ac:dyDescent="0.3">
      <c r="A1476" s="17"/>
      <c r="B1476" s="16"/>
      <c r="C1476" s="19" t="str">
        <f>IF($B1476="","",IFERROR(INDEX(Equipment!$B:$B,MATCH($B1476,Equipment!$A:$A,0)),"Not in register"))</f>
        <v/>
      </c>
      <c r="D1476" s="16"/>
      <c r="E1476" s="16"/>
      <c r="F1476" s="16"/>
      <c r="G1476" s="21"/>
      <c r="H1476" s="16"/>
      <c r="I1476" s="16"/>
    </row>
    <row r="1477" spans="1:9" x14ac:dyDescent="0.3">
      <c r="A1477" s="17"/>
      <c r="B1477" s="16"/>
      <c r="C1477" s="19" t="str">
        <f>IF($B1477="","",IFERROR(INDEX(Equipment!$B:$B,MATCH($B1477,Equipment!$A:$A,0)),"Not in register"))</f>
        <v/>
      </c>
      <c r="D1477" s="16"/>
      <c r="E1477" s="16"/>
      <c r="F1477" s="16"/>
      <c r="G1477" s="21"/>
      <c r="H1477" s="16"/>
      <c r="I1477" s="16"/>
    </row>
    <row r="1478" spans="1:9" x14ac:dyDescent="0.3">
      <c r="A1478" s="17"/>
      <c r="B1478" s="16"/>
      <c r="C1478" s="19" t="str">
        <f>IF($B1478="","",IFERROR(INDEX(Equipment!$B:$B,MATCH($B1478,Equipment!$A:$A,0)),"Not in register"))</f>
        <v/>
      </c>
      <c r="D1478" s="16"/>
      <c r="E1478" s="16"/>
      <c r="F1478" s="16"/>
      <c r="G1478" s="21"/>
      <c r="H1478" s="16"/>
      <c r="I1478" s="16"/>
    </row>
    <row r="1479" spans="1:9" x14ac:dyDescent="0.3">
      <c r="A1479" s="17"/>
      <c r="B1479" s="16"/>
      <c r="C1479" s="19" t="str">
        <f>IF($B1479="","",IFERROR(INDEX(Equipment!$B:$B,MATCH($B1479,Equipment!$A:$A,0)),"Not in register"))</f>
        <v/>
      </c>
      <c r="D1479" s="16"/>
      <c r="E1479" s="16"/>
      <c r="F1479" s="16"/>
      <c r="G1479" s="21"/>
      <c r="H1479" s="16"/>
      <c r="I1479" s="16"/>
    </row>
    <row r="1480" spans="1:9" x14ac:dyDescent="0.3">
      <c r="A1480" s="17"/>
      <c r="B1480" s="16"/>
      <c r="C1480" s="19" t="str">
        <f>IF($B1480="","",IFERROR(INDEX(Equipment!$B:$B,MATCH($B1480,Equipment!$A:$A,0)),"Not in register"))</f>
        <v/>
      </c>
      <c r="D1480" s="16"/>
      <c r="E1480" s="16"/>
      <c r="F1480" s="16"/>
      <c r="G1480" s="21"/>
      <c r="H1480" s="16"/>
      <c r="I1480" s="16"/>
    </row>
    <row r="1481" spans="1:9" x14ac:dyDescent="0.3">
      <c r="A1481" s="17"/>
      <c r="B1481" s="16"/>
      <c r="C1481" s="19" t="str">
        <f>IF($B1481="","",IFERROR(INDEX(Equipment!$B:$B,MATCH($B1481,Equipment!$A:$A,0)),"Not in register"))</f>
        <v/>
      </c>
      <c r="D1481" s="16"/>
      <c r="E1481" s="16"/>
      <c r="F1481" s="16"/>
      <c r="G1481" s="21"/>
      <c r="H1481" s="16"/>
      <c r="I1481" s="16"/>
    </row>
    <row r="1482" spans="1:9" x14ac:dyDescent="0.3">
      <c r="A1482" s="17"/>
      <c r="B1482" s="16"/>
      <c r="C1482" s="19" t="str">
        <f>IF($B1482="","",IFERROR(INDEX(Equipment!$B:$B,MATCH($B1482,Equipment!$A:$A,0)),"Not in register"))</f>
        <v/>
      </c>
      <c r="D1482" s="16"/>
      <c r="E1482" s="16"/>
      <c r="F1482" s="16"/>
      <c r="G1482" s="21"/>
      <c r="H1482" s="16"/>
      <c r="I1482" s="16"/>
    </row>
    <row r="1483" spans="1:9" x14ac:dyDescent="0.3">
      <c r="A1483" s="17"/>
      <c r="B1483" s="16"/>
      <c r="C1483" s="19" t="str">
        <f>IF($B1483="","",IFERROR(INDEX(Equipment!$B:$B,MATCH($B1483,Equipment!$A:$A,0)),"Not in register"))</f>
        <v/>
      </c>
      <c r="D1483" s="16"/>
      <c r="E1483" s="16"/>
      <c r="F1483" s="16"/>
      <c r="G1483" s="21"/>
      <c r="H1483" s="16"/>
      <c r="I1483" s="16"/>
    </row>
    <row r="1484" spans="1:9" x14ac:dyDescent="0.3">
      <c r="A1484" s="17"/>
      <c r="B1484" s="16"/>
      <c r="C1484" s="19" t="str">
        <f>IF($B1484="","",IFERROR(INDEX(Equipment!$B:$B,MATCH($B1484,Equipment!$A:$A,0)),"Not in register"))</f>
        <v/>
      </c>
      <c r="D1484" s="16"/>
      <c r="E1484" s="16"/>
      <c r="F1484" s="16"/>
      <c r="G1484" s="21"/>
      <c r="H1484" s="16"/>
      <c r="I1484" s="16"/>
    </row>
    <row r="1485" spans="1:9" x14ac:dyDescent="0.3">
      <c r="A1485" s="17"/>
      <c r="B1485" s="16"/>
      <c r="C1485" s="19" t="str">
        <f>IF($B1485="","",IFERROR(INDEX(Equipment!$B:$B,MATCH($B1485,Equipment!$A:$A,0)),"Not in register"))</f>
        <v/>
      </c>
      <c r="D1485" s="16"/>
      <c r="E1485" s="16"/>
      <c r="F1485" s="16"/>
      <c r="G1485" s="21"/>
      <c r="H1485" s="16"/>
      <c r="I1485" s="16"/>
    </row>
    <row r="1486" spans="1:9" x14ac:dyDescent="0.3">
      <c r="A1486" s="17"/>
      <c r="B1486" s="16"/>
      <c r="C1486" s="19" t="str">
        <f>IF($B1486="","",IFERROR(INDEX(Equipment!$B:$B,MATCH($B1486,Equipment!$A:$A,0)),"Not in register"))</f>
        <v/>
      </c>
      <c r="D1486" s="16"/>
      <c r="E1486" s="16"/>
      <c r="F1486" s="16"/>
      <c r="G1486" s="21"/>
      <c r="H1486" s="16"/>
      <c r="I1486" s="16"/>
    </row>
    <row r="1487" spans="1:9" x14ac:dyDescent="0.3">
      <c r="A1487" s="17"/>
      <c r="B1487" s="16"/>
      <c r="C1487" s="19" t="str">
        <f>IF($B1487="","",IFERROR(INDEX(Equipment!$B:$B,MATCH($B1487,Equipment!$A:$A,0)),"Not in register"))</f>
        <v/>
      </c>
      <c r="D1487" s="16"/>
      <c r="E1487" s="16"/>
      <c r="F1487" s="16"/>
      <c r="G1487" s="21"/>
      <c r="H1487" s="16"/>
      <c r="I1487" s="16"/>
    </row>
    <row r="1488" spans="1:9" x14ac:dyDescent="0.3">
      <c r="A1488" s="17"/>
      <c r="B1488" s="16"/>
      <c r="C1488" s="19" t="str">
        <f>IF($B1488="","",IFERROR(INDEX(Equipment!$B:$B,MATCH($B1488,Equipment!$A:$A,0)),"Not in register"))</f>
        <v/>
      </c>
      <c r="D1488" s="16"/>
      <c r="E1488" s="16"/>
      <c r="F1488" s="16"/>
      <c r="G1488" s="21"/>
      <c r="H1488" s="16"/>
      <c r="I1488" s="16"/>
    </row>
    <row r="1489" spans="1:9" x14ac:dyDescent="0.3">
      <c r="A1489" s="17"/>
      <c r="B1489" s="16"/>
      <c r="C1489" s="19" t="str">
        <f>IF($B1489="","",IFERROR(INDEX(Equipment!$B:$B,MATCH($B1489,Equipment!$A:$A,0)),"Not in register"))</f>
        <v/>
      </c>
      <c r="D1489" s="16"/>
      <c r="E1489" s="16"/>
      <c r="F1489" s="16"/>
      <c r="G1489" s="21"/>
      <c r="H1489" s="16"/>
      <c r="I1489" s="16"/>
    </row>
    <row r="1490" spans="1:9" x14ac:dyDescent="0.3">
      <c r="A1490" s="17"/>
      <c r="B1490" s="16"/>
      <c r="C1490" s="19" t="str">
        <f>IF($B1490="","",IFERROR(INDEX(Equipment!$B:$B,MATCH($B1490,Equipment!$A:$A,0)),"Not in register"))</f>
        <v/>
      </c>
      <c r="D1490" s="16"/>
      <c r="E1490" s="16"/>
      <c r="F1490" s="16"/>
      <c r="G1490" s="21"/>
      <c r="H1490" s="16"/>
      <c r="I1490" s="16"/>
    </row>
    <row r="1491" spans="1:9" x14ac:dyDescent="0.3">
      <c r="A1491" s="17"/>
      <c r="B1491" s="16"/>
      <c r="C1491" s="19" t="str">
        <f>IF($B1491="","",IFERROR(INDEX(Equipment!$B:$B,MATCH($B1491,Equipment!$A:$A,0)),"Not in register"))</f>
        <v/>
      </c>
      <c r="D1491" s="16"/>
      <c r="E1491" s="16"/>
      <c r="F1491" s="16"/>
      <c r="G1491" s="21"/>
      <c r="H1491" s="16"/>
      <c r="I1491" s="16"/>
    </row>
    <row r="1492" spans="1:9" x14ac:dyDescent="0.3">
      <c r="A1492" s="17"/>
      <c r="B1492" s="16"/>
      <c r="C1492" s="19" t="str">
        <f>IF($B1492="","",IFERROR(INDEX(Equipment!$B:$B,MATCH($B1492,Equipment!$A:$A,0)),"Not in register"))</f>
        <v/>
      </c>
      <c r="D1492" s="16"/>
      <c r="E1492" s="16"/>
      <c r="F1492" s="16"/>
      <c r="G1492" s="21"/>
      <c r="H1492" s="16"/>
      <c r="I1492" s="16"/>
    </row>
    <row r="1493" spans="1:9" x14ac:dyDescent="0.3">
      <c r="A1493" s="17"/>
      <c r="B1493" s="16"/>
      <c r="C1493" s="19" t="str">
        <f>IF($B1493="","",IFERROR(INDEX(Equipment!$B:$B,MATCH($B1493,Equipment!$A:$A,0)),"Not in register"))</f>
        <v/>
      </c>
      <c r="D1493" s="16"/>
      <c r="E1493" s="16"/>
      <c r="F1493" s="16"/>
      <c r="G1493" s="21"/>
      <c r="H1493" s="16"/>
      <c r="I1493" s="16"/>
    </row>
    <row r="1494" spans="1:9" x14ac:dyDescent="0.3">
      <c r="A1494" s="17"/>
      <c r="B1494" s="16"/>
      <c r="C1494" s="19" t="str">
        <f>IF($B1494="","",IFERROR(INDEX(Equipment!$B:$B,MATCH($B1494,Equipment!$A:$A,0)),"Not in register"))</f>
        <v/>
      </c>
      <c r="D1494" s="16"/>
      <c r="E1494" s="16"/>
      <c r="F1494" s="16"/>
      <c r="G1494" s="21"/>
      <c r="H1494" s="16"/>
      <c r="I1494" s="16"/>
    </row>
    <row r="1495" spans="1:9" x14ac:dyDescent="0.3">
      <c r="A1495" s="17"/>
      <c r="B1495" s="16"/>
      <c r="C1495" s="19" t="str">
        <f>IF($B1495="","",IFERROR(INDEX(Equipment!$B:$B,MATCH($B1495,Equipment!$A:$A,0)),"Not in register"))</f>
        <v/>
      </c>
      <c r="D1495" s="16"/>
      <c r="E1495" s="16"/>
      <c r="F1495" s="16"/>
      <c r="G1495" s="21"/>
      <c r="H1495" s="16"/>
      <c r="I1495" s="16"/>
    </row>
    <row r="1496" spans="1:9" x14ac:dyDescent="0.3">
      <c r="A1496" s="17"/>
      <c r="B1496" s="16"/>
      <c r="C1496" s="19" t="str">
        <f>IF($B1496="","",IFERROR(INDEX(Equipment!$B:$B,MATCH($B1496,Equipment!$A:$A,0)),"Not in register"))</f>
        <v/>
      </c>
      <c r="D1496" s="16"/>
      <c r="E1496" s="16"/>
      <c r="F1496" s="16"/>
      <c r="G1496" s="21"/>
      <c r="H1496" s="16"/>
      <c r="I1496" s="16"/>
    </row>
    <row r="1497" spans="1:9" x14ac:dyDescent="0.3">
      <c r="A1497" s="17"/>
      <c r="B1497" s="16"/>
      <c r="C1497" s="19" t="str">
        <f>IF($B1497="","",IFERROR(INDEX(Equipment!$B:$B,MATCH($B1497,Equipment!$A:$A,0)),"Not in register"))</f>
        <v/>
      </c>
      <c r="D1497" s="16"/>
      <c r="E1497" s="16"/>
      <c r="F1497" s="16"/>
      <c r="G1497" s="21"/>
      <c r="H1497" s="16"/>
      <c r="I1497" s="16"/>
    </row>
    <row r="1498" spans="1:9" x14ac:dyDescent="0.3">
      <c r="A1498" s="17"/>
      <c r="B1498" s="16"/>
      <c r="C1498" s="19" t="str">
        <f>IF($B1498="","",IFERROR(INDEX(Equipment!$B:$B,MATCH($B1498,Equipment!$A:$A,0)),"Not in register"))</f>
        <v/>
      </c>
      <c r="D1498" s="16"/>
      <c r="E1498" s="16"/>
      <c r="F1498" s="16"/>
      <c r="G1498" s="21"/>
      <c r="H1498" s="16"/>
      <c r="I1498" s="16"/>
    </row>
    <row r="1499" spans="1:9" x14ac:dyDescent="0.3">
      <c r="A1499" s="17"/>
      <c r="B1499" s="16"/>
      <c r="C1499" s="19" t="str">
        <f>IF($B1499="","",IFERROR(INDEX(Equipment!$B:$B,MATCH($B1499,Equipment!$A:$A,0)),"Not in register"))</f>
        <v/>
      </c>
      <c r="D1499" s="16"/>
      <c r="E1499" s="16"/>
      <c r="F1499" s="16"/>
      <c r="G1499" s="21"/>
      <c r="H1499" s="16"/>
      <c r="I1499" s="16"/>
    </row>
    <row r="1500" spans="1:9" x14ac:dyDescent="0.3">
      <c r="A1500" s="17"/>
      <c r="B1500" s="16"/>
      <c r="C1500" s="19" t="str">
        <f>IF($B1500="","",IFERROR(INDEX(Equipment!$B:$B,MATCH($B1500,Equipment!$A:$A,0)),"Not in register"))</f>
        <v/>
      </c>
      <c r="D1500" s="16"/>
      <c r="E1500" s="16"/>
      <c r="F1500" s="16"/>
      <c r="G1500" s="21"/>
      <c r="H1500" s="16"/>
      <c r="I1500" s="16"/>
    </row>
    <row r="1501" spans="1:9" x14ac:dyDescent="0.3">
      <c r="A1501" s="17"/>
      <c r="B1501" s="16"/>
      <c r="C1501" s="19" t="str">
        <f>IF($B1501="","",IFERROR(INDEX(Equipment!$B:$B,MATCH($B1501,Equipment!$A:$A,0)),"Not in register"))</f>
        <v/>
      </c>
      <c r="D1501" s="16"/>
      <c r="E1501" s="16"/>
      <c r="F1501" s="16"/>
      <c r="G1501" s="21"/>
      <c r="H1501" s="16"/>
      <c r="I1501" s="16"/>
    </row>
    <row r="1502" spans="1:9" x14ac:dyDescent="0.3">
      <c r="A1502" s="17"/>
      <c r="B1502" s="16"/>
      <c r="C1502" s="19" t="str">
        <f>IF($B1502="","",IFERROR(INDEX(Equipment!$B:$B,MATCH($B1502,Equipment!$A:$A,0)),"Not in register"))</f>
        <v/>
      </c>
      <c r="D1502" s="16"/>
      <c r="E1502" s="16"/>
      <c r="F1502" s="16"/>
      <c r="G1502" s="21"/>
      <c r="H1502" s="16"/>
      <c r="I1502" s="16"/>
    </row>
    <row r="1503" spans="1:9" x14ac:dyDescent="0.3">
      <c r="A1503" s="17"/>
      <c r="B1503" s="16"/>
      <c r="C1503" s="19" t="str">
        <f>IF($B1503="","",IFERROR(INDEX(Equipment!$B:$B,MATCH($B1503,Equipment!$A:$A,0)),"Not in register"))</f>
        <v/>
      </c>
      <c r="D1503" s="16"/>
      <c r="E1503" s="16"/>
      <c r="F1503" s="16"/>
      <c r="G1503" s="21"/>
      <c r="H1503" s="16"/>
      <c r="I1503" s="16"/>
    </row>
    <row r="1504" spans="1:9" x14ac:dyDescent="0.3">
      <c r="A1504" s="17"/>
      <c r="B1504" s="16"/>
      <c r="C1504" s="19" t="str">
        <f>IF($B1504="","",IFERROR(INDEX(Equipment!$B:$B,MATCH($B1504,Equipment!$A:$A,0)),"Not in register"))</f>
        <v/>
      </c>
      <c r="D1504" s="16"/>
      <c r="E1504" s="16"/>
      <c r="F1504" s="16"/>
      <c r="G1504" s="21"/>
      <c r="H1504" s="16"/>
      <c r="I1504" s="16"/>
    </row>
    <row r="1505" spans="1:9" x14ac:dyDescent="0.3">
      <c r="A1505" s="17"/>
      <c r="B1505" s="16"/>
      <c r="C1505" s="19" t="str">
        <f>IF($B1505="","",IFERROR(INDEX(Equipment!$B:$B,MATCH($B1505,Equipment!$A:$A,0)),"Not in register"))</f>
        <v/>
      </c>
      <c r="D1505" s="16"/>
      <c r="E1505" s="16"/>
      <c r="F1505" s="16"/>
      <c r="G1505" s="21"/>
      <c r="H1505" s="16"/>
      <c r="I1505" s="16"/>
    </row>
    <row r="1506" spans="1:9" x14ac:dyDescent="0.3">
      <c r="A1506" s="17"/>
      <c r="B1506" s="16"/>
      <c r="C1506" s="19" t="str">
        <f>IF($B1506="","",IFERROR(INDEX(Equipment!$B:$B,MATCH($B1506,Equipment!$A:$A,0)),"Not in register"))</f>
        <v/>
      </c>
      <c r="D1506" s="16"/>
      <c r="E1506" s="16"/>
      <c r="F1506" s="16"/>
      <c r="G1506" s="21"/>
      <c r="H1506" s="16"/>
      <c r="I1506" s="16"/>
    </row>
    <row r="1507" spans="1:9" x14ac:dyDescent="0.3">
      <c r="A1507" s="17"/>
      <c r="B1507" s="16"/>
      <c r="C1507" s="19" t="str">
        <f>IF($B1507="","",IFERROR(INDEX(Equipment!$B:$B,MATCH($B1507,Equipment!$A:$A,0)),"Not in register"))</f>
        <v/>
      </c>
      <c r="D1507" s="16"/>
      <c r="E1507" s="16"/>
      <c r="F1507" s="16"/>
      <c r="G1507" s="21"/>
      <c r="H1507" s="16"/>
      <c r="I1507" s="16"/>
    </row>
    <row r="1508" spans="1:9" x14ac:dyDescent="0.3">
      <c r="A1508" s="17"/>
      <c r="B1508" s="16"/>
      <c r="C1508" s="19" t="str">
        <f>IF($B1508="","",IFERROR(INDEX(Equipment!$B:$B,MATCH($B1508,Equipment!$A:$A,0)),"Not in register"))</f>
        <v/>
      </c>
      <c r="D1508" s="16"/>
      <c r="E1508" s="16"/>
      <c r="F1508" s="16"/>
      <c r="G1508" s="21"/>
      <c r="H1508" s="16"/>
      <c r="I1508" s="16"/>
    </row>
    <row r="1509" spans="1:9" x14ac:dyDescent="0.3">
      <c r="A1509" s="17"/>
      <c r="B1509" s="16"/>
      <c r="C1509" s="19" t="str">
        <f>IF($B1509="","",IFERROR(INDEX(Equipment!$B:$B,MATCH($B1509,Equipment!$A:$A,0)),"Not in register"))</f>
        <v/>
      </c>
      <c r="D1509" s="16"/>
      <c r="E1509" s="16"/>
      <c r="F1509" s="16"/>
      <c r="G1509" s="21"/>
      <c r="H1509" s="16"/>
      <c r="I1509" s="16"/>
    </row>
    <row r="1510" spans="1:9" x14ac:dyDescent="0.3">
      <c r="A1510" s="17"/>
      <c r="B1510" s="16"/>
      <c r="C1510" s="19" t="str">
        <f>IF($B1510="","",IFERROR(INDEX(Equipment!$B:$B,MATCH($B1510,Equipment!$A:$A,0)),"Not in register"))</f>
        <v/>
      </c>
      <c r="D1510" s="16"/>
      <c r="E1510" s="16"/>
      <c r="F1510" s="16"/>
      <c r="G1510" s="21"/>
      <c r="H1510" s="16"/>
      <c r="I1510" s="16"/>
    </row>
    <row r="1511" spans="1:9" x14ac:dyDescent="0.3">
      <c r="A1511" s="17"/>
      <c r="B1511" s="16"/>
      <c r="C1511" s="19" t="str">
        <f>IF($B1511="","",IFERROR(INDEX(Equipment!$B:$B,MATCH($B1511,Equipment!$A:$A,0)),"Not in register"))</f>
        <v/>
      </c>
      <c r="D1511" s="16"/>
      <c r="E1511" s="16"/>
      <c r="F1511" s="16"/>
      <c r="G1511" s="21"/>
      <c r="H1511" s="16"/>
      <c r="I1511" s="16"/>
    </row>
    <row r="1512" spans="1:9" x14ac:dyDescent="0.3">
      <c r="A1512" s="17"/>
      <c r="B1512" s="16"/>
      <c r="C1512" s="19" t="str">
        <f>IF($B1512="","",IFERROR(INDEX(Equipment!$B:$B,MATCH($B1512,Equipment!$A:$A,0)),"Not in register"))</f>
        <v/>
      </c>
      <c r="D1512" s="16"/>
      <c r="E1512" s="16"/>
      <c r="F1512" s="16"/>
      <c r="G1512" s="21"/>
      <c r="H1512" s="16"/>
      <c r="I1512" s="16"/>
    </row>
    <row r="1513" spans="1:9" x14ac:dyDescent="0.3">
      <c r="A1513" s="17"/>
      <c r="B1513" s="16"/>
      <c r="C1513" s="19" t="str">
        <f>IF($B1513="","",IFERROR(INDEX(Equipment!$B:$B,MATCH($B1513,Equipment!$A:$A,0)),"Not in register"))</f>
        <v/>
      </c>
      <c r="D1513" s="16"/>
      <c r="E1513" s="16"/>
      <c r="F1513" s="16"/>
      <c r="G1513" s="21"/>
      <c r="H1513" s="16"/>
      <c r="I1513" s="16"/>
    </row>
    <row r="1514" spans="1:9" x14ac:dyDescent="0.3">
      <c r="A1514" s="17"/>
      <c r="B1514" s="16"/>
      <c r="C1514" s="19" t="str">
        <f>IF($B1514="","",IFERROR(INDEX(Equipment!$B:$B,MATCH($B1514,Equipment!$A:$A,0)),"Not in register"))</f>
        <v/>
      </c>
      <c r="D1514" s="16"/>
      <c r="E1514" s="16"/>
      <c r="F1514" s="16"/>
      <c r="G1514" s="21"/>
      <c r="H1514" s="16"/>
      <c r="I1514" s="16"/>
    </row>
    <row r="1515" spans="1:9" x14ac:dyDescent="0.3">
      <c r="A1515" s="17"/>
      <c r="B1515" s="16"/>
      <c r="C1515" s="19" t="str">
        <f>IF($B1515="","",IFERROR(INDEX(Equipment!$B:$B,MATCH($B1515,Equipment!$A:$A,0)),"Not in register"))</f>
        <v/>
      </c>
      <c r="D1515" s="16"/>
      <c r="E1515" s="16"/>
      <c r="F1515" s="16"/>
      <c r="G1515" s="21"/>
      <c r="H1515" s="16"/>
      <c r="I1515" s="16"/>
    </row>
    <row r="1516" spans="1:9" x14ac:dyDescent="0.3">
      <c r="A1516" s="17"/>
      <c r="B1516" s="16"/>
      <c r="C1516" s="19" t="str">
        <f>IF($B1516="","",IFERROR(INDEX(Equipment!$B:$B,MATCH($B1516,Equipment!$A:$A,0)),"Not in register"))</f>
        <v/>
      </c>
      <c r="D1516" s="16"/>
      <c r="E1516" s="16"/>
      <c r="F1516" s="16"/>
      <c r="G1516" s="21"/>
      <c r="H1516" s="16"/>
      <c r="I1516" s="16"/>
    </row>
    <row r="1517" spans="1:9" x14ac:dyDescent="0.3">
      <c r="A1517" s="17"/>
      <c r="B1517" s="16"/>
      <c r="C1517" s="19" t="str">
        <f>IF($B1517="","",IFERROR(INDEX(Equipment!$B:$B,MATCH($B1517,Equipment!$A:$A,0)),"Not in register"))</f>
        <v/>
      </c>
      <c r="D1517" s="16"/>
      <c r="E1517" s="16"/>
      <c r="F1517" s="16"/>
      <c r="G1517" s="21"/>
      <c r="H1517" s="16"/>
      <c r="I1517" s="16"/>
    </row>
    <row r="1518" spans="1:9" x14ac:dyDescent="0.3">
      <c r="A1518" s="17"/>
      <c r="B1518" s="16"/>
      <c r="C1518" s="19" t="str">
        <f>IF($B1518="","",IFERROR(INDEX(Equipment!$B:$B,MATCH($B1518,Equipment!$A:$A,0)),"Not in register"))</f>
        <v/>
      </c>
      <c r="D1518" s="16"/>
      <c r="E1518" s="16"/>
      <c r="F1518" s="16"/>
      <c r="G1518" s="21"/>
      <c r="H1518" s="16"/>
      <c r="I1518" s="16"/>
    </row>
    <row r="1519" spans="1:9" x14ac:dyDescent="0.3">
      <c r="A1519" s="17"/>
      <c r="B1519" s="16"/>
      <c r="C1519" s="19" t="str">
        <f>IF($B1519="","",IFERROR(INDEX(Equipment!$B:$B,MATCH($B1519,Equipment!$A:$A,0)),"Not in register"))</f>
        <v/>
      </c>
      <c r="D1519" s="16"/>
      <c r="E1519" s="16"/>
      <c r="F1519" s="16"/>
      <c r="G1519" s="21"/>
      <c r="H1519" s="16"/>
      <c r="I1519" s="16"/>
    </row>
    <row r="1520" spans="1:9" x14ac:dyDescent="0.3">
      <c r="A1520" s="17"/>
      <c r="B1520" s="16"/>
      <c r="C1520" s="19" t="str">
        <f>IF($B1520="","",IFERROR(INDEX(Equipment!$B:$B,MATCH($B1520,Equipment!$A:$A,0)),"Not in register"))</f>
        <v/>
      </c>
      <c r="D1520" s="16"/>
      <c r="E1520" s="16"/>
      <c r="F1520" s="16"/>
      <c r="G1520" s="21"/>
      <c r="H1520" s="16"/>
      <c r="I1520" s="16"/>
    </row>
    <row r="1521" spans="1:9" x14ac:dyDescent="0.3">
      <c r="A1521" s="17"/>
      <c r="B1521" s="16"/>
      <c r="C1521" s="19" t="str">
        <f>IF($B1521="","",IFERROR(INDEX(Equipment!$B:$B,MATCH($B1521,Equipment!$A:$A,0)),"Not in register"))</f>
        <v/>
      </c>
      <c r="D1521" s="16"/>
      <c r="E1521" s="16"/>
      <c r="F1521" s="16"/>
      <c r="G1521" s="21"/>
      <c r="H1521" s="16"/>
      <c r="I1521" s="16"/>
    </row>
    <row r="1522" spans="1:9" x14ac:dyDescent="0.3">
      <c r="A1522" s="17"/>
      <c r="B1522" s="16"/>
      <c r="C1522" s="19" t="str">
        <f>IF($B1522="","",IFERROR(INDEX(Equipment!$B:$B,MATCH($B1522,Equipment!$A:$A,0)),"Not in register"))</f>
        <v/>
      </c>
      <c r="D1522" s="16"/>
      <c r="E1522" s="16"/>
      <c r="F1522" s="16"/>
      <c r="G1522" s="21"/>
      <c r="H1522" s="16"/>
      <c r="I1522" s="16"/>
    </row>
    <row r="1523" spans="1:9" x14ac:dyDescent="0.3">
      <c r="A1523" s="17"/>
      <c r="B1523" s="16"/>
      <c r="C1523" s="19" t="str">
        <f>IF($B1523="","",IFERROR(INDEX(Equipment!$B:$B,MATCH($B1523,Equipment!$A:$A,0)),"Not in register"))</f>
        <v/>
      </c>
      <c r="D1523" s="16"/>
      <c r="E1523" s="16"/>
      <c r="F1523" s="16"/>
      <c r="G1523" s="21"/>
      <c r="H1523" s="16"/>
      <c r="I1523" s="16"/>
    </row>
    <row r="1524" spans="1:9" x14ac:dyDescent="0.3">
      <c r="A1524" s="17"/>
      <c r="B1524" s="16"/>
      <c r="C1524" s="19" t="str">
        <f>IF($B1524="","",IFERROR(INDEX(Equipment!$B:$B,MATCH($B1524,Equipment!$A:$A,0)),"Not in register"))</f>
        <v/>
      </c>
      <c r="D1524" s="16"/>
      <c r="E1524" s="16"/>
      <c r="F1524" s="16"/>
      <c r="G1524" s="21"/>
      <c r="H1524" s="16"/>
      <c r="I1524" s="16"/>
    </row>
    <row r="1525" spans="1:9" x14ac:dyDescent="0.3">
      <c r="A1525" s="17"/>
      <c r="B1525" s="16"/>
      <c r="C1525" s="19" t="str">
        <f>IF($B1525="","",IFERROR(INDEX(Equipment!$B:$B,MATCH($B1525,Equipment!$A:$A,0)),"Not in register"))</f>
        <v/>
      </c>
      <c r="D1525" s="16"/>
      <c r="E1525" s="16"/>
      <c r="F1525" s="16"/>
      <c r="G1525" s="21"/>
      <c r="H1525" s="16"/>
      <c r="I1525" s="16"/>
    </row>
    <row r="1526" spans="1:9" x14ac:dyDescent="0.3">
      <c r="A1526" s="17"/>
      <c r="B1526" s="16"/>
      <c r="C1526" s="19" t="str">
        <f>IF($B1526="","",IFERROR(INDEX(Equipment!$B:$B,MATCH($B1526,Equipment!$A:$A,0)),"Not in register"))</f>
        <v/>
      </c>
      <c r="D1526" s="16"/>
      <c r="E1526" s="16"/>
      <c r="F1526" s="16"/>
      <c r="G1526" s="21"/>
      <c r="H1526" s="16"/>
      <c r="I1526" s="16"/>
    </row>
    <row r="1527" spans="1:9" x14ac:dyDescent="0.3">
      <c r="A1527" s="17"/>
      <c r="B1527" s="16"/>
      <c r="C1527" s="19" t="str">
        <f>IF($B1527="","",IFERROR(INDEX(Equipment!$B:$B,MATCH($B1527,Equipment!$A:$A,0)),"Not in register"))</f>
        <v/>
      </c>
      <c r="D1527" s="16"/>
      <c r="E1527" s="16"/>
      <c r="F1527" s="16"/>
      <c r="G1527" s="21"/>
      <c r="H1527" s="16"/>
      <c r="I1527" s="16"/>
    </row>
    <row r="1528" spans="1:9" x14ac:dyDescent="0.3">
      <c r="A1528" s="17"/>
      <c r="B1528" s="16"/>
      <c r="C1528" s="19" t="str">
        <f>IF($B1528="","",IFERROR(INDEX(Equipment!$B:$B,MATCH($B1528,Equipment!$A:$A,0)),"Not in register"))</f>
        <v/>
      </c>
      <c r="D1528" s="16"/>
      <c r="E1528" s="16"/>
      <c r="F1528" s="16"/>
      <c r="G1528" s="21"/>
      <c r="H1528" s="16"/>
      <c r="I1528" s="16"/>
    </row>
    <row r="1529" spans="1:9" x14ac:dyDescent="0.3">
      <c r="A1529" s="17"/>
      <c r="B1529" s="16"/>
      <c r="C1529" s="19" t="str">
        <f>IF($B1529="","",IFERROR(INDEX(Equipment!$B:$B,MATCH($B1529,Equipment!$A:$A,0)),"Not in register"))</f>
        <v/>
      </c>
      <c r="D1529" s="16"/>
      <c r="E1529" s="16"/>
      <c r="F1529" s="16"/>
      <c r="G1529" s="21"/>
      <c r="H1529" s="16"/>
      <c r="I1529" s="16"/>
    </row>
    <row r="1530" spans="1:9" x14ac:dyDescent="0.3">
      <c r="A1530" s="17"/>
      <c r="B1530" s="16"/>
      <c r="C1530" s="19" t="str">
        <f>IF($B1530="","",IFERROR(INDEX(Equipment!$B:$B,MATCH($B1530,Equipment!$A:$A,0)),"Not in register"))</f>
        <v/>
      </c>
      <c r="D1530" s="16"/>
      <c r="E1530" s="16"/>
      <c r="F1530" s="16"/>
      <c r="G1530" s="21"/>
      <c r="H1530" s="16"/>
      <c r="I1530" s="16"/>
    </row>
    <row r="1531" spans="1:9" x14ac:dyDescent="0.3">
      <c r="A1531" s="17"/>
      <c r="B1531" s="16"/>
      <c r="C1531" s="19" t="str">
        <f>IF($B1531="","",IFERROR(INDEX(Equipment!$B:$B,MATCH($B1531,Equipment!$A:$A,0)),"Not in register"))</f>
        <v/>
      </c>
      <c r="D1531" s="16"/>
      <c r="E1531" s="16"/>
      <c r="F1531" s="16"/>
      <c r="G1531" s="21"/>
      <c r="H1531" s="16"/>
      <c r="I1531" s="16"/>
    </row>
    <row r="1532" spans="1:9" x14ac:dyDescent="0.3">
      <c r="A1532" s="17"/>
      <c r="B1532" s="16"/>
      <c r="C1532" s="19" t="str">
        <f>IF($B1532="","",IFERROR(INDEX(Equipment!$B:$B,MATCH($B1532,Equipment!$A:$A,0)),"Not in register"))</f>
        <v/>
      </c>
      <c r="D1532" s="16"/>
      <c r="E1532" s="16"/>
      <c r="F1532" s="16"/>
      <c r="G1532" s="21"/>
      <c r="H1532" s="16"/>
      <c r="I1532" s="16"/>
    </row>
    <row r="1533" spans="1:9" x14ac:dyDescent="0.3">
      <c r="A1533" s="17"/>
      <c r="B1533" s="16"/>
      <c r="C1533" s="19" t="str">
        <f>IF($B1533="","",IFERROR(INDEX(Equipment!$B:$B,MATCH($B1533,Equipment!$A:$A,0)),"Not in register"))</f>
        <v/>
      </c>
      <c r="D1533" s="16"/>
      <c r="E1533" s="16"/>
      <c r="F1533" s="16"/>
      <c r="G1533" s="21"/>
      <c r="H1533" s="16"/>
      <c r="I1533" s="16"/>
    </row>
    <row r="1534" spans="1:9" x14ac:dyDescent="0.3">
      <c r="A1534" s="17"/>
      <c r="B1534" s="16"/>
      <c r="C1534" s="19" t="str">
        <f>IF($B1534="","",IFERROR(INDEX(Equipment!$B:$B,MATCH($B1534,Equipment!$A:$A,0)),"Not in register"))</f>
        <v/>
      </c>
      <c r="D1534" s="16"/>
      <c r="E1534" s="16"/>
      <c r="F1534" s="16"/>
      <c r="G1534" s="21"/>
      <c r="H1534" s="16"/>
      <c r="I1534" s="16"/>
    </row>
    <row r="1535" spans="1:9" x14ac:dyDescent="0.3">
      <c r="A1535" s="17"/>
      <c r="B1535" s="16"/>
      <c r="C1535" s="19" t="str">
        <f>IF($B1535="","",IFERROR(INDEX(Equipment!$B:$B,MATCH($B1535,Equipment!$A:$A,0)),"Not in register"))</f>
        <v/>
      </c>
      <c r="D1535" s="16"/>
      <c r="E1535" s="16"/>
      <c r="F1535" s="16"/>
      <c r="G1535" s="21"/>
      <c r="H1535" s="16"/>
      <c r="I1535" s="16"/>
    </row>
    <row r="1536" spans="1:9" x14ac:dyDescent="0.3">
      <c r="A1536" s="17"/>
      <c r="B1536" s="16"/>
      <c r="C1536" s="19" t="str">
        <f>IF($B1536="","",IFERROR(INDEX(Equipment!$B:$B,MATCH($B1536,Equipment!$A:$A,0)),"Not in register"))</f>
        <v/>
      </c>
      <c r="D1536" s="16"/>
      <c r="E1536" s="16"/>
      <c r="F1536" s="16"/>
      <c r="G1536" s="21"/>
      <c r="H1536" s="16"/>
      <c r="I1536" s="16"/>
    </row>
    <row r="1537" spans="1:9" x14ac:dyDescent="0.3">
      <c r="A1537" s="17"/>
      <c r="B1537" s="16"/>
      <c r="C1537" s="19" t="str">
        <f>IF($B1537="","",IFERROR(INDEX(Equipment!$B:$B,MATCH($B1537,Equipment!$A:$A,0)),"Not in register"))</f>
        <v/>
      </c>
      <c r="D1537" s="16"/>
      <c r="E1537" s="16"/>
      <c r="F1537" s="16"/>
      <c r="G1537" s="21"/>
      <c r="H1537" s="16"/>
      <c r="I1537" s="16"/>
    </row>
    <row r="1538" spans="1:9" x14ac:dyDescent="0.3">
      <c r="A1538" s="17"/>
      <c r="B1538" s="16"/>
      <c r="C1538" s="19" t="str">
        <f>IF($B1538="","",IFERROR(INDEX(Equipment!$B:$B,MATCH($B1538,Equipment!$A:$A,0)),"Not in register"))</f>
        <v/>
      </c>
      <c r="D1538" s="16"/>
      <c r="E1538" s="16"/>
      <c r="F1538" s="16"/>
      <c r="G1538" s="21"/>
      <c r="H1538" s="16"/>
      <c r="I1538" s="16"/>
    </row>
    <row r="1539" spans="1:9" x14ac:dyDescent="0.3">
      <c r="A1539" s="17"/>
      <c r="B1539" s="16"/>
      <c r="C1539" s="19" t="str">
        <f>IF($B1539="","",IFERROR(INDEX(Equipment!$B:$B,MATCH($B1539,Equipment!$A:$A,0)),"Not in register"))</f>
        <v/>
      </c>
      <c r="D1539" s="16"/>
      <c r="E1539" s="16"/>
      <c r="F1539" s="16"/>
      <c r="G1539" s="21"/>
      <c r="H1539" s="16"/>
      <c r="I1539" s="16"/>
    </row>
    <row r="1540" spans="1:9" x14ac:dyDescent="0.3">
      <c r="A1540" s="17"/>
      <c r="B1540" s="16"/>
      <c r="C1540" s="19" t="str">
        <f>IF($B1540="","",IFERROR(INDEX(Equipment!$B:$B,MATCH($B1540,Equipment!$A:$A,0)),"Not in register"))</f>
        <v/>
      </c>
      <c r="D1540" s="16"/>
      <c r="E1540" s="16"/>
      <c r="F1540" s="16"/>
      <c r="G1540" s="21"/>
      <c r="H1540" s="16"/>
      <c r="I1540" s="16"/>
    </row>
    <row r="1541" spans="1:9" x14ac:dyDescent="0.3">
      <c r="A1541" s="17"/>
      <c r="B1541" s="16"/>
      <c r="C1541" s="19" t="str">
        <f>IF($B1541="","",IFERROR(INDEX(Equipment!$B:$B,MATCH($B1541,Equipment!$A:$A,0)),"Not in register"))</f>
        <v/>
      </c>
      <c r="D1541" s="16"/>
      <c r="E1541" s="16"/>
      <c r="F1541" s="16"/>
      <c r="G1541" s="21"/>
      <c r="H1541" s="16"/>
      <c r="I1541" s="16"/>
    </row>
    <row r="1542" spans="1:9" x14ac:dyDescent="0.3">
      <c r="A1542" s="17"/>
      <c r="B1542" s="16"/>
      <c r="C1542" s="19" t="str">
        <f>IF($B1542="","",IFERROR(INDEX(Equipment!$B:$B,MATCH($B1542,Equipment!$A:$A,0)),"Not in register"))</f>
        <v/>
      </c>
      <c r="D1542" s="16"/>
      <c r="E1542" s="16"/>
      <c r="F1542" s="16"/>
      <c r="G1542" s="21"/>
      <c r="H1542" s="16"/>
      <c r="I1542" s="16"/>
    </row>
    <row r="1543" spans="1:9" x14ac:dyDescent="0.3">
      <c r="A1543" s="17"/>
      <c r="B1543" s="16"/>
      <c r="C1543" s="19" t="str">
        <f>IF($B1543="","",IFERROR(INDEX(Equipment!$B:$B,MATCH($B1543,Equipment!$A:$A,0)),"Not in register"))</f>
        <v/>
      </c>
      <c r="D1543" s="16"/>
      <c r="E1543" s="16"/>
      <c r="F1543" s="16"/>
      <c r="G1543" s="21"/>
      <c r="H1543" s="16"/>
      <c r="I1543" s="16"/>
    </row>
    <row r="1544" spans="1:9" x14ac:dyDescent="0.3">
      <c r="A1544" s="17"/>
      <c r="B1544" s="16"/>
      <c r="C1544" s="19" t="str">
        <f>IF($B1544="","",IFERROR(INDEX(Equipment!$B:$B,MATCH($B1544,Equipment!$A:$A,0)),"Not in register"))</f>
        <v/>
      </c>
      <c r="D1544" s="16"/>
      <c r="E1544" s="16"/>
      <c r="F1544" s="16"/>
      <c r="G1544" s="21"/>
      <c r="H1544" s="16"/>
      <c r="I1544" s="16"/>
    </row>
    <row r="1545" spans="1:9" x14ac:dyDescent="0.3">
      <c r="A1545" s="17"/>
      <c r="B1545" s="16"/>
      <c r="C1545" s="19" t="str">
        <f>IF($B1545="","",IFERROR(INDEX(Equipment!$B:$B,MATCH($B1545,Equipment!$A:$A,0)),"Not in register"))</f>
        <v/>
      </c>
      <c r="D1545" s="16"/>
      <c r="E1545" s="16"/>
      <c r="F1545" s="16"/>
      <c r="G1545" s="21"/>
      <c r="H1545" s="16"/>
      <c r="I1545" s="16"/>
    </row>
    <row r="1546" spans="1:9" x14ac:dyDescent="0.3">
      <c r="A1546" s="17"/>
      <c r="B1546" s="16"/>
      <c r="C1546" s="19" t="str">
        <f>IF($B1546="","",IFERROR(INDEX(Equipment!$B:$B,MATCH($B1546,Equipment!$A:$A,0)),"Not in register"))</f>
        <v/>
      </c>
      <c r="D1546" s="16"/>
      <c r="E1546" s="16"/>
      <c r="F1546" s="16"/>
      <c r="G1546" s="21"/>
      <c r="H1546" s="16"/>
      <c r="I1546" s="16"/>
    </row>
    <row r="1547" spans="1:9" x14ac:dyDescent="0.3">
      <c r="A1547" s="17"/>
      <c r="B1547" s="16"/>
      <c r="C1547" s="19" t="str">
        <f>IF($B1547="","",IFERROR(INDEX(Equipment!$B:$B,MATCH($B1547,Equipment!$A:$A,0)),"Not in register"))</f>
        <v/>
      </c>
      <c r="D1547" s="16"/>
      <c r="E1547" s="16"/>
      <c r="F1547" s="16"/>
      <c r="G1547" s="21"/>
      <c r="H1547" s="16"/>
      <c r="I1547" s="16"/>
    </row>
    <row r="1548" spans="1:9" x14ac:dyDescent="0.3">
      <c r="A1548" s="17"/>
      <c r="B1548" s="16"/>
      <c r="C1548" s="19" t="str">
        <f>IF($B1548="","",IFERROR(INDEX(Equipment!$B:$B,MATCH($B1548,Equipment!$A:$A,0)),"Not in register"))</f>
        <v/>
      </c>
      <c r="D1548" s="16"/>
      <c r="E1548" s="16"/>
      <c r="F1548" s="16"/>
      <c r="G1548" s="21"/>
      <c r="H1548" s="16"/>
      <c r="I1548" s="16"/>
    </row>
    <row r="1549" spans="1:9" x14ac:dyDescent="0.3">
      <c r="A1549" s="17"/>
      <c r="B1549" s="16"/>
      <c r="C1549" s="19" t="str">
        <f>IF($B1549="","",IFERROR(INDEX(Equipment!$B:$B,MATCH($B1549,Equipment!$A:$A,0)),"Not in register"))</f>
        <v/>
      </c>
      <c r="D1549" s="16"/>
      <c r="E1549" s="16"/>
      <c r="F1549" s="16"/>
      <c r="G1549" s="21"/>
      <c r="H1549" s="16"/>
      <c r="I1549" s="16"/>
    </row>
    <row r="1550" spans="1:9" x14ac:dyDescent="0.3">
      <c r="A1550" s="17"/>
      <c r="B1550" s="16"/>
      <c r="C1550" s="19" t="str">
        <f>IF($B1550="","",IFERROR(INDEX(Equipment!$B:$B,MATCH($B1550,Equipment!$A:$A,0)),"Not in register"))</f>
        <v/>
      </c>
      <c r="D1550" s="16"/>
      <c r="E1550" s="16"/>
      <c r="F1550" s="16"/>
      <c r="G1550" s="21"/>
      <c r="H1550" s="16"/>
      <c r="I1550" s="16"/>
    </row>
    <row r="1551" spans="1:9" x14ac:dyDescent="0.3">
      <c r="A1551" s="17"/>
      <c r="B1551" s="16"/>
      <c r="C1551" s="19" t="str">
        <f>IF($B1551="","",IFERROR(INDEX(Equipment!$B:$B,MATCH($B1551,Equipment!$A:$A,0)),"Not in register"))</f>
        <v/>
      </c>
      <c r="D1551" s="16"/>
      <c r="E1551" s="16"/>
      <c r="F1551" s="16"/>
      <c r="G1551" s="21"/>
      <c r="H1551" s="16"/>
      <c r="I1551" s="16"/>
    </row>
    <row r="1552" spans="1:9" x14ac:dyDescent="0.3">
      <c r="A1552" s="17"/>
      <c r="B1552" s="16"/>
      <c r="C1552" s="19" t="str">
        <f>IF($B1552="","",IFERROR(INDEX(Equipment!$B:$B,MATCH($B1552,Equipment!$A:$A,0)),"Not in register"))</f>
        <v/>
      </c>
      <c r="D1552" s="16"/>
      <c r="E1552" s="16"/>
      <c r="F1552" s="16"/>
      <c r="G1552" s="21"/>
      <c r="H1552" s="16"/>
      <c r="I1552" s="16"/>
    </row>
    <row r="1553" spans="1:9" x14ac:dyDescent="0.3">
      <c r="A1553" s="17"/>
      <c r="B1553" s="16"/>
      <c r="C1553" s="19" t="str">
        <f>IF($B1553="","",IFERROR(INDEX(Equipment!$B:$B,MATCH($B1553,Equipment!$A:$A,0)),"Not in register"))</f>
        <v/>
      </c>
      <c r="D1553" s="16"/>
      <c r="E1553" s="16"/>
      <c r="F1553" s="16"/>
      <c r="G1553" s="21"/>
      <c r="H1553" s="16"/>
      <c r="I1553" s="16"/>
    </row>
    <row r="1554" spans="1:9" x14ac:dyDescent="0.3">
      <c r="A1554" s="17"/>
      <c r="B1554" s="16"/>
      <c r="C1554" s="19" t="str">
        <f>IF($B1554="","",IFERROR(INDEX(Equipment!$B:$B,MATCH($B1554,Equipment!$A:$A,0)),"Not in register"))</f>
        <v/>
      </c>
      <c r="D1554" s="16"/>
      <c r="E1554" s="16"/>
      <c r="F1554" s="16"/>
      <c r="G1554" s="21"/>
      <c r="H1554" s="16"/>
      <c r="I1554" s="16"/>
    </row>
    <row r="1555" spans="1:9" x14ac:dyDescent="0.3">
      <c r="A1555" s="17"/>
      <c r="B1555" s="16"/>
      <c r="C1555" s="19" t="str">
        <f>IF($B1555="","",IFERROR(INDEX(Equipment!$B:$B,MATCH($B1555,Equipment!$A:$A,0)),"Not in register"))</f>
        <v/>
      </c>
      <c r="D1555" s="16"/>
      <c r="E1555" s="16"/>
      <c r="F1555" s="16"/>
      <c r="G1555" s="21"/>
      <c r="H1555" s="16"/>
      <c r="I1555" s="16"/>
    </row>
    <row r="1556" spans="1:9" x14ac:dyDescent="0.3">
      <c r="A1556" s="17"/>
      <c r="B1556" s="16"/>
      <c r="C1556" s="19" t="str">
        <f>IF($B1556="","",IFERROR(INDEX(Equipment!$B:$B,MATCH($B1556,Equipment!$A:$A,0)),"Not in register"))</f>
        <v/>
      </c>
      <c r="D1556" s="16"/>
      <c r="E1556" s="16"/>
      <c r="F1556" s="16"/>
      <c r="G1556" s="21"/>
      <c r="H1556" s="16"/>
      <c r="I1556" s="16"/>
    </row>
    <row r="1557" spans="1:9" x14ac:dyDescent="0.3">
      <c r="A1557" s="17"/>
      <c r="B1557" s="16"/>
      <c r="C1557" s="19" t="str">
        <f>IF($B1557="","",IFERROR(INDEX(Equipment!$B:$B,MATCH($B1557,Equipment!$A:$A,0)),"Not in register"))</f>
        <v/>
      </c>
      <c r="D1557" s="16"/>
      <c r="E1557" s="16"/>
      <c r="F1557" s="16"/>
      <c r="G1557" s="21"/>
      <c r="H1557" s="16"/>
      <c r="I1557" s="16"/>
    </row>
    <row r="1558" spans="1:9" x14ac:dyDescent="0.3">
      <c r="A1558" s="17"/>
      <c r="B1558" s="16"/>
      <c r="C1558" s="19" t="str">
        <f>IF($B1558="","",IFERROR(INDEX(Equipment!$B:$B,MATCH($B1558,Equipment!$A:$A,0)),"Not in register"))</f>
        <v/>
      </c>
      <c r="D1558" s="16"/>
      <c r="E1558" s="16"/>
      <c r="F1558" s="16"/>
      <c r="G1558" s="21"/>
      <c r="H1558" s="16"/>
      <c r="I1558" s="16"/>
    </row>
    <row r="1559" spans="1:9" x14ac:dyDescent="0.3">
      <c r="A1559" s="17"/>
      <c r="B1559" s="16"/>
      <c r="C1559" s="19" t="str">
        <f>IF($B1559="","",IFERROR(INDEX(Equipment!$B:$B,MATCH($B1559,Equipment!$A:$A,0)),"Not in register"))</f>
        <v/>
      </c>
      <c r="D1559" s="16"/>
      <c r="E1559" s="16"/>
      <c r="F1559" s="16"/>
      <c r="G1559" s="21"/>
      <c r="H1559" s="16"/>
      <c r="I1559" s="16"/>
    </row>
    <row r="1560" spans="1:9" x14ac:dyDescent="0.3">
      <c r="A1560" s="17"/>
      <c r="B1560" s="16"/>
      <c r="C1560" s="19" t="str">
        <f>IF($B1560="","",IFERROR(INDEX(Equipment!$B:$B,MATCH($B1560,Equipment!$A:$A,0)),"Not in register"))</f>
        <v/>
      </c>
      <c r="D1560" s="16"/>
      <c r="E1560" s="16"/>
      <c r="F1560" s="16"/>
      <c r="G1560" s="21"/>
      <c r="H1560" s="16"/>
      <c r="I1560" s="16"/>
    </row>
    <row r="1561" spans="1:9" x14ac:dyDescent="0.3">
      <c r="A1561" s="17"/>
      <c r="B1561" s="16"/>
      <c r="C1561" s="19" t="str">
        <f>IF($B1561="","",IFERROR(INDEX(Equipment!$B:$B,MATCH($B1561,Equipment!$A:$A,0)),"Not in register"))</f>
        <v/>
      </c>
      <c r="D1561" s="16"/>
      <c r="E1561" s="16"/>
      <c r="F1561" s="16"/>
      <c r="G1561" s="21"/>
      <c r="H1561" s="16"/>
      <c r="I1561" s="16"/>
    </row>
    <row r="1562" spans="1:9" x14ac:dyDescent="0.3">
      <c r="A1562" s="17"/>
      <c r="B1562" s="16"/>
      <c r="C1562" s="19" t="str">
        <f>IF($B1562="","",IFERROR(INDEX(Equipment!$B:$B,MATCH($B1562,Equipment!$A:$A,0)),"Not in register"))</f>
        <v/>
      </c>
      <c r="D1562" s="16"/>
      <c r="E1562" s="16"/>
      <c r="F1562" s="16"/>
      <c r="G1562" s="21"/>
      <c r="H1562" s="16"/>
      <c r="I1562" s="16"/>
    </row>
    <row r="1563" spans="1:9" x14ac:dyDescent="0.3">
      <c r="A1563" s="17"/>
      <c r="B1563" s="16"/>
      <c r="C1563" s="19" t="str">
        <f>IF($B1563="","",IFERROR(INDEX(Equipment!$B:$B,MATCH($B1563,Equipment!$A:$A,0)),"Not in register"))</f>
        <v/>
      </c>
      <c r="D1563" s="16"/>
      <c r="E1563" s="16"/>
      <c r="F1563" s="16"/>
      <c r="G1563" s="21"/>
      <c r="H1563" s="16"/>
      <c r="I1563" s="16"/>
    </row>
    <row r="1564" spans="1:9" x14ac:dyDescent="0.3">
      <c r="A1564" s="17"/>
      <c r="B1564" s="16"/>
      <c r="C1564" s="19" t="str">
        <f>IF($B1564="","",IFERROR(INDEX(Equipment!$B:$B,MATCH($B1564,Equipment!$A:$A,0)),"Not in register"))</f>
        <v/>
      </c>
      <c r="D1564" s="16"/>
      <c r="E1564" s="16"/>
      <c r="F1564" s="16"/>
      <c r="G1564" s="21"/>
      <c r="H1564" s="16"/>
      <c r="I1564" s="16"/>
    </row>
    <row r="1565" spans="1:9" x14ac:dyDescent="0.3">
      <c r="A1565" s="17"/>
      <c r="B1565" s="16"/>
      <c r="C1565" s="19" t="str">
        <f>IF($B1565="","",IFERROR(INDEX(Equipment!$B:$B,MATCH($B1565,Equipment!$A:$A,0)),"Not in register"))</f>
        <v/>
      </c>
      <c r="D1565" s="16"/>
      <c r="E1565" s="16"/>
      <c r="F1565" s="16"/>
      <c r="G1565" s="21"/>
      <c r="H1565" s="16"/>
      <c r="I1565" s="16"/>
    </row>
    <row r="1566" spans="1:9" x14ac:dyDescent="0.3">
      <c r="A1566" s="17"/>
      <c r="B1566" s="16"/>
      <c r="C1566" s="19" t="str">
        <f>IF($B1566="","",IFERROR(INDEX(Equipment!$B:$B,MATCH($B1566,Equipment!$A:$A,0)),"Not in register"))</f>
        <v/>
      </c>
      <c r="D1566" s="16"/>
      <c r="E1566" s="16"/>
      <c r="F1566" s="16"/>
      <c r="G1566" s="21"/>
      <c r="H1566" s="16"/>
      <c r="I1566" s="16"/>
    </row>
    <row r="1567" spans="1:9" x14ac:dyDescent="0.3">
      <c r="A1567" s="17"/>
      <c r="B1567" s="16"/>
      <c r="C1567" s="19" t="str">
        <f>IF($B1567="","",IFERROR(INDEX(Equipment!$B:$B,MATCH($B1567,Equipment!$A:$A,0)),"Not in register"))</f>
        <v/>
      </c>
      <c r="D1567" s="16"/>
      <c r="E1567" s="16"/>
      <c r="F1567" s="16"/>
      <c r="G1567" s="21"/>
      <c r="H1567" s="16"/>
      <c r="I1567" s="16"/>
    </row>
    <row r="1568" spans="1:9" x14ac:dyDescent="0.3">
      <c r="A1568" s="17"/>
      <c r="B1568" s="16"/>
      <c r="C1568" s="19" t="str">
        <f>IF($B1568="","",IFERROR(INDEX(Equipment!$B:$B,MATCH($B1568,Equipment!$A:$A,0)),"Not in register"))</f>
        <v/>
      </c>
      <c r="D1568" s="16"/>
      <c r="E1568" s="16"/>
      <c r="F1568" s="16"/>
      <c r="G1568" s="21"/>
      <c r="H1568" s="16"/>
      <c r="I1568" s="16"/>
    </row>
    <row r="1569" spans="1:9" x14ac:dyDescent="0.3">
      <c r="A1569" s="17"/>
      <c r="B1569" s="16"/>
      <c r="C1569" s="19" t="str">
        <f>IF($B1569="","",IFERROR(INDEX(Equipment!$B:$B,MATCH($B1569,Equipment!$A:$A,0)),"Not in register"))</f>
        <v/>
      </c>
      <c r="D1569" s="16"/>
      <c r="E1569" s="16"/>
      <c r="F1569" s="16"/>
      <c r="G1569" s="21"/>
      <c r="H1569" s="16"/>
      <c r="I1569" s="16"/>
    </row>
    <row r="1570" spans="1:9" x14ac:dyDescent="0.3">
      <c r="A1570" s="17"/>
      <c r="B1570" s="16"/>
      <c r="C1570" s="19" t="str">
        <f>IF($B1570="","",IFERROR(INDEX(Equipment!$B:$B,MATCH($B1570,Equipment!$A:$A,0)),"Not in register"))</f>
        <v/>
      </c>
      <c r="D1570" s="16"/>
      <c r="E1570" s="16"/>
      <c r="F1570" s="16"/>
      <c r="G1570" s="21"/>
      <c r="H1570" s="16"/>
      <c r="I1570" s="16"/>
    </row>
    <row r="1571" spans="1:9" x14ac:dyDescent="0.3">
      <c r="A1571" s="17"/>
      <c r="B1571" s="16"/>
      <c r="C1571" s="19" t="str">
        <f>IF($B1571="","",IFERROR(INDEX(Equipment!$B:$B,MATCH($B1571,Equipment!$A:$A,0)),"Not in register"))</f>
        <v/>
      </c>
      <c r="D1571" s="16"/>
      <c r="E1571" s="16"/>
      <c r="F1571" s="16"/>
      <c r="G1571" s="21"/>
      <c r="H1571" s="16"/>
      <c r="I1571" s="16"/>
    </row>
    <row r="1572" spans="1:9" x14ac:dyDescent="0.3">
      <c r="A1572" s="17"/>
      <c r="B1572" s="16"/>
      <c r="C1572" s="19" t="str">
        <f>IF($B1572="","",IFERROR(INDEX(Equipment!$B:$B,MATCH($B1572,Equipment!$A:$A,0)),"Not in register"))</f>
        <v/>
      </c>
      <c r="D1572" s="16"/>
      <c r="E1572" s="16"/>
      <c r="F1572" s="16"/>
      <c r="G1572" s="21"/>
      <c r="H1572" s="16"/>
      <c r="I1572" s="16"/>
    </row>
    <row r="1573" spans="1:9" x14ac:dyDescent="0.3">
      <c r="A1573" s="17"/>
      <c r="B1573" s="16"/>
      <c r="C1573" s="19" t="str">
        <f>IF($B1573="","",IFERROR(INDEX(Equipment!$B:$B,MATCH($B1573,Equipment!$A:$A,0)),"Not in register"))</f>
        <v/>
      </c>
      <c r="D1573" s="16"/>
      <c r="E1573" s="16"/>
      <c r="F1573" s="16"/>
      <c r="G1573" s="21"/>
      <c r="H1573" s="16"/>
      <c r="I1573" s="16"/>
    </row>
    <row r="1574" spans="1:9" x14ac:dyDescent="0.3">
      <c r="A1574" s="17"/>
      <c r="B1574" s="16"/>
      <c r="C1574" s="19" t="str">
        <f>IF($B1574="","",IFERROR(INDEX(Equipment!$B:$B,MATCH($B1574,Equipment!$A:$A,0)),"Not in register"))</f>
        <v/>
      </c>
      <c r="D1574" s="16"/>
      <c r="E1574" s="16"/>
      <c r="F1574" s="16"/>
      <c r="G1574" s="21"/>
      <c r="H1574" s="16"/>
      <c r="I1574" s="16"/>
    </row>
    <row r="1575" spans="1:9" x14ac:dyDescent="0.3">
      <c r="A1575" s="17"/>
      <c r="B1575" s="16"/>
      <c r="C1575" s="19" t="str">
        <f>IF($B1575="","",IFERROR(INDEX(Equipment!$B:$B,MATCH($B1575,Equipment!$A:$A,0)),"Not in register"))</f>
        <v/>
      </c>
      <c r="D1575" s="16"/>
      <c r="E1575" s="16"/>
      <c r="F1575" s="16"/>
      <c r="G1575" s="21"/>
      <c r="H1575" s="16"/>
      <c r="I1575" s="16"/>
    </row>
    <row r="1576" spans="1:9" x14ac:dyDescent="0.3">
      <c r="A1576" s="17"/>
      <c r="B1576" s="16"/>
      <c r="C1576" s="19" t="str">
        <f>IF($B1576="","",IFERROR(INDEX(Equipment!$B:$B,MATCH($B1576,Equipment!$A:$A,0)),"Not in register"))</f>
        <v/>
      </c>
      <c r="D1576" s="16"/>
      <c r="E1576" s="16"/>
      <c r="F1576" s="16"/>
      <c r="G1576" s="21"/>
      <c r="H1576" s="16"/>
      <c r="I1576" s="16"/>
    </row>
    <row r="1577" spans="1:9" x14ac:dyDescent="0.3">
      <c r="A1577" s="17"/>
      <c r="B1577" s="16"/>
      <c r="C1577" s="19" t="str">
        <f>IF($B1577="","",IFERROR(INDEX(Equipment!$B:$B,MATCH($B1577,Equipment!$A:$A,0)),"Not in register"))</f>
        <v/>
      </c>
      <c r="D1577" s="16"/>
      <c r="E1577" s="16"/>
      <c r="F1577" s="16"/>
      <c r="G1577" s="21"/>
      <c r="H1577" s="16"/>
      <c r="I1577" s="16"/>
    </row>
    <row r="1578" spans="1:9" x14ac:dyDescent="0.3">
      <c r="A1578" s="17"/>
      <c r="B1578" s="16"/>
      <c r="C1578" s="19" t="str">
        <f>IF($B1578="","",IFERROR(INDEX(Equipment!$B:$B,MATCH($B1578,Equipment!$A:$A,0)),"Not in register"))</f>
        <v/>
      </c>
      <c r="D1578" s="16"/>
      <c r="E1578" s="16"/>
      <c r="F1578" s="16"/>
      <c r="G1578" s="21"/>
      <c r="H1578" s="16"/>
      <c r="I1578" s="16"/>
    </row>
    <row r="1579" spans="1:9" x14ac:dyDescent="0.3">
      <c r="A1579" s="17"/>
      <c r="B1579" s="16"/>
      <c r="C1579" s="19" t="str">
        <f>IF($B1579="","",IFERROR(INDEX(Equipment!$B:$B,MATCH($B1579,Equipment!$A:$A,0)),"Not in register"))</f>
        <v/>
      </c>
      <c r="D1579" s="16"/>
      <c r="E1579" s="16"/>
      <c r="F1579" s="16"/>
      <c r="G1579" s="21"/>
      <c r="H1579" s="16"/>
      <c r="I1579" s="16"/>
    </row>
    <row r="1580" spans="1:9" x14ac:dyDescent="0.3">
      <c r="A1580" s="17"/>
      <c r="B1580" s="16"/>
      <c r="C1580" s="19" t="str">
        <f>IF($B1580="","",IFERROR(INDEX(Equipment!$B:$B,MATCH($B1580,Equipment!$A:$A,0)),"Not in register"))</f>
        <v/>
      </c>
      <c r="D1580" s="16"/>
      <c r="E1580" s="16"/>
      <c r="F1580" s="16"/>
      <c r="G1580" s="21"/>
      <c r="H1580" s="16"/>
      <c r="I1580" s="16"/>
    </row>
    <row r="1581" spans="1:9" x14ac:dyDescent="0.3">
      <c r="A1581" s="17"/>
      <c r="B1581" s="16"/>
      <c r="C1581" s="19" t="str">
        <f>IF($B1581="","",IFERROR(INDEX(Equipment!$B:$B,MATCH($B1581,Equipment!$A:$A,0)),"Not in register"))</f>
        <v/>
      </c>
      <c r="D1581" s="16"/>
      <c r="E1581" s="16"/>
      <c r="F1581" s="16"/>
      <c r="G1581" s="21"/>
      <c r="H1581" s="16"/>
      <c r="I1581" s="16"/>
    </row>
    <row r="1582" spans="1:9" x14ac:dyDescent="0.3">
      <c r="A1582" s="17"/>
      <c r="B1582" s="16"/>
      <c r="C1582" s="19" t="str">
        <f>IF($B1582="","",IFERROR(INDEX(Equipment!$B:$B,MATCH($B1582,Equipment!$A:$A,0)),"Not in register"))</f>
        <v/>
      </c>
      <c r="D1582" s="16"/>
      <c r="E1582" s="16"/>
      <c r="F1582" s="16"/>
      <c r="G1582" s="21"/>
      <c r="H1582" s="16"/>
      <c r="I1582" s="16"/>
    </row>
    <row r="1583" spans="1:9" x14ac:dyDescent="0.3">
      <c r="A1583" s="17"/>
      <c r="B1583" s="16"/>
      <c r="C1583" s="19" t="str">
        <f>IF($B1583="","",IFERROR(INDEX(Equipment!$B:$B,MATCH($B1583,Equipment!$A:$A,0)),"Not in register"))</f>
        <v/>
      </c>
      <c r="D1583" s="16"/>
      <c r="E1583" s="16"/>
      <c r="F1583" s="16"/>
      <c r="G1583" s="21"/>
      <c r="H1583" s="16"/>
      <c r="I1583" s="16"/>
    </row>
    <row r="1584" spans="1:9" x14ac:dyDescent="0.3">
      <c r="A1584" s="17"/>
      <c r="B1584" s="16"/>
      <c r="C1584" s="19" t="str">
        <f>IF($B1584="","",IFERROR(INDEX(Equipment!$B:$B,MATCH($B1584,Equipment!$A:$A,0)),"Not in register"))</f>
        <v/>
      </c>
      <c r="D1584" s="16"/>
      <c r="E1584" s="16"/>
      <c r="F1584" s="16"/>
      <c r="G1584" s="21"/>
      <c r="H1584" s="16"/>
      <c r="I1584" s="16"/>
    </row>
    <row r="1585" spans="1:9" x14ac:dyDescent="0.3">
      <c r="A1585" s="17"/>
      <c r="B1585" s="16"/>
      <c r="C1585" s="19" t="str">
        <f>IF($B1585="","",IFERROR(INDEX(Equipment!$B:$B,MATCH($B1585,Equipment!$A:$A,0)),"Not in register"))</f>
        <v/>
      </c>
      <c r="D1585" s="16"/>
      <c r="E1585" s="16"/>
      <c r="F1585" s="16"/>
      <c r="G1585" s="21"/>
      <c r="H1585" s="16"/>
      <c r="I1585" s="16"/>
    </row>
    <row r="1586" spans="1:9" x14ac:dyDescent="0.3">
      <c r="A1586" s="17"/>
      <c r="B1586" s="16"/>
      <c r="C1586" s="19" t="str">
        <f>IF($B1586="","",IFERROR(INDEX(Equipment!$B:$B,MATCH($B1586,Equipment!$A:$A,0)),"Not in register"))</f>
        <v/>
      </c>
      <c r="D1586" s="16"/>
      <c r="E1586" s="16"/>
      <c r="F1586" s="16"/>
      <c r="G1586" s="21"/>
      <c r="H1586" s="16"/>
      <c r="I1586" s="16"/>
    </row>
    <row r="1587" spans="1:9" x14ac:dyDescent="0.3">
      <c r="A1587" s="17"/>
      <c r="B1587" s="16"/>
      <c r="C1587" s="19" t="str">
        <f>IF($B1587="","",IFERROR(INDEX(Equipment!$B:$B,MATCH($B1587,Equipment!$A:$A,0)),"Not in register"))</f>
        <v/>
      </c>
      <c r="D1587" s="16"/>
      <c r="E1587" s="16"/>
      <c r="F1587" s="16"/>
      <c r="G1587" s="21"/>
      <c r="H1587" s="16"/>
      <c r="I1587" s="16"/>
    </row>
    <row r="1588" spans="1:9" x14ac:dyDescent="0.3">
      <c r="A1588" s="17"/>
      <c r="B1588" s="16"/>
      <c r="C1588" s="19" t="str">
        <f>IF($B1588="","",IFERROR(INDEX(Equipment!$B:$B,MATCH($B1588,Equipment!$A:$A,0)),"Not in register"))</f>
        <v/>
      </c>
      <c r="D1588" s="16"/>
      <c r="E1588" s="16"/>
      <c r="F1588" s="16"/>
      <c r="G1588" s="21"/>
      <c r="H1588" s="16"/>
      <c r="I1588" s="16"/>
    </row>
    <row r="1589" spans="1:9" x14ac:dyDescent="0.3">
      <c r="A1589" s="17"/>
      <c r="B1589" s="16"/>
      <c r="C1589" s="19" t="str">
        <f>IF($B1589="","",IFERROR(INDEX(Equipment!$B:$B,MATCH($B1589,Equipment!$A:$A,0)),"Not in register"))</f>
        <v/>
      </c>
      <c r="D1589" s="16"/>
      <c r="E1589" s="16"/>
      <c r="F1589" s="16"/>
      <c r="G1589" s="21"/>
      <c r="H1589" s="16"/>
      <c r="I1589" s="16"/>
    </row>
    <row r="1590" spans="1:9" x14ac:dyDescent="0.3">
      <c r="A1590" s="17"/>
      <c r="B1590" s="16"/>
      <c r="C1590" s="19" t="str">
        <f>IF($B1590="","",IFERROR(INDEX(Equipment!$B:$B,MATCH($B1590,Equipment!$A:$A,0)),"Not in register"))</f>
        <v/>
      </c>
      <c r="D1590" s="16"/>
      <c r="E1590" s="16"/>
      <c r="F1590" s="16"/>
      <c r="G1590" s="21"/>
      <c r="H1590" s="16"/>
      <c r="I1590" s="16"/>
    </row>
    <row r="1591" spans="1:9" x14ac:dyDescent="0.3">
      <c r="A1591" s="17"/>
      <c r="B1591" s="16"/>
      <c r="C1591" s="19" t="str">
        <f>IF($B1591="","",IFERROR(INDEX(Equipment!$B:$B,MATCH($B1591,Equipment!$A:$A,0)),"Not in register"))</f>
        <v/>
      </c>
      <c r="D1591" s="16"/>
      <c r="E1591" s="16"/>
      <c r="F1591" s="16"/>
      <c r="G1591" s="21"/>
      <c r="H1591" s="16"/>
      <c r="I1591" s="16"/>
    </row>
    <row r="1592" spans="1:9" x14ac:dyDescent="0.3">
      <c r="A1592" s="17"/>
      <c r="B1592" s="16"/>
      <c r="C1592" s="19" t="str">
        <f>IF($B1592="","",IFERROR(INDEX(Equipment!$B:$B,MATCH($B1592,Equipment!$A:$A,0)),"Not in register"))</f>
        <v/>
      </c>
      <c r="D1592" s="16"/>
      <c r="E1592" s="16"/>
      <c r="F1592" s="16"/>
      <c r="G1592" s="21"/>
      <c r="H1592" s="16"/>
      <c r="I1592" s="16"/>
    </row>
    <row r="1593" spans="1:9" x14ac:dyDescent="0.3">
      <c r="A1593" s="17"/>
      <c r="B1593" s="16"/>
      <c r="C1593" s="19" t="str">
        <f>IF($B1593="","",IFERROR(INDEX(Equipment!$B:$B,MATCH($B1593,Equipment!$A:$A,0)),"Not in register"))</f>
        <v/>
      </c>
      <c r="D1593" s="16"/>
      <c r="E1593" s="16"/>
      <c r="F1593" s="16"/>
      <c r="G1593" s="21"/>
      <c r="H1593" s="16"/>
      <c r="I1593" s="16"/>
    </row>
    <row r="1594" spans="1:9" x14ac:dyDescent="0.3">
      <c r="A1594" s="17"/>
      <c r="B1594" s="16"/>
      <c r="C1594" s="19" t="str">
        <f>IF($B1594="","",IFERROR(INDEX(Equipment!$B:$B,MATCH($B1594,Equipment!$A:$A,0)),"Not in register"))</f>
        <v/>
      </c>
      <c r="D1594" s="16"/>
      <c r="E1594" s="16"/>
      <c r="F1594" s="16"/>
      <c r="G1594" s="21"/>
      <c r="H1594" s="16"/>
      <c r="I1594" s="16"/>
    </row>
    <row r="1595" spans="1:9" x14ac:dyDescent="0.3">
      <c r="A1595" s="17"/>
      <c r="B1595" s="16"/>
      <c r="C1595" s="19" t="str">
        <f>IF($B1595="","",IFERROR(INDEX(Equipment!$B:$B,MATCH($B1595,Equipment!$A:$A,0)),"Not in register"))</f>
        <v/>
      </c>
      <c r="D1595" s="16"/>
      <c r="E1595" s="16"/>
      <c r="F1595" s="16"/>
      <c r="G1595" s="21"/>
      <c r="H1595" s="16"/>
      <c r="I1595" s="16"/>
    </row>
    <row r="1596" spans="1:9" x14ac:dyDescent="0.3">
      <c r="A1596" s="17"/>
      <c r="B1596" s="16"/>
      <c r="C1596" s="19" t="str">
        <f>IF($B1596="","",IFERROR(INDEX(Equipment!$B:$B,MATCH($B1596,Equipment!$A:$A,0)),"Not in register"))</f>
        <v/>
      </c>
      <c r="D1596" s="16"/>
      <c r="E1596" s="16"/>
      <c r="F1596" s="16"/>
      <c r="G1596" s="21"/>
      <c r="H1596" s="16"/>
      <c r="I1596" s="16"/>
    </row>
    <row r="1597" spans="1:9" x14ac:dyDescent="0.3">
      <c r="A1597" s="17"/>
      <c r="B1597" s="16"/>
      <c r="C1597" s="19" t="str">
        <f>IF($B1597="","",IFERROR(INDEX(Equipment!$B:$B,MATCH($B1597,Equipment!$A:$A,0)),"Not in register"))</f>
        <v/>
      </c>
      <c r="D1597" s="16"/>
      <c r="E1597" s="16"/>
      <c r="F1597" s="16"/>
      <c r="G1597" s="21"/>
      <c r="H1597" s="16"/>
      <c r="I1597" s="16"/>
    </row>
    <row r="1598" spans="1:9" x14ac:dyDescent="0.3">
      <c r="A1598" s="17"/>
      <c r="B1598" s="16"/>
      <c r="C1598" s="19" t="str">
        <f>IF($B1598="","",IFERROR(INDEX(Equipment!$B:$B,MATCH($B1598,Equipment!$A:$A,0)),"Not in register"))</f>
        <v/>
      </c>
      <c r="D1598" s="16"/>
      <c r="E1598" s="16"/>
      <c r="F1598" s="16"/>
      <c r="G1598" s="21"/>
      <c r="H1598" s="16"/>
      <c r="I1598" s="16"/>
    </row>
    <row r="1599" spans="1:9" x14ac:dyDescent="0.3">
      <c r="A1599" s="17"/>
      <c r="B1599" s="16"/>
      <c r="C1599" s="19" t="str">
        <f>IF($B1599="","",IFERROR(INDEX(Equipment!$B:$B,MATCH($B1599,Equipment!$A:$A,0)),"Not in register"))</f>
        <v/>
      </c>
      <c r="D1599" s="16"/>
      <c r="E1599" s="16"/>
      <c r="F1599" s="16"/>
      <c r="G1599" s="21"/>
      <c r="H1599" s="16"/>
      <c r="I1599" s="16"/>
    </row>
    <row r="1600" spans="1:9" x14ac:dyDescent="0.3">
      <c r="A1600" s="17"/>
      <c r="B1600" s="16"/>
      <c r="C1600" s="19" t="str">
        <f>IF($B1600="","",IFERROR(INDEX(Equipment!$B:$B,MATCH($B1600,Equipment!$A:$A,0)),"Not in register"))</f>
        <v/>
      </c>
      <c r="D1600" s="16"/>
      <c r="E1600" s="16"/>
      <c r="F1600" s="16"/>
      <c r="G1600" s="21"/>
      <c r="H1600" s="16"/>
      <c r="I1600" s="16"/>
    </row>
    <row r="1601" spans="1:9" x14ac:dyDescent="0.3">
      <c r="A1601" s="17"/>
      <c r="B1601" s="16"/>
      <c r="C1601" s="19" t="str">
        <f>IF($B1601="","",IFERROR(INDEX(Equipment!$B:$B,MATCH($B1601,Equipment!$A:$A,0)),"Not in register"))</f>
        <v/>
      </c>
      <c r="D1601" s="16"/>
      <c r="E1601" s="16"/>
      <c r="F1601" s="16"/>
      <c r="G1601" s="21"/>
      <c r="H1601" s="16"/>
      <c r="I1601" s="16"/>
    </row>
    <row r="1602" spans="1:9" x14ac:dyDescent="0.3">
      <c r="A1602" s="17"/>
      <c r="B1602" s="16"/>
      <c r="C1602" s="19" t="str">
        <f>IF($B1602="","",IFERROR(INDEX(Equipment!$B:$B,MATCH($B1602,Equipment!$A:$A,0)),"Not in register"))</f>
        <v/>
      </c>
      <c r="D1602" s="16"/>
      <c r="E1602" s="16"/>
      <c r="F1602" s="16"/>
      <c r="G1602" s="21"/>
      <c r="H1602" s="16"/>
      <c r="I1602" s="16"/>
    </row>
    <row r="1603" spans="1:9" x14ac:dyDescent="0.3">
      <c r="A1603" s="17"/>
      <c r="B1603" s="16"/>
      <c r="C1603" s="19" t="str">
        <f>IF($B1603="","",IFERROR(INDEX(Equipment!$B:$B,MATCH($B1603,Equipment!$A:$A,0)),"Not in register"))</f>
        <v/>
      </c>
      <c r="D1603" s="16"/>
      <c r="E1603" s="16"/>
      <c r="F1603" s="16"/>
      <c r="G1603" s="21"/>
      <c r="H1603" s="16"/>
      <c r="I1603" s="16"/>
    </row>
    <row r="1604" spans="1:9" x14ac:dyDescent="0.3">
      <c r="A1604" s="17"/>
      <c r="B1604" s="16"/>
      <c r="C1604" s="19" t="str">
        <f>IF($B1604="","",IFERROR(INDEX(Equipment!$B:$B,MATCH($B1604,Equipment!$A:$A,0)),"Not in register"))</f>
        <v/>
      </c>
      <c r="D1604" s="16"/>
      <c r="E1604" s="16"/>
      <c r="F1604" s="16"/>
      <c r="G1604" s="21"/>
      <c r="H1604" s="16"/>
      <c r="I1604" s="16"/>
    </row>
    <row r="1605" spans="1:9" x14ac:dyDescent="0.3">
      <c r="A1605" s="17"/>
      <c r="B1605" s="16"/>
      <c r="C1605" s="19" t="str">
        <f>IF($B1605="","",IFERROR(INDEX(Equipment!$B:$B,MATCH($B1605,Equipment!$A:$A,0)),"Not in register"))</f>
        <v/>
      </c>
      <c r="D1605" s="16"/>
      <c r="E1605" s="16"/>
      <c r="F1605" s="16"/>
      <c r="G1605" s="21"/>
      <c r="H1605" s="16"/>
      <c r="I1605" s="16"/>
    </row>
    <row r="1606" spans="1:9" x14ac:dyDescent="0.3">
      <c r="A1606" s="17"/>
      <c r="B1606" s="16"/>
      <c r="C1606" s="19" t="str">
        <f>IF($B1606="","",IFERROR(INDEX(Equipment!$B:$B,MATCH($B1606,Equipment!$A:$A,0)),"Not in register"))</f>
        <v/>
      </c>
      <c r="D1606" s="16"/>
      <c r="E1606" s="16"/>
      <c r="F1606" s="16"/>
      <c r="G1606" s="21"/>
      <c r="H1606" s="16"/>
      <c r="I1606" s="16"/>
    </row>
    <row r="1607" spans="1:9" x14ac:dyDescent="0.3">
      <c r="A1607" s="17"/>
      <c r="B1607" s="16"/>
      <c r="C1607" s="19" t="str">
        <f>IF($B1607="","",IFERROR(INDEX(Equipment!$B:$B,MATCH($B1607,Equipment!$A:$A,0)),"Not in register"))</f>
        <v/>
      </c>
      <c r="D1607" s="16"/>
      <c r="E1607" s="16"/>
      <c r="F1607" s="16"/>
      <c r="G1607" s="21"/>
      <c r="H1607" s="16"/>
      <c r="I1607" s="16"/>
    </row>
    <row r="1608" spans="1:9" x14ac:dyDescent="0.3">
      <c r="A1608" s="17"/>
      <c r="B1608" s="16"/>
      <c r="C1608" s="19" t="str">
        <f>IF($B1608="","",IFERROR(INDEX(Equipment!$B:$B,MATCH($B1608,Equipment!$A:$A,0)),"Not in register"))</f>
        <v/>
      </c>
      <c r="D1608" s="16"/>
      <c r="E1608" s="16"/>
      <c r="F1608" s="16"/>
      <c r="G1608" s="21"/>
      <c r="H1608" s="16"/>
      <c r="I1608" s="16"/>
    </row>
    <row r="1609" spans="1:9" x14ac:dyDescent="0.3">
      <c r="A1609" s="17"/>
      <c r="B1609" s="16"/>
      <c r="C1609" s="19" t="str">
        <f>IF($B1609="","",IFERROR(INDEX(Equipment!$B:$B,MATCH($B1609,Equipment!$A:$A,0)),"Not in register"))</f>
        <v/>
      </c>
      <c r="D1609" s="16"/>
      <c r="E1609" s="16"/>
      <c r="F1609" s="16"/>
      <c r="G1609" s="21"/>
      <c r="H1609" s="16"/>
      <c r="I1609" s="16"/>
    </row>
    <row r="1610" spans="1:9" x14ac:dyDescent="0.3">
      <c r="A1610" s="17"/>
      <c r="B1610" s="16"/>
      <c r="C1610" s="19" t="str">
        <f>IF($B1610="","",IFERROR(INDEX(Equipment!$B:$B,MATCH($B1610,Equipment!$A:$A,0)),"Not in register"))</f>
        <v/>
      </c>
      <c r="D1610" s="16"/>
      <c r="E1610" s="16"/>
      <c r="F1610" s="16"/>
      <c r="G1610" s="21"/>
      <c r="H1610" s="16"/>
      <c r="I1610" s="16"/>
    </row>
    <row r="1611" spans="1:9" x14ac:dyDescent="0.3">
      <c r="A1611" s="17"/>
      <c r="B1611" s="16"/>
      <c r="C1611" s="19" t="str">
        <f>IF($B1611="","",IFERROR(INDEX(Equipment!$B:$B,MATCH($B1611,Equipment!$A:$A,0)),"Not in register"))</f>
        <v/>
      </c>
      <c r="D1611" s="16"/>
      <c r="E1611" s="16"/>
      <c r="F1611" s="16"/>
      <c r="G1611" s="21"/>
      <c r="H1611" s="16"/>
      <c r="I1611" s="16"/>
    </row>
    <row r="1612" spans="1:9" x14ac:dyDescent="0.3">
      <c r="A1612" s="17"/>
      <c r="B1612" s="16"/>
      <c r="C1612" s="19" t="str">
        <f>IF($B1612="","",IFERROR(INDEX(Equipment!$B:$B,MATCH($B1612,Equipment!$A:$A,0)),"Not in register"))</f>
        <v/>
      </c>
      <c r="D1612" s="16"/>
      <c r="E1612" s="16"/>
      <c r="F1612" s="16"/>
      <c r="G1612" s="21"/>
      <c r="H1612" s="16"/>
      <c r="I1612" s="16"/>
    </row>
    <row r="1613" spans="1:9" x14ac:dyDescent="0.3">
      <c r="A1613" s="17"/>
      <c r="B1613" s="16"/>
      <c r="C1613" s="19" t="str">
        <f>IF($B1613="","",IFERROR(INDEX(Equipment!$B:$B,MATCH($B1613,Equipment!$A:$A,0)),"Not in register"))</f>
        <v/>
      </c>
      <c r="D1613" s="16"/>
      <c r="E1613" s="16"/>
      <c r="F1613" s="16"/>
      <c r="G1613" s="21"/>
      <c r="H1613" s="16"/>
      <c r="I1613" s="16"/>
    </row>
    <row r="1614" spans="1:9" x14ac:dyDescent="0.3">
      <c r="A1614" s="17"/>
      <c r="B1614" s="16"/>
      <c r="C1614" s="19" t="str">
        <f>IF($B1614="","",IFERROR(INDEX(Equipment!$B:$B,MATCH($B1614,Equipment!$A:$A,0)),"Not in register"))</f>
        <v/>
      </c>
      <c r="D1614" s="16"/>
      <c r="E1614" s="16"/>
      <c r="F1614" s="16"/>
      <c r="G1614" s="21"/>
      <c r="H1614" s="16"/>
      <c r="I1614" s="16"/>
    </row>
    <row r="1615" spans="1:9" x14ac:dyDescent="0.3">
      <c r="A1615" s="17"/>
      <c r="B1615" s="16"/>
      <c r="C1615" s="19" t="str">
        <f>IF($B1615="","",IFERROR(INDEX(Equipment!$B:$B,MATCH($B1615,Equipment!$A:$A,0)),"Not in register"))</f>
        <v/>
      </c>
      <c r="D1615" s="16"/>
      <c r="E1615" s="16"/>
      <c r="F1615" s="16"/>
      <c r="G1615" s="21"/>
      <c r="H1615" s="16"/>
      <c r="I1615" s="16"/>
    </row>
    <row r="1616" spans="1:9" x14ac:dyDescent="0.3">
      <c r="A1616" s="17"/>
      <c r="B1616" s="16"/>
      <c r="C1616" s="19" t="str">
        <f>IF($B1616="","",IFERROR(INDEX(Equipment!$B:$B,MATCH($B1616,Equipment!$A:$A,0)),"Not in register"))</f>
        <v/>
      </c>
      <c r="D1616" s="16"/>
      <c r="E1616" s="16"/>
      <c r="F1616" s="16"/>
      <c r="G1616" s="21"/>
      <c r="H1616" s="16"/>
      <c r="I1616" s="16"/>
    </row>
    <row r="1617" spans="1:9" x14ac:dyDescent="0.3">
      <c r="A1617" s="17"/>
      <c r="B1617" s="16"/>
      <c r="C1617" s="19" t="str">
        <f>IF($B1617="","",IFERROR(INDEX(Equipment!$B:$B,MATCH($B1617,Equipment!$A:$A,0)),"Not in register"))</f>
        <v/>
      </c>
      <c r="D1617" s="16"/>
      <c r="E1617" s="16"/>
      <c r="F1617" s="16"/>
      <c r="G1617" s="21"/>
      <c r="H1617" s="16"/>
      <c r="I1617" s="16"/>
    </row>
    <row r="1618" spans="1:9" x14ac:dyDescent="0.3">
      <c r="A1618" s="17"/>
      <c r="B1618" s="16"/>
      <c r="C1618" s="19" t="str">
        <f>IF($B1618="","",IFERROR(INDEX(Equipment!$B:$B,MATCH($B1618,Equipment!$A:$A,0)),"Not in register"))</f>
        <v/>
      </c>
      <c r="D1618" s="16"/>
      <c r="E1618" s="16"/>
      <c r="F1618" s="16"/>
      <c r="G1618" s="21"/>
      <c r="H1618" s="16"/>
      <c r="I1618" s="16"/>
    </row>
    <row r="1619" spans="1:9" x14ac:dyDescent="0.3">
      <c r="A1619" s="17"/>
      <c r="B1619" s="16"/>
      <c r="C1619" s="19" t="str">
        <f>IF($B1619="","",IFERROR(INDEX(Equipment!$B:$B,MATCH($B1619,Equipment!$A:$A,0)),"Not in register"))</f>
        <v/>
      </c>
      <c r="D1619" s="16"/>
      <c r="E1619" s="16"/>
      <c r="F1619" s="16"/>
      <c r="G1619" s="21"/>
      <c r="H1619" s="16"/>
      <c r="I1619" s="16"/>
    </row>
    <row r="1620" spans="1:9" x14ac:dyDescent="0.3">
      <c r="A1620" s="17"/>
      <c r="B1620" s="16"/>
      <c r="C1620" s="19" t="str">
        <f>IF($B1620="","",IFERROR(INDEX(Equipment!$B:$B,MATCH($B1620,Equipment!$A:$A,0)),"Not in register"))</f>
        <v/>
      </c>
      <c r="D1620" s="16"/>
      <c r="E1620" s="16"/>
      <c r="F1620" s="16"/>
      <c r="G1620" s="21"/>
      <c r="H1620" s="16"/>
      <c r="I1620" s="16"/>
    </row>
    <row r="1621" spans="1:9" x14ac:dyDescent="0.3">
      <c r="A1621" s="17"/>
      <c r="B1621" s="16"/>
      <c r="C1621" s="19" t="str">
        <f>IF($B1621="","",IFERROR(INDEX(Equipment!$B:$B,MATCH($B1621,Equipment!$A:$A,0)),"Not in register"))</f>
        <v/>
      </c>
      <c r="D1621" s="16"/>
      <c r="E1621" s="16"/>
      <c r="F1621" s="16"/>
      <c r="G1621" s="21"/>
      <c r="H1621" s="16"/>
      <c r="I1621" s="16"/>
    </row>
    <row r="1622" spans="1:9" x14ac:dyDescent="0.3">
      <c r="A1622" s="17"/>
      <c r="B1622" s="16"/>
      <c r="C1622" s="19" t="str">
        <f>IF($B1622="","",IFERROR(INDEX(Equipment!$B:$B,MATCH($B1622,Equipment!$A:$A,0)),"Not in register"))</f>
        <v/>
      </c>
      <c r="D1622" s="16"/>
      <c r="E1622" s="16"/>
      <c r="F1622" s="16"/>
      <c r="G1622" s="21"/>
      <c r="H1622" s="16"/>
      <c r="I1622" s="16"/>
    </row>
    <row r="1623" spans="1:9" x14ac:dyDescent="0.3">
      <c r="A1623" s="17"/>
      <c r="B1623" s="16"/>
      <c r="C1623" s="19" t="str">
        <f>IF($B1623="","",IFERROR(INDEX(Equipment!$B:$B,MATCH($B1623,Equipment!$A:$A,0)),"Not in register"))</f>
        <v/>
      </c>
      <c r="D1623" s="16"/>
      <c r="E1623" s="16"/>
      <c r="F1623" s="16"/>
      <c r="G1623" s="21"/>
      <c r="H1623" s="16"/>
      <c r="I1623" s="16"/>
    </row>
    <row r="1624" spans="1:9" x14ac:dyDescent="0.3">
      <c r="A1624" s="17"/>
      <c r="B1624" s="16"/>
      <c r="C1624" s="19" t="str">
        <f>IF($B1624="","",IFERROR(INDEX(Equipment!$B:$B,MATCH($B1624,Equipment!$A:$A,0)),"Not in register"))</f>
        <v/>
      </c>
      <c r="D1624" s="16"/>
      <c r="E1624" s="16"/>
      <c r="F1624" s="16"/>
      <c r="G1624" s="21"/>
      <c r="H1624" s="16"/>
      <c r="I1624" s="16"/>
    </row>
    <row r="1625" spans="1:9" x14ac:dyDescent="0.3">
      <c r="A1625" s="17"/>
      <c r="B1625" s="16"/>
      <c r="C1625" s="19" t="str">
        <f>IF($B1625="","",IFERROR(INDEX(Equipment!$B:$B,MATCH($B1625,Equipment!$A:$A,0)),"Not in register"))</f>
        <v/>
      </c>
      <c r="D1625" s="16"/>
      <c r="E1625" s="16"/>
      <c r="F1625" s="16"/>
      <c r="G1625" s="21"/>
      <c r="H1625" s="16"/>
      <c r="I1625" s="16"/>
    </row>
    <row r="1626" spans="1:9" x14ac:dyDescent="0.3">
      <c r="A1626" s="17"/>
      <c r="B1626" s="16"/>
      <c r="C1626" s="19" t="str">
        <f>IF($B1626="","",IFERROR(INDEX(Equipment!$B:$B,MATCH($B1626,Equipment!$A:$A,0)),"Not in register"))</f>
        <v/>
      </c>
      <c r="D1626" s="16"/>
      <c r="E1626" s="16"/>
      <c r="F1626" s="16"/>
      <c r="G1626" s="21"/>
      <c r="H1626" s="16"/>
      <c r="I1626" s="16"/>
    </row>
    <row r="1627" spans="1:9" x14ac:dyDescent="0.3">
      <c r="A1627" s="17"/>
      <c r="B1627" s="16"/>
      <c r="C1627" s="19" t="str">
        <f>IF($B1627="","",IFERROR(INDEX(Equipment!$B:$B,MATCH($B1627,Equipment!$A:$A,0)),"Not in register"))</f>
        <v/>
      </c>
      <c r="D1627" s="16"/>
      <c r="E1627" s="16"/>
      <c r="F1627" s="16"/>
      <c r="G1627" s="21"/>
      <c r="H1627" s="16"/>
      <c r="I1627" s="16"/>
    </row>
    <row r="1628" spans="1:9" x14ac:dyDescent="0.3">
      <c r="A1628" s="17"/>
      <c r="B1628" s="16"/>
      <c r="C1628" s="19" t="str">
        <f>IF($B1628="","",IFERROR(INDEX(Equipment!$B:$B,MATCH($B1628,Equipment!$A:$A,0)),"Not in register"))</f>
        <v/>
      </c>
      <c r="D1628" s="16"/>
      <c r="E1628" s="16"/>
      <c r="F1628" s="16"/>
      <c r="G1628" s="21"/>
      <c r="H1628" s="16"/>
      <c r="I1628" s="16"/>
    </row>
    <row r="1629" spans="1:9" x14ac:dyDescent="0.3">
      <c r="A1629" s="17"/>
      <c r="B1629" s="16"/>
      <c r="C1629" s="19" t="str">
        <f>IF($B1629="","",IFERROR(INDEX(Equipment!$B:$B,MATCH($B1629,Equipment!$A:$A,0)),"Not in register"))</f>
        <v/>
      </c>
      <c r="D1629" s="16"/>
      <c r="E1629" s="16"/>
      <c r="F1629" s="16"/>
      <c r="G1629" s="21"/>
      <c r="H1629" s="16"/>
      <c r="I1629" s="16"/>
    </row>
    <row r="1630" spans="1:9" x14ac:dyDescent="0.3">
      <c r="A1630" s="17"/>
      <c r="B1630" s="16"/>
      <c r="C1630" s="19" t="str">
        <f>IF($B1630="","",IFERROR(INDEX(Equipment!$B:$B,MATCH($B1630,Equipment!$A:$A,0)),"Not in register"))</f>
        <v/>
      </c>
      <c r="D1630" s="16"/>
      <c r="E1630" s="16"/>
      <c r="F1630" s="16"/>
      <c r="G1630" s="21"/>
      <c r="H1630" s="16"/>
      <c r="I1630" s="16"/>
    </row>
    <row r="1631" spans="1:9" x14ac:dyDescent="0.3">
      <c r="A1631" s="17"/>
      <c r="B1631" s="16"/>
      <c r="C1631" s="19" t="str">
        <f>IF($B1631="","",IFERROR(INDEX(Equipment!$B:$B,MATCH($B1631,Equipment!$A:$A,0)),"Not in register"))</f>
        <v/>
      </c>
      <c r="D1631" s="16"/>
      <c r="E1631" s="16"/>
      <c r="F1631" s="16"/>
      <c r="G1631" s="21"/>
      <c r="H1631" s="16"/>
      <c r="I1631" s="16"/>
    </row>
    <row r="1632" spans="1:9" x14ac:dyDescent="0.3">
      <c r="A1632" s="17"/>
      <c r="B1632" s="16"/>
      <c r="C1632" s="19" t="str">
        <f>IF($B1632="","",IFERROR(INDEX(Equipment!$B:$B,MATCH($B1632,Equipment!$A:$A,0)),"Not in register"))</f>
        <v/>
      </c>
      <c r="D1632" s="16"/>
      <c r="E1632" s="16"/>
      <c r="F1632" s="16"/>
      <c r="G1632" s="21"/>
      <c r="H1632" s="16"/>
      <c r="I1632" s="16"/>
    </row>
    <row r="1633" spans="1:9" x14ac:dyDescent="0.3">
      <c r="A1633" s="17"/>
      <c r="B1633" s="16"/>
      <c r="C1633" s="19" t="str">
        <f>IF($B1633="","",IFERROR(INDEX(Equipment!$B:$B,MATCH($B1633,Equipment!$A:$A,0)),"Not in register"))</f>
        <v/>
      </c>
      <c r="D1633" s="16"/>
      <c r="E1633" s="16"/>
      <c r="F1633" s="16"/>
      <c r="G1633" s="21"/>
      <c r="H1633" s="16"/>
      <c r="I1633" s="16"/>
    </row>
    <row r="1634" spans="1:9" x14ac:dyDescent="0.3">
      <c r="A1634" s="17"/>
      <c r="B1634" s="16"/>
      <c r="C1634" s="19" t="str">
        <f>IF($B1634="","",IFERROR(INDEX(Equipment!$B:$B,MATCH($B1634,Equipment!$A:$A,0)),"Not in register"))</f>
        <v/>
      </c>
      <c r="D1634" s="16"/>
      <c r="E1634" s="16"/>
      <c r="F1634" s="16"/>
      <c r="G1634" s="21"/>
      <c r="H1634" s="16"/>
      <c r="I1634" s="16"/>
    </row>
    <row r="1635" spans="1:9" x14ac:dyDescent="0.3">
      <c r="A1635" s="17"/>
      <c r="B1635" s="16"/>
      <c r="C1635" s="19" t="str">
        <f>IF($B1635="","",IFERROR(INDEX(Equipment!$B:$B,MATCH($B1635,Equipment!$A:$A,0)),"Not in register"))</f>
        <v/>
      </c>
      <c r="D1635" s="16"/>
      <c r="E1635" s="16"/>
      <c r="F1635" s="16"/>
      <c r="G1635" s="21"/>
      <c r="H1635" s="16"/>
      <c r="I1635" s="16"/>
    </row>
    <row r="1636" spans="1:9" x14ac:dyDescent="0.3">
      <c r="A1636" s="17"/>
      <c r="B1636" s="16"/>
      <c r="C1636" s="19" t="str">
        <f>IF($B1636="","",IFERROR(INDEX(Equipment!$B:$B,MATCH($B1636,Equipment!$A:$A,0)),"Not in register"))</f>
        <v/>
      </c>
      <c r="D1636" s="16"/>
      <c r="E1636" s="16"/>
      <c r="F1636" s="16"/>
      <c r="G1636" s="21"/>
      <c r="H1636" s="16"/>
      <c r="I1636" s="16"/>
    </row>
    <row r="1637" spans="1:9" x14ac:dyDescent="0.3">
      <c r="A1637" s="17"/>
      <c r="B1637" s="16"/>
      <c r="C1637" s="19" t="str">
        <f>IF($B1637="","",IFERROR(INDEX(Equipment!$B:$B,MATCH($B1637,Equipment!$A:$A,0)),"Not in register"))</f>
        <v/>
      </c>
      <c r="D1637" s="16"/>
      <c r="E1637" s="16"/>
      <c r="F1637" s="16"/>
      <c r="G1637" s="21"/>
      <c r="H1637" s="16"/>
      <c r="I1637" s="16"/>
    </row>
    <row r="1638" spans="1:9" x14ac:dyDescent="0.3">
      <c r="A1638" s="17"/>
      <c r="B1638" s="16"/>
      <c r="C1638" s="19" t="str">
        <f>IF($B1638="","",IFERROR(INDEX(Equipment!$B:$B,MATCH($B1638,Equipment!$A:$A,0)),"Not in register"))</f>
        <v/>
      </c>
      <c r="D1638" s="16"/>
      <c r="E1638" s="16"/>
      <c r="F1638" s="16"/>
      <c r="G1638" s="21"/>
      <c r="H1638" s="16"/>
      <c r="I1638" s="16"/>
    </row>
    <row r="1639" spans="1:9" x14ac:dyDescent="0.3">
      <c r="A1639" s="17"/>
      <c r="B1639" s="16"/>
      <c r="C1639" s="19" t="str">
        <f>IF($B1639="","",IFERROR(INDEX(Equipment!$B:$B,MATCH($B1639,Equipment!$A:$A,0)),"Not in register"))</f>
        <v/>
      </c>
      <c r="D1639" s="16"/>
      <c r="E1639" s="16"/>
      <c r="F1639" s="16"/>
      <c r="G1639" s="21"/>
      <c r="H1639" s="16"/>
      <c r="I1639" s="16"/>
    </row>
    <row r="1640" spans="1:9" x14ac:dyDescent="0.3">
      <c r="A1640" s="17"/>
      <c r="B1640" s="16"/>
      <c r="C1640" s="19" t="str">
        <f>IF($B1640="","",IFERROR(INDEX(Equipment!$B:$B,MATCH($B1640,Equipment!$A:$A,0)),"Not in register"))</f>
        <v/>
      </c>
      <c r="D1640" s="16"/>
      <c r="E1640" s="16"/>
      <c r="F1640" s="16"/>
      <c r="G1640" s="21"/>
      <c r="H1640" s="16"/>
      <c r="I1640" s="16"/>
    </row>
    <row r="1641" spans="1:9" x14ac:dyDescent="0.3">
      <c r="A1641" s="17"/>
      <c r="B1641" s="16"/>
      <c r="C1641" s="19" t="str">
        <f>IF($B1641="","",IFERROR(INDEX(Equipment!$B:$B,MATCH($B1641,Equipment!$A:$A,0)),"Not in register"))</f>
        <v/>
      </c>
      <c r="D1641" s="16"/>
      <c r="E1641" s="16"/>
      <c r="F1641" s="16"/>
      <c r="G1641" s="21"/>
      <c r="H1641" s="16"/>
      <c r="I1641" s="16"/>
    </row>
    <row r="1642" spans="1:9" x14ac:dyDescent="0.3">
      <c r="A1642" s="17"/>
      <c r="B1642" s="16"/>
      <c r="C1642" s="19" t="str">
        <f>IF($B1642="","",IFERROR(INDEX(Equipment!$B:$B,MATCH($B1642,Equipment!$A:$A,0)),"Not in register"))</f>
        <v/>
      </c>
      <c r="D1642" s="16"/>
      <c r="E1642" s="16"/>
      <c r="F1642" s="16"/>
      <c r="G1642" s="21"/>
      <c r="H1642" s="16"/>
      <c r="I1642" s="16"/>
    </row>
    <row r="1643" spans="1:9" x14ac:dyDescent="0.3">
      <c r="A1643" s="17"/>
      <c r="B1643" s="16"/>
      <c r="C1643" s="19" t="str">
        <f>IF($B1643="","",IFERROR(INDEX(Equipment!$B:$B,MATCH($B1643,Equipment!$A:$A,0)),"Not in register"))</f>
        <v/>
      </c>
      <c r="D1643" s="16"/>
      <c r="E1643" s="16"/>
      <c r="F1643" s="16"/>
      <c r="G1643" s="21"/>
      <c r="H1643" s="16"/>
      <c r="I1643" s="16"/>
    </row>
    <row r="1644" spans="1:9" x14ac:dyDescent="0.3">
      <c r="A1644" s="17"/>
      <c r="B1644" s="16"/>
      <c r="C1644" s="19" t="str">
        <f>IF($B1644="","",IFERROR(INDEX(Equipment!$B:$B,MATCH($B1644,Equipment!$A:$A,0)),"Not in register"))</f>
        <v/>
      </c>
      <c r="D1644" s="16"/>
      <c r="E1644" s="16"/>
      <c r="F1644" s="16"/>
      <c r="G1644" s="21"/>
      <c r="H1644" s="16"/>
      <c r="I1644" s="16"/>
    </row>
    <row r="1645" spans="1:9" x14ac:dyDescent="0.3">
      <c r="A1645" s="17"/>
      <c r="B1645" s="16"/>
      <c r="C1645" s="19" t="str">
        <f>IF($B1645="","",IFERROR(INDEX(Equipment!$B:$B,MATCH($B1645,Equipment!$A:$A,0)),"Not in register"))</f>
        <v/>
      </c>
      <c r="D1645" s="16"/>
      <c r="E1645" s="16"/>
      <c r="F1645" s="16"/>
      <c r="G1645" s="21"/>
      <c r="H1645" s="16"/>
      <c r="I1645" s="16"/>
    </row>
    <row r="1646" spans="1:9" x14ac:dyDescent="0.3">
      <c r="A1646" s="17"/>
      <c r="B1646" s="16"/>
      <c r="C1646" s="19" t="str">
        <f>IF($B1646="","",IFERROR(INDEX(Equipment!$B:$B,MATCH($B1646,Equipment!$A:$A,0)),"Not in register"))</f>
        <v/>
      </c>
      <c r="D1646" s="16"/>
      <c r="E1646" s="16"/>
      <c r="F1646" s="16"/>
      <c r="G1646" s="21"/>
      <c r="H1646" s="16"/>
      <c r="I1646" s="16"/>
    </row>
    <row r="1647" spans="1:9" x14ac:dyDescent="0.3">
      <c r="A1647" s="17"/>
      <c r="B1647" s="16"/>
      <c r="C1647" s="19" t="str">
        <f>IF($B1647="","",IFERROR(INDEX(Equipment!$B:$B,MATCH($B1647,Equipment!$A:$A,0)),"Not in register"))</f>
        <v/>
      </c>
      <c r="D1647" s="16"/>
      <c r="E1647" s="16"/>
      <c r="F1647" s="16"/>
      <c r="G1647" s="21"/>
      <c r="H1647" s="16"/>
      <c r="I1647" s="16"/>
    </row>
    <row r="1648" spans="1:9" x14ac:dyDescent="0.3">
      <c r="A1648" s="17"/>
      <c r="B1648" s="16"/>
      <c r="C1648" s="19" t="str">
        <f>IF($B1648="","",IFERROR(INDEX(Equipment!$B:$B,MATCH($B1648,Equipment!$A:$A,0)),"Not in register"))</f>
        <v/>
      </c>
      <c r="D1648" s="16"/>
      <c r="E1648" s="16"/>
      <c r="F1648" s="16"/>
      <c r="G1648" s="21"/>
      <c r="H1648" s="16"/>
      <c r="I1648" s="16"/>
    </row>
    <row r="1649" spans="1:9" x14ac:dyDescent="0.3">
      <c r="A1649" s="17"/>
      <c r="B1649" s="16"/>
      <c r="C1649" s="19" t="str">
        <f>IF($B1649="","",IFERROR(INDEX(Equipment!$B:$B,MATCH($B1649,Equipment!$A:$A,0)),"Not in register"))</f>
        <v/>
      </c>
      <c r="D1649" s="16"/>
      <c r="E1649" s="16"/>
      <c r="F1649" s="16"/>
      <c r="G1649" s="21"/>
      <c r="H1649" s="16"/>
      <c r="I1649" s="16"/>
    </row>
    <row r="1650" spans="1:9" x14ac:dyDescent="0.3">
      <c r="A1650" s="17"/>
      <c r="B1650" s="16"/>
      <c r="C1650" s="19" t="str">
        <f>IF($B1650="","",IFERROR(INDEX(Equipment!$B:$B,MATCH($B1650,Equipment!$A:$A,0)),"Not in register"))</f>
        <v/>
      </c>
      <c r="D1650" s="16"/>
      <c r="E1650" s="16"/>
      <c r="F1650" s="16"/>
      <c r="G1650" s="21"/>
      <c r="H1650" s="16"/>
      <c r="I1650" s="16"/>
    </row>
    <row r="1651" spans="1:9" x14ac:dyDescent="0.3">
      <c r="A1651" s="17"/>
      <c r="B1651" s="16"/>
      <c r="C1651" s="19" t="str">
        <f>IF($B1651="","",IFERROR(INDEX(Equipment!$B:$B,MATCH($B1651,Equipment!$A:$A,0)),"Not in register"))</f>
        <v/>
      </c>
      <c r="D1651" s="16"/>
      <c r="E1651" s="16"/>
      <c r="F1651" s="16"/>
      <c r="G1651" s="21"/>
      <c r="H1651" s="16"/>
      <c r="I1651" s="16"/>
    </row>
    <row r="1652" spans="1:9" x14ac:dyDescent="0.3">
      <c r="A1652" s="17"/>
      <c r="B1652" s="16"/>
      <c r="C1652" s="19" t="str">
        <f>IF($B1652="","",IFERROR(INDEX(Equipment!$B:$B,MATCH($B1652,Equipment!$A:$A,0)),"Not in register"))</f>
        <v/>
      </c>
      <c r="D1652" s="16"/>
      <c r="E1652" s="16"/>
      <c r="F1652" s="16"/>
      <c r="G1652" s="21"/>
      <c r="H1652" s="16"/>
      <c r="I1652" s="16"/>
    </row>
    <row r="1653" spans="1:9" x14ac:dyDescent="0.3">
      <c r="A1653" s="17"/>
      <c r="B1653" s="16"/>
      <c r="C1653" s="19" t="str">
        <f>IF($B1653="","",IFERROR(INDEX(Equipment!$B:$B,MATCH($B1653,Equipment!$A:$A,0)),"Not in register"))</f>
        <v/>
      </c>
      <c r="D1653" s="16"/>
      <c r="E1653" s="16"/>
      <c r="F1653" s="16"/>
      <c r="G1653" s="21"/>
      <c r="H1653" s="16"/>
      <c r="I1653" s="16"/>
    </row>
    <row r="1654" spans="1:9" x14ac:dyDescent="0.3">
      <c r="A1654" s="17"/>
      <c r="B1654" s="16"/>
      <c r="C1654" s="19" t="str">
        <f>IF($B1654="","",IFERROR(INDEX(Equipment!$B:$B,MATCH($B1654,Equipment!$A:$A,0)),"Not in register"))</f>
        <v/>
      </c>
      <c r="D1654" s="16"/>
      <c r="E1654" s="16"/>
      <c r="F1654" s="16"/>
      <c r="G1654" s="21"/>
      <c r="H1654" s="16"/>
      <c r="I1654" s="16"/>
    </row>
    <row r="1655" spans="1:9" x14ac:dyDescent="0.3">
      <c r="A1655" s="17"/>
      <c r="B1655" s="16"/>
      <c r="C1655" s="19" t="str">
        <f>IF($B1655="","",IFERROR(INDEX(Equipment!$B:$B,MATCH($B1655,Equipment!$A:$A,0)),"Not in register"))</f>
        <v/>
      </c>
      <c r="D1655" s="16"/>
      <c r="E1655" s="16"/>
      <c r="F1655" s="16"/>
      <c r="G1655" s="21"/>
      <c r="H1655" s="16"/>
      <c r="I1655" s="16"/>
    </row>
    <row r="1656" spans="1:9" x14ac:dyDescent="0.3">
      <c r="A1656" s="17"/>
      <c r="B1656" s="16"/>
      <c r="C1656" s="19" t="str">
        <f>IF($B1656="","",IFERROR(INDEX(Equipment!$B:$B,MATCH($B1656,Equipment!$A:$A,0)),"Not in register"))</f>
        <v/>
      </c>
      <c r="D1656" s="16"/>
      <c r="E1656" s="16"/>
      <c r="F1656" s="16"/>
      <c r="G1656" s="21"/>
      <c r="H1656" s="16"/>
      <c r="I1656" s="16"/>
    </row>
    <row r="1657" spans="1:9" x14ac:dyDescent="0.3">
      <c r="A1657" s="17"/>
      <c r="B1657" s="16"/>
      <c r="C1657" s="19" t="str">
        <f>IF($B1657="","",IFERROR(INDEX(Equipment!$B:$B,MATCH($B1657,Equipment!$A:$A,0)),"Not in register"))</f>
        <v/>
      </c>
      <c r="D1657" s="16"/>
      <c r="E1657" s="16"/>
      <c r="F1657" s="16"/>
      <c r="G1657" s="21"/>
      <c r="H1657" s="16"/>
      <c r="I1657" s="16"/>
    </row>
    <row r="1658" spans="1:9" x14ac:dyDescent="0.3">
      <c r="A1658" s="17"/>
      <c r="B1658" s="16"/>
      <c r="C1658" s="19" t="str">
        <f>IF($B1658="","",IFERROR(INDEX(Equipment!$B:$B,MATCH($B1658,Equipment!$A:$A,0)),"Not in register"))</f>
        <v/>
      </c>
      <c r="D1658" s="16"/>
      <c r="E1658" s="16"/>
      <c r="F1658" s="16"/>
      <c r="G1658" s="21"/>
      <c r="H1658" s="16"/>
      <c r="I1658" s="16"/>
    </row>
    <row r="1659" spans="1:9" x14ac:dyDescent="0.3">
      <c r="A1659" s="17"/>
      <c r="B1659" s="16"/>
      <c r="C1659" s="19" t="str">
        <f>IF($B1659="","",IFERROR(INDEX(Equipment!$B:$B,MATCH($B1659,Equipment!$A:$A,0)),"Not in register"))</f>
        <v/>
      </c>
      <c r="D1659" s="16"/>
      <c r="E1659" s="16"/>
      <c r="F1659" s="16"/>
      <c r="G1659" s="21"/>
      <c r="H1659" s="16"/>
      <c r="I1659" s="16"/>
    </row>
    <row r="1660" spans="1:9" x14ac:dyDescent="0.3">
      <c r="A1660" s="17"/>
      <c r="B1660" s="16"/>
      <c r="C1660" s="19" t="str">
        <f>IF($B1660="","",IFERROR(INDEX(Equipment!$B:$B,MATCH($B1660,Equipment!$A:$A,0)),"Not in register"))</f>
        <v/>
      </c>
      <c r="D1660" s="16"/>
      <c r="E1660" s="16"/>
      <c r="F1660" s="16"/>
      <c r="G1660" s="21"/>
      <c r="H1660" s="16"/>
      <c r="I1660" s="16"/>
    </row>
    <row r="1661" spans="1:9" x14ac:dyDescent="0.3">
      <c r="A1661" s="17"/>
      <c r="B1661" s="16"/>
      <c r="C1661" s="19" t="str">
        <f>IF($B1661="","",IFERROR(INDEX(Equipment!$B:$B,MATCH($B1661,Equipment!$A:$A,0)),"Not in register"))</f>
        <v/>
      </c>
      <c r="D1661" s="16"/>
      <c r="E1661" s="16"/>
      <c r="F1661" s="16"/>
      <c r="G1661" s="21"/>
      <c r="H1661" s="16"/>
      <c r="I1661" s="16"/>
    </row>
    <row r="1662" spans="1:9" x14ac:dyDescent="0.3">
      <c r="A1662" s="17"/>
      <c r="B1662" s="16"/>
      <c r="C1662" s="19" t="str">
        <f>IF($B1662="","",IFERROR(INDEX(Equipment!$B:$B,MATCH($B1662,Equipment!$A:$A,0)),"Not in register"))</f>
        <v/>
      </c>
      <c r="D1662" s="16"/>
      <c r="E1662" s="16"/>
      <c r="F1662" s="16"/>
      <c r="G1662" s="21"/>
      <c r="H1662" s="16"/>
      <c r="I1662" s="16"/>
    </row>
    <row r="1663" spans="1:9" x14ac:dyDescent="0.3">
      <c r="A1663" s="17"/>
      <c r="B1663" s="16"/>
      <c r="C1663" s="19" t="str">
        <f>IF($B1663="","",IFERROR(INDEX(Equipment!$B:$B,MATCH($B1663,Equipment!$A:$A,0)),"Not in register"))</f>
        <v/>
      </c>
      <c r="D1663" s="16"/>
      <c r="E1663" s="16"/>
      <c r="F1663" s="16"/>
      <c r="G1663" s="21"/>
      <c r="H1663" s="16"/>
      <c r="I1663" s="16"/>
    </row>
    <row r="1664" spans="1:9" x14ac:dyDescent="0.3">
      <c r="A1664" s="17"/>
      <c r="B1664" s="16"/>
      <c r="C1664" s="19" t="str">
        <f>IF($B1664="","",IFERROR(INDEX(Equipment!$B:$B,MATCH($B1664,Equipment!$A:$A,0)),"Not in register"))</f>
        <v/>
      </c>
      <c r="D1664" s="16"/>
      <c r="E1664" s="16"/>
      <c r="F1664" s="16"/>
      <c r="G1664" s="21"/>
      <c r="H1664" s="16"/>
      <c r="I1664" s="16"/>
    </row>
    <row r="1665" spans="1:9" x14ac:dyDescent="0.3">
      <c r="A1665" s="17"/>
      <c r="B1665" s="16"/>
      <c r="C1665" s="19" t="str">
        <f>IF($B1665="","",IFERROR(INDEX(Equipment!$B:$B,MATCH($B1665,Equipment!$A:$A,0)),"Not in register"))</f>
        <v/>
      </c>
      <c r="D1665" s="16"/>
      <c r="E1665" s="16"/>
      <c r="F1665" s="16"/>
      <c r="G1665" s="21"/>
      <c r="H1665" s="16"/>
      <c r="I1665" s="16"/>
    </row>
    <row r="1666" spans="1:9" x14ac:dyDescent="0.3">
      <c r="A1666" s="17"/>
      <c r="B1666" s="16"/>
      <c r="C1666" s="19" t="str">
        <f>IF($B1666="","",IFERROR(INDEX(Equipment!$B:$B,MATCH($B1666,Equipment!$A:$A,0)),"Not in register"))</f>
        <v/>
      </c>
      <c r="D1666" s="16"/>
      <c r="E1666" s="16"/>
      <c r="F1666" s="16"/>
      <c r="G1666" s="21"/>
      <c r="H1666" s="16"/>
      <c r="I1666" s="16"/>
    </row>
    <row r="1667" spans="1:9" x14ac:dyDescent="0.3">
      <c r="A1667" s="17"/>
      <c r="B1667" s="16"/>
      <c r="C1667" s="19" t="str">
        <f>IF($B1667="","",IFERROR(INDEX(Equipment!$B:$B,MATCH($B1667,Equipment!$A:$A,0)),"Not in register"))</f>
        <v/>
      </c>
      <c r="D1667" s="16"/>
      <c r="E1667" s="16"/>
      <c r="F1667" s="16"/>
      <c r="G1667" s="21"/>
      <c r="H1667" s="16"/>
      <c r="I1667" s="16"/>
    </row>
    <row r="1668" spans="1:9" x14ac:dyDescent="0.3">
      <c r="A1668" s="17"/>
      <c r="B1668" s="16"/>
      <c r="C1668" s="19" t="str">
        <f>IF($B1668="","",IFERROR(INDEX(Equipment!$B:$B,MATCH($B1668,Equipment!$A:$A,0)),"Not in register"))</f>
        <v/>
      </c>
      <c r="D1668" s="16"/>
      <c r="E1668" s="16"/>
      <c r="F1668" s="16"/>
      <c r="G1668" s="21"/>
      <c r="H1668" s="16"/>
      <c r="I1668" s="16"/>
    </row>
    <row r="1669" spans="1:9" x14ac:dyDescent="0.3">
      <c r="A1669" s="17"/>
      <c r="B1669" s="16"/>
      <c r="C1669" s="19" t="str">
        <f>IF($B1669="","",IFERROR(INDEX(Equipment!$B:$B,MATCH($B1669,Equipment!$A:$A,0)),"Not in register"))</f>
        <v/>
      </c>
      <c r="D1669" s="16"/>
      <c r="E1669" s="16"/>
      <c r="F1669" s="16"/>
      <c r="G1669" s="21"/>
      <c r="H1669" s="16"/>
      <c r="I1669" s="16"/>
    </row>
    <row r="1670" spans="1:9" x14ac:dyDescent="0.3">
      <c r="A1670" s="17"/>
      <c r="B1670" s="16"/>
      <c r="C1670" s="19" t="str">
        <f>IF($B1670="","",IFERROR(INDEX(Equipment!$B:$B,MATCH($B1670,Equipment!$A:$A,0)),"Not in register"))</f>
        <v/>
      </c>
      <c r="D1670" s="16"/>
      <c r="E1670" s="16"/>
      <c r="F1670" s="16"/>
      <c r="G1670" s="21"/>
      <c r="H1670" s="16"/>
      <c r="I1670" s="16"/>
    </row>
    <row r="1671" spans="1:9" x14ac:dyDescent="0.3">
      <c r="A1671" s="17"/>
      <c r="B1671" s="16"/>
      <c r="C1671" s="19" t="str">
        <f>IF($B1671="","",IFERROR(INDEX(Equipment!$B:$B,MATCH($B1671,Equipment!$A:$A,0)),"Not in register"))</f>
        <v/>
      </c>
      <c r="D1671" s="16"/>
      <c r="E1671" s="16"/>
      <c r="F1671" s="16"/>
      <c r="G1671" s="21"/>
      <c r="H1671" s="16"/>
      <c r="I1671" s="16"/>
    </row>
    <row r="1672" spans="1:9" x14ac:dyDescent="0.3">
      <c r="A1672" s="17"/>
      <c r="B1672" s="16"/>
      <c r="C1672" s="19" t="str">
        <f>IF($B1672="","",IFERROR(INDEX(Equipment!$B:$B,MATCH($B1672,Equipment!$A:$A,0)),"Not in register"))</f>
        <v/>
      </c>
      <c r="D1672" s="16"/>
      <c r="E1672" s="16"/>
      <c r="F1672" s="16"/>
      <c r="G1672" s="21"/>
      <c r="H1672" s="16"/>
      <c r="I1672" s="16"/>
    </row>
    <row r="1673" spans="1:9" x14ac:dyDescent="0.3">
      <c r="A1673" s="17"/>
      <c r="B1673" s="16"/>
      <c r="C1673" s="19" t="str">
        <f>IF($B1673="","",IFERROR(INDEX(Equipment!$B:$B,MATCH($B1673,Equipment!$A:$A,0)),"Not in register"))</f>
        <v/>
      </c>
      <c r="D1673" s="16"/>
      <c r="E1673" s="16"/>
      <c r="F1673" s="16"/>
      <c r="G1673" s="21"/>
      <c r="H1673" s="16"/>
      <c r="I1673" s="16"/>
    </row>
    <row r="1674" spans="1:9" x14ac:dyDescent="0.3">
      <c r="A1674" s="17"/>
      <c r="B1674" s="16"/>
      <c r="C1674" s="19" t="str">
        <f>IF($B1674="","",IFERROR(INDEX(Equipment!$B:$B,MATCH($B1674,Equipment!$A:$A,0)),"Not in register"))</f>
        <v/>
      </c>
      <c r="D1674" s="16"/>
      <c r="E1674" s="16"/>
      <c r="F1674" s="16"/>
      <c r="G1674" s="21"/>
      <c r="H1674" s="16"/>
      <c r="I1674" s="16"/>
    </row>
    <row r="1675" spans="1:9" x14ac:dyDescent="0.3">
      <c r="A1675" s="17"/>
      <c r="B1675" s="16"/>
      <c r="C1675" s="19" t="str">
        <f>IF($B1675="","",IFERROR(INDEX(Equipment!$B:$B,MATCH($B1675,Equipment!$A:$A,0)),"Not in register"))</f>
        <v/>
      </c>
      <c r="D1675" s="16"/>
      <c r="E1675" s="16"/>
      <c r="F1675" s="16"/>
      <c r="G1675" s="21"/>
      <c r="H1675" s="16"/>
      <c r="I1675" s="16"/>
    </row>
    <row r="1676" spans="1:9" x14ac:dyDescent="0.3">
      <c r="A1676" s="17"/>
      <c r="B1676" s="16"/>
      <c r="C1676" s="19" t="str">
        <f>IF($B1676="","",IFERROR(INDEX(Equipment!$B:$B,MATCH($B1676,Equipment!$A:$A,0)),"Not in register"))</f>
        <v/>
      </c>
      <c r="D1676" s="16"/>
      <c r="E1676" s="16"/>
      <c r="F1676" s="16"/>
      <c r="G1676" s="21"/>
      <c r="H1676" s="16"/>
      <c r="I1676" s="16"/>
    </row>
    <row r="1677" spans="1:9" x14ac:dyDescent="0.3">
      <c r="A1677" s="17"/>
      <c r="B1677" s="16"/>
      <c r="C1677" s="19" t="str">
        <f>IF($B1677="","",IFERROR(INDEX(Equipment!$B:$B,MATCH($B1677,Equipment!$A:$A,0)),"Not in register"))</f>
        <v/>
      </c>
      <c r="D1677" s="16"/>
      <c r="E1677" s="16"/>
      <c r="F1677" s="16"/>
      <c r="G1677" s="21"/>
      <c r="H1677" s="16"/>
      <c r="I1677" s="16"/>
    </row>
    <row r="1678" spans="1:9" x14ac:dyDescent="0.3">
      <c r="A1678" s="17"/>
      <c r="B1678" s="16"/>
      <c r="C1678" s="19" t="str">
        <f>IF($B1678="","",IFERROR(INDEX(Equipment!$B:$B,MATCH($B1678,Equipment!$A:$A,0)),"Not in register"))</f>
        <v/>
      </c>
      <c r="D1678" s="16"/>
      <c r="E1678" s="16"/>
      <c r="F1678" s="16"/>
      <c r="G1678" s="21"/>
      <c r="H1678" s="16"/>
      <c r="I1678" s="16"/>
    </row>
    <row r="1679" spans="1:9" x14ac:dyDescent="0.3">
      <c r="A1679" s="17"/>
      <c r="B1679" s="16"/>
      <c r="C1679" s="19" t="str">
        <f>IF($B1679="","",IFERROR(INDEX(Equipment!$B:$B,MATCH($B1679,Equipment!$A:$A,0)),"Not in register"))</f>
        <v/>
      </c>
      <c r="D1679" s="16"/>
      <c r="E1679" s="16"/>
      <c r="F1679" s="16"/>
      <c r="G1679" s="21"/>
      <c r="H1679" s="16"/>
      <c r="I1679" s="16"/>
    </row>
    <row r="1680" spans="1:9" x14ac:dyDescent="0.3">
      <c r="A1680" s="17"/>
      <c r="B1680" s="16"/>
      <c r="C1680" s="19" t="str">
        <f>IF($B1680="","",IFERROR(INDEX(Equipment!$B:$B,MATCH($B1680,Equipment!$A:$A,0)),"Not in register"))</f>
        <v/>
      </c>
      <c r="D1680" s="16"/>
      <c r="E1680" s="16"/>
      <c r="F1680" s="16"/>
      <c r="G1680" s="21"/>
      <c r="H1680" s="16"/>
      <c r="I1680" s="16"/>
    </row>
    <row r="1681" spans="1:9" x14ac:dyDescent="0.3">
      <c r="A1681" s="17"/>
      <c r="B1681" s="16"/>
      <c r="C1681" s="19" t="str">
        <f>IF($B1681="","",IFERROR(INDEX(Equipment!$B:$B,MATCH($B1681,Equipment!$A:$A,0)),"Not in register"))</f>
        <v/>
      </c>
      <c r="D1681" s="16"/>
      <c r="E1681" s="16"/>
      <c r="F1681" s="16"/>
      <c r="G1681" s="21"/>
      <c r="H1681" s="16"/>
      <c r="I1681" s="16"/>
    </row>
    <row r="1682" spans="1:9" x14ac:dyDescent="0.3">
      <c r="A1682" s="17"/>
      <c r="B1682" s="16"/>
      <c r="C1682" s="19" t="str">
        <f>IF($B1682="","",IFERROR(INDEX(Equipment!$B:$B,MATCH($B1682,Equipment!$A:$A,0)),"Not in register"))</f>
        <v/>
      </c>
      <c r="D1682" s="16"/>
      <c r="E1682" s="16"/>
      <c r="F1682" s="16"/>
      <c r="G1682" s="21"/>
      <c r="H1682" s="16"/>
      <c r="I1682" s="16"/>
    </row>
    <row r="1683" spans="1:9" x14ac:dyDescent="0.3">
      <c r="A1683" s="17"/>
      <c r="B1683" s="16"/>
      <c r="C1683" s="19" t="str">
        <f>IF($B1683="","",IFERROR(INDEX(Equipment!$B:$B,MATCH($B1683,Equipment!$A:$A,0)),"Not in register"))</f>
        <v/>
      </c>
      <c r="D1683" s="16"/>
      <c r="E1683" s="16"/>
      <c r="F1683" s="16"/>
      <c r="G1683" s="21"/>
      <c r="H1683" s="16"/>
      <c r="I1683" s="16"/>
    </row>
    <row r="1684" spans="1:9" x14ac:dyDescent="0.3">
      <c r="A1684" s="17"/>
      <c r="B1684" s="16"/>
      <c r="C1684" s="19" t="str">
        <f>IF($B1684="","",IFERROR(INDEX(Equipment!$B:$B,MATCH($B1684,Equipment!$A:$A,0)),"Not in register"))</f>
        <v/>
      </c>
      <c r="D1684" s="16"/>
      <c r="E1684" s="16"/>
      <c r="F1684" s="16"/>
      <c r="G1684" s="21"/>
      <c r="H1684" s="16"/>
      <c r="I1684" s="16"/>
    </row>
    <row r="1685" spans="1:9" x14ac:dyDescent="0.3">
      <c r="A1685" s="17"/>
      <c r="B1685" s="16"/>
      <c r="C1685" s="19" t="str">
        <f>IF($B1685="","",IFERROR(INDEX(Equipment!$B:$B,MATCH($B1685,Equipment!$A:$A,0)),"Not in register"))</f>
        <v/>
      </c>
      <c r="D1685" s="16"/>
      <c r="E1685" s="16"/>
      <c r="F1685" s="16"/>
      <c r="G1685" s="21"/>
      <c r="H1685" s="16"/>
      <c r="I1685" s="16"/>
    </row>
    <row r="1686" spans="1:9" x14ac:dyDescent="0.3">
      <c r="A1686" s="17"/>
      <c r="B1686" s="16"/>
      <c r="C1686" s="19" t="str">
        <f>IF($B1686="","",IFERROR(INDEX(Equipment!$B:$B,MATCH($B1686,Equipment!$A:$A,0)),"Not in register"))</f>
        <v/>
      </c>
      <c r="D1686" s="16"/>
      <c r="E1686" s="16"/>
      <c r="F1686" s="16"/>
      <c r="G1686" s="21"/>
      <c r="H1686" s="16"/>
      <c r="I1686" s="16"/>
    </row>
    <row r="1687" spans="1:9" x14ac:dyDescent="0.3">
      <c r="A1687" s="17"/>
      <c r="B1687" s="16"/>
      <c r="C1687" s="19" t="str">
        <f>IF($B1687="","",IFERROR(INDEX(Equipment!$B:$B,MATCH($B1687,Equipment!$A:$A,0)),"Not in register"))</f>
        <v/>
      </c>
      <c r="D1687" s="16"/>
      <c r="E1687" s="16"/>
      <c r="F1687" s="16"/>
      <c r="G1687" s="21"/>
      <c r="H1687" s="16"/>
      <c r="I1687" s="16"/>
    </row>
    <row r="1688" spans="1:9" x14ac:dyDescent="0.3">
      <c r="A1688" s="17"/>
      <c r="B1688" s="16"/>
      <c r="C1688" s="19" t="str">
        <f>IF($B1688="","",IFERROR(INDEX(Equipment!$B:$B,MATCH($B1688,Equipment!$A:$A,0)),"Not in register"))</f>
        <v/>
      </c>
      <c r="D1688" s="16"/>
      <c r="E1688" s="16"/>
      <c r="F1688" s="16"/>
      <c r="G1688" s="21"/>
      <c r="H1688" s="16"/>
      <c r="I1688" s="16"/>
    </row>
    <row r="1689" spans="1:9" x14ac:dyDescent="0.3">
      <c r="A1689" s="17"/>
      <c r="B1689" s="16"/>
      <c r="C1689" s="19" t="str">
        <f>IF($B1689="","",IFERROR(INDEX(Equipment!$B:$B,MATCH($B1689,Equipment!$A:$A,0)),"Not in register"))</f>
        <v/>
      </c>
      <c r="D1689" s="16"/>
      <c r="E1689" s="16"/>
      <c r="F1689" s="16"/>
      <c r="G1689" s="21"/>
      <c r="H1689" s="16"/>
      <c r="I1689" s="16"/>
    </row>
    <row r="1690" spans="1:9" x14ac:dyDescent="0.3">
      <c r="A1690" s="17"/>
      <c r="B1690" s="16"/>
      <c r="C1690" s="19" t="str">
        <f>IF($B1690="","",IFERROR(INDEX(Equipment!$B:$B,MATCH($B1690,Equipment!$A:$A,0)),"Not in register"))</f>
        <v/>
      </c>
      <c r="D1690" s="16"/>
      <c r="E1690" s="16"/>
      <c r="F1690" s="16"/>
      <c r="G1690" s="21"/>
      <c r="H1690" s="16"/>
      <c r="I1690" s="16"/>
    </row>
    <row r="1691" spans="1:9" x14ac:dyDescent="0.3">
      <c r="A1691" s="17"/>
      <c r="B1691" s="16"/>
      <c r="C1691" s="19" t="str">
        <f>IF($B1691="","",IFERROR(INDEX(Equipment!$B:$B,MATCH($B1691,Equipment!$A:$A,0)),"Not in register"))</f>
        <v/>
      </c>
      <c r="D1691" s="16"/>
      <c r="E1691" s="16"/>
      <c r="F1691" s="16"/>
      <c r="G1691" s="21"/>
      <c r="H1691" s="16"/>
      <c r="I1691" s="16"/>
    </row>
    <row r="1692" spans="1:9" x14ac:dyDescent="0.3">
      <c r="A1692" s="17"/>
      <c r="B1692" s="16"/>
      <c r="C1692" s="19" t="str">
        <f>IF($B1692="","",IFERROR(INDEX(Equipment!$B:$B,MATCH($B1692,Equipment!$A:$A,0)),"Not in register"))</f>
        <v/>
      </c>
      <c r="D1692" s="16"/>
      <c r="E1692" s="16"/>
      <c r="F1692" s="16"/>
      <c r="G1692" s="21"/>
      <c r="H1692" s="16"/>
      <c r="I1692" s="16"/>
    </row>
    <row r="1693" spans="1:9" x14ac:dyDescent="0.3">
      <c r="A1693" s="17"/>
      <c r="B1693" s="16"/>
      <c r="C1693" s="19" t="str">
        <f>IF($B1693="","",IFERROR(INDEX(Equipment!$B:$B,MATCH($B1693,Equipment!$A:$A,0)),"Not in register"))</f>
        <v/>
      </c>
      <c r="D1693" s="16"/>
      <c r="E1693" s="16"/>
      <c r="F1693" s="16"/>
      <c r="G1693" s="21"/>
      <c r="H1693" s="16"/>
      <c r="I1693" s="16"/>
    </row>
    <row r="1694" spans="1:9" x14ac:dyDescent="0.3">
      <c r="A1694" s="17"/>
      <c r="B1694" s="16"/>
      <c r="C1694" s="19" t="str">
        <f>IF($B1694="","",IFERROR(INDEX(Equipment!$B:$B,MATCH($B1694,Equipment!$A:$A,0)),"Not in register"))</f>
        <v/>
      </c>
      <c r="D1694" s="16"/>
      <c r="E1694" s="16"/>
      <c r="F1694" s="16"/>
      <c r="G1694" s="21"/>
      <c r="H1694" s="16"/>
      <c r="I1694" s="16"/>
    </row>
    <row r="1695" spans="1:9" x14ac:dyDescent="0.3">
      <c r="A1695" s="17"/>
      <c r="B1695" s="16"/>
      <c r="C1695" s="19" t="str">
        <f>IF($B1695="","",IFERROR(INDEX(Equipment!$B:$B,MATCH($B1695,Equipment!$A:$A,0)),"Not in register"))</f>
        <v/>
      </c>
      <c r="D1695" s="16"/>
      <c r="E1695" s="16"/>
      <c r="F1695" s="16"/>
      <c r="G1695" s="21"/>
      <c r="H1695" s="16"/>
      <c r="I1695" s="16"/>
    </row>
    <row r="1696" spans="1:9" x14ac:dyDescent="0.3">
      <c r="A1696" s="17"/>
      <c r="B1696" s="16"/>
      <c r="C1696" s="19" t="str">
        <f>IF($B1696="","",IFERROR(INDEX(Equipment!$B:$B,MATCH($B1696,Equipment!$A:$A,0)),"Not in register"))</f>
        <v/>
      </c>
      <c r="D1696" s="16"/>
      <c r="E1696" s="16"/>
      <c r="F1696" s="16"/>
      <c r="G1696" s="21"/>
      <c r="H1696" s="16"/>
      <c r="I1696" s="16"/>
    </row>
    <row r="1697" spans="1:9" x14ac:dyDescent="0.3">
      <c r="A1697" s="17"/>
      <c r="B1697" s="16"/>
      <c r="C1697" s="19" t="str">
        <f>IF($B1697="","",IFERROR(INDEX(Equipment!$B:$B,MATCH($B1697,Equipment!$A:$A,0)),"Not in register"))</f>
        <v/>
      </c>
      <c r="D1697" s="16"/>
      <c r="E1697" s="16"/>
      <c r="F1697" s="16"/>
      <c r="G1697" s="21"/>
      <c r="H1697" s="16"/>
      <c r="I1697" s="16"/>
    </row>
    <row r="1698" spans="1:9" x14ac:dyDescent="0.3">
      <c r="A1698" s="17"/>
      <c r="B1698" s="16"/>
      <c r="C1698" s="19" t="str">
        <f>IF($B1698="","",IFERROR(INDEX(Equipment!$B:$B,MATCH($B1698,Equipment!$A:$A,0)),"Not in register"))</f>
        <v/>
      </c>
      <c r="D1698" s="16"/>
      <c r="E1698" s="16"/>
      <c r="F1698" s="16"/>
      <c r="G1698" s="21"/>
      <c r="H1698" s="16"/>
      <c r="I1698" s="16"/>
    </row>
    <row r="1699" spans="1:9" x14ac:dyDescent="0.3">
      <c r="A1699" s="17"/>
      <c r="B1699" s="16"/>
      <c r="C1699" s="19" t="str">
        <f>IF($B1699="","",IFERROR(INDEX(Equipment!$B:$B,MATCH($B1699,Equipment!$A:$A,0)),"Not in register"))</f>
        <v/>
      </c>
      <c r="D1699" s="16"/>
      <c r="E1699" s="16"/>
      <c r="F1699" s="16"/>
      <c r="G1699" s="21"/>
      <c r="H1699" s="16"/>
      <c r="I1699" s="16"/>
    </row>
    <row r="1700" spans="1:9" x14ac:dyDescent="0.3">
      <c r="A1700" s="17"/>
      <c r="B1700" s="16"/>
      <c r="C1700" s="19" t="str">
        <f>IF($B1700="","",IFERROR(INDEX(Equipment!$B:$B,MATCH($B1700,Equipment!$A:$A,0)),"Not in register"))</f>
        <v/>
      </c>
      <c r="D1700" s="16"/>
      <c r="E1700" s="16"/>
      <c r="F1700" s="16"/>
      <c r="G1700" s="21"/>
      <c r="H1700" s="16"/>
      <c r="I1700" s="16"/>
    </row>
    <row r="1701" spans="1:9" x14ac:dyDescent="0.3">
      <c r="A1701" s="17"/>
      <c r="B1701" s="16"/>
      <c r="C1701" s="19" t="str">
        <f>IF($B1701="","",IFERROR(INDEX(Equipment!$B:$B,MATCH($B1701,Equipment!$A:$A,0)),"Not in register"))</f>
        <v/>
      </c>
      <c r="D1701" s="16"/>
      <c r="E1701" s="16"/>
      <c r="F1701" s="16"/>
      <c r="G1701" s="21"/>
      <c r="H1701" s="16"/>
      <c r="I1701" s="16"/>
    </row>
    <row r="1702" spans="1:9" x14ac:dyDescent="0.3">
      <c r="A1702" s="17"/>
      <c r="B1702" s="16"/>
      <c r="C1702" s="19" t="str">
        <f>IF($B1702="","",IFERROR(INDEX(Equipment!$B:$B,MATCH($B1702,Equipment!$A:$A,0)),"Not in register"))</f>
        <v/>
      </c>
      <c r="D1702" s="16"/>
      <c r="E1702" s="16"/>
      <c r="F1702" s="16"/>
      <c r="G1702" s="21"/>
      <c r="H1702" s="16"/>
      <c r="I1702" s="16"/>
    </row>
    <row r="1703" spans="1:9" x14ac:dyDescent="0.3">
      <c r="A1703" s="17"/>
      <c r="B1703" s="16"/>
      <c r="C1703" s="19" t="str">
        <f>IF($B1703="","",IFERROR(INDEX(Equipment!$B:$B,MATCH($B1703,Equipment!$A:$A,0)),"Not in register"))</f>
        <v/>
      </c>
      <c r="D1703" s="16"/>
      <c r="E1703" s="16"/>
      <c r="F1703" s="16"/>
      <c r="G1703" s="21"/>
      <c r="H1703" s="16"/>
      <c r="I1703" s="16"/>
    </row>
    <row r="1704" spans="1:9" x14ac:dyDescent="0.3">
      <c r="A1704" s="17"/>
      <c r="B1704" s="16"/>
      <c r="C1704" s="19" t="str">
        <f>IF($B1704="","",IFERROR(INDEX(Equipment!$B:$B,MATCH($B1704,Equipment!$A:$A,0)),"Not in register"))</f>
        <v/>
      </c>
      <c r="D1704" s="16"/>
      <c r="E1704" s="16"/>
      <c r="F1704" s="16"/>
      <c r="G1704" s="21"/>
      <c r="H1704" s="16"/>
      <c r="I1704" s="16"/>
    </row>
    <row r="1705" spans="1:9" x14ac:dyDescent="0.3">
      <c r="A1705" s="17"/>
      <c r="B1705" s="16"/>
      <c r="C1705" s="19" t="str">
        <f>IF($B1705="","",IFERROR(INDEX(Equipment!$B:$B,MATCH($B1705,Equipment!$A:$A,0)),"Not in register"))</f>
        <v/>
      </c>
      <c r="D1705" s="16"/>
      <c r="E1705" s="16"/>
      <c r="F1705" s="16"/>
      <c r="G1705" s="21"/>
      <c r="H1705" s="16"/>
      <c r="I1705" s="16"/>
    </row>
    <row r="1706" spans="1:9" x14ac:dyDescent="0.3">
      <c r="A1706" s="17"/>
      <c r="B1706" s="16"/>
      <c r="C1706" s="19" t="str">
        <f>IF($B1706="","",IFERROR(INDEX(Equipment!$B:$B,MATCH($B1706,Equipment!$A:$A,0)),"Not in register"))</f>
        <v/>
      </c>
      <c r="D1706" s="16"/>
      <c r="E1706" s="16"/>
      <c r="F1706" s="16"/>
      <c r="G1706" s="21"/>
      <c r="H1706" s="16"/>
      <c r="I1706" s="16"/>
    </row>
    <row r="1707" spans="1:9" x14ac:dyDescent="0.3">
      <c r="A1707" s="17"/>
      <c r="B1707" s="16"/>
      <c r="C1707" s="19" t="str">
        <f>IF($B1707="","",IFERROR(INDEX(Equipment!$B:$B,MATCH($B1707,Equipment!$A:$A,0)),"Not in register"))</f>
        <v/>
      </c>
      <c r="D1707" s="16"/>
      <c r="E1707" s="16"/>
      <c r="F1707" s="16"/>
      <c r="G1707" s="21"/>
      <c r="H1707" s="16"/>
      <c r="I1707" s="16"/>
    </row>
    <row r="1708" spans="1:9" x14ac:dyDescent="0.3">
      <c r="A1708" s="17"/>
      <c r="B1708" s="16"/>
      <c r="C1708" s="19" t="str">
        <f>IF($B1708="","",IFERROR(INDEX(Equipment!$B:$B,MATCH($B1708,Equipment!$A:$A,0)),"Not in register"))</f>
        <v/>
      </c>
      <c r="D1708" s="16"/>
      <c r="E1708" s="16"/>
      <c r="F1708" s="16"/>
      <c r="G1708" s="21"/>
      <c r="H1708" s="16"/>
      <c r="I1708" s="16"/>
    </row>
    <row r="1709" spans="1:9" x14ac:dyDescent="0.3">
      <c r="A1709" s="17"/>
      <c r="B1709" s="16"/>
      <c r="C1709" s="19" t="str">
        <f>IF($B1709="","",IFERROR(INDEX(Equipment!$B:$B,MATCH($B1709,Equipment!$A:$A,0)),"Not in register"))</f>
        <v/>
      </c>
      <c r="D1709" s="16"/>
      <c r="E1709" s="16"/>
      <c r="F1709" s="16"/>
      <c r="G1709" s="21"/>
      <c r="H1709" s="16"/>
      <c r="I1709" s="16"/>
    </row>
    <row r="1710" spans="1:9" x14ac:dyDescent="0.3">
      <c r="A1710" s="17"/>
      <c r="B1710" s="16"/>
      <c r="C1710" s="19" t="str">
        <f>IF($B1710="","",IFERROR(INDEX(Equipment!$B:$B,MATCH($B1710,Equipment!$A:$A,0)),"Not in register"))</f>
        <v/>
      </c>
      <c r="D1710" s="16"/>
      <c r="E1710" s="16"/>
      <c r="F1710" s="16"/>
      <c r="G1710" s="21"/>
      <c r="H1710" s="16"/>
      <c r="I1710" s="16"/>
    </row>
    <row r="1711" spans="1:9" x14ac:dyDescent="0.3">
      <c r="A1711" s="17"/>
      <c r="B1711" s="16"/>
      <c r="C1711" s="19" t="str">
        <f>IF($B1711="","",IFERROR(INDEX(Equipment!$B:$B,MATCH($B1711,Equipment!$A:$A,0)),"Not in register"))</f>
        <v/>
      </c>
      <c r="D1711" s="16"/>
      <c r="E1711" s="16"/>
      <c r="F1711" s="16"/>
      <c r="G1711" s="21"/>
      <c r="H1711" s="16"/>
      <c r="I1711" s="16"/>
    </row>
    <row r="1712" spans="1:9" x14ac:dyDescent="0.3">
      <c r="A1712" s="17"/>
      <c r="B1712" s="16"/>
      <c r="C1712" s="19" t="str">
        <f>IF($B1712="","",IFERROR(INDEX(Equipment!$B:$B,MATCH($B1712,Equipment!$A:$A,0)),"Not in register"))</f>
        <v/>
      </c>
      <c r="D1712" s="16"/>
      <c r="E1712" s="16"/>
      <c r="F1712" s="16"/>
      <c r="G1712" s="21"/>
      <c r="H1712" s="16"/>
      <c r="I1712" s="16"/>
    </row>
    <row r="1713" spans="1:9" x14ac:dyDescent="0.3">
      <c r="A1713" s="17"/>
      <c r="B1713" s="16"/>
      <c r="C1713" s="19" t="str">
        <f>IF($B1713="","",IFERROR(INDEX(Equipment!$B:$B,MATCH($B1713,Equipment!$A:$A,0)),"Not in register"))</f>
        <v/>
      </c>
      <c r="D1713" s="16"/>
      <c r="E1713" s="16"/>
      <c r="F1713" s="16"/>
      <c r="G1713" s="21"/>
      <c r="H1713" s="16"/>
      <c r="I1713" s="16"/>
    </row>
    <row r="1714" spans="1:9" x14ac:dyDescent="0.3">
      <c r="A1714" s="17"/>
      <c r="B1714" s="16"/>
      <c r="C1714" s="19" t="str">
        <f>IF($B1714="","",IFERROR(INDEX(Equipment!$B:$B,MATCH($B1714,Equipment!$A:$A,0)),"Not in register"))</f>
        <v/>
      </c>
      <c r="D1714" s="16"/>
      <c r="E1714" s="16"/>
      <c r="F1714" s="16"/>
      <c r="G1714" s="21"/>
      <c r="H1714" s="16"/>
      <c r="I1714" s="16"/>
    </row>
    <row r="1715" spans="1:9" x14ac:dyDescent="0.3">
      <c r="A1715" s="17"/>
      <c r="B1715" s="16"/>
      <c r="C1715" s="19" t="str">
        <f>IF($B1715="","",IFERROR(INDEX(Equipment!$B:$B,MATCH($B1715,Equipment!$A:$A,0)),"Not in register"))</f>
        <v/>
      </c>
      <c r="D1715" s="16"/>
      <c r="E1715" s="16"/>
      <c r="F1715" s="16"/>
      <c r="G1715" s="21"/>
      <c r="H1715" s="16"/>
      <c r="I1715" s="16"/>
    </row>
    <row r="1716" spans="1:9" x14ac:dyDescent="0.3">
      <c r="A1716" s="17"/>
      <c r="B1716" s="16"/>
      <c r="C1716" s="19" t="str">
        <f>IF($B1716="","",IFERROR(INDEX(Equipment!$B:$B,MATCH($B1716,Equipment!$A:$A,0)),"Not in register"))</f>
        <v/>
      </c>
      <c r="D1716" s="16"/>
      <c r="E1716" s="16"/>
      <c r="F1716" s="16"/>
      <c r="G1716" s="21"/>
      <c r="H1716" s="16"/>
      <c r="I1716" s="16"/>
    </row>
    <row r="1717" spans="1:9" x14ac:dyDescent="0.3">
      <c r="A1717" s="17"/>
      <c r="B1717" s="16"/>
      <c r="C1717" s="19" t="str">
        <f>IF($B1717="","",IFERROR(INDEX(Equipment!$B:$B,MATCH($B1717,Equipment!$A:$A,0)),"Not in register"))</f>
        <v/>
      </c>
      <c r="D1717" s="16"/>
      <c r="E1717" s="16"/>
      <c r="F1717" s="16"/>
      <c r="G1717" s="21"/>
      <c r="H1717" s="16"/>
      <c r="I1717" s="16"/>
    </row>
    <row r="1718" spans="1:9" x14ac:dyDescent="0.3">
      <c r="A1718" s="17"/>
      <c r="B1718" s="16"/>
      <c r="C1718" s="19" t="str">
        <f>IF($B1718="","",IFERROR(INDEX(Equipment!$B:$B,MATCH($B1718,Equipment!$A:$A,0)),"Not in register"))</f>
        <v/>
      </c>
      <c r="D1718" s="16"/>
      <c r="E1718" s="16"/>
      <c r="F1718" s="16"/>
      <c r="G1718" s="21"/>
      <c r="H1718" s="16"/>
      <c r="I1718" s="16"/>
    </row>
    <row r="1719" spans="1:9" x14ac:dyDescent="0.3">
      <c r="A1719" s="17"/>
      <c r="B1719" s="16"/>
      <c r="C1719" s="19" t="str">
        <f>IF($B1719="","",IFERROR(INDEX(Equipment!$B:$B,MATCH($B1719,Equipment!$A:$A,0)),"Not in register"))</f>
        <v/>
      </c>
      <c r="D1719" s="16"/>
      <c r="E1719" s="16"/>
      <c r="F1719" s="16"/>
      <c r="G1719" s="21"/>
      <c r="H1719" s="16"/>
      <c r="I1719" s="16"/>
    </row>
    <row r="1720" spans="1:9" x14ac:dyDescent="0.3">
      <c r="A1720" s="17"/>
      <c r="B1720" s="16"/>
      <c r="C1720" s="19" t="str">
        <f>IF($B1720="","",IFERROR(INDEX(Equipment!$B:$B,MATCH($B1720,Equipment!$A:$A,0)),"Not in register"))</f>
        <v/>
      </c>
      <c r="D1720" s="16"/>
      <c r="E1720" s="16"/>
      <c r="F1720" s="16"/>
      <c r="G1720" s="21"/>
      <c r="H1720" s="16"/>
      <c r="I1720" s="16"/>
    </row>
    <row r="1721" spans="1:9" x14ac:dyDescent="0.3">
      <c r="A1721" s="17"/>
      <c r="B1721" s="16"/>
      <c r="C1721" s="19" t="str">
        <f>IF($B1721="","",IFERROR(INDEX(Equipment!$B:$B,MATCH($B1721,Equipment!$A:$A,0)),"Not in register"))</f>
        <v/>
      </c>
      <c r="D1721" s="16"/>
      <c r="E1721" s="16"/>
      <c r="F1721" s="16"/>
      <c r="G1721" s="21"/>
      <c r="H1721" s="16"/>
      <c r="I1721" s="16"/>
    </row>
    <row r="1722" spans="1:9" x14ac:dyDescent="0.3">
      <c r="A1722" s="17"/>
      <c r="B1722" s="16"/>
      <c r="C1722" s="19" t="str">
        <f>IF($B1722="","",IFERROR(INDEX(Equipment!$B:$B,MATCH($B1722,Equipment!$A:$A,0)),"Not in register"))</f>
        <v/>
      </c>
      <c r="D1722" s="16"/>
      <c r="E1722" s="16"/>
      <c r="F1722" s="16"/>
      <c r="G1722" s="21"/>
      <c r="H1722" s="16"/>
      <c r="I1722" s="16"/>
    </row>
    <row r="1723" spans="1:9" x14ac:dyDescent="0.3">
      <c r="A1723" s="17"/>
      <c r="B1723" s="16"/>
      <c r="C1723" s="19" t="str">
        <f>IF($B1723="","",IFERROR(INDEX(Equipment!$B:$B,MATCH($B1723,Equipment!$A:$A,0)),"Not in register"))</f>
        <v/>
      </c>
      <c r="D1723" s="16"/>
      <c r="E1723" s="16"/>
      <c r="F1723" s="16"/>
      <c r="G1723" s="21"/>
      <c r="H1723" s="16"/>
      <c r="I1723" s="16"/>
    </row>
    <row r="1724" spans="1:9" x14ac:dyDescent="0.3">
      <c r="A1724" s="17"/>
      <c r="B1724" s="16"/>
      <c r="C1724" s="19" t="str">
        <f>IF($B1724="","",IFERROR(INDEX(Equipment!$B:$B,MATCH($B1724,Equipment!$A:$A,0)),"Not in register"))</f>
        <v/>
      </c>
      <c r="D1724" s="16"/>
      <c r="E1724" s="16"/>
      <c r="F1724" s="16"/>
      <c r="G1724" s="21"/>
      <c r="H1724" s="16"/>
      <c r="I1724" s="16"/>
    </row>
    <row r="1725" spans="1:9" x14ac:dyDescent="0.3">
      <c r="A1725" s="17"/>
      <c r="B1725" s="16"/>
      <c r="C1725" s="19" t="str">
        <f>IF($B1725="","",IFERROR(INDEX(Equipment!$B:$B,MATCH($B1725,Equipment!$A:$A,0)),"Not in register"))</f>
        <v/>
      </c>
      <c r="D1725" s="16"/>
      <c r="E1725" s="16"/>
      <c r="F1725" s="16"/>
      <c r="G1725" s="21"/>
      <c r="H1725" s="16"/>
      <c r="I1725" s="16"/>
    </row>
    <row r="1726" spans="1:9" x14ac:dyDescent="0.3">
      <c r="A1726" s="17"/>
      <c r="B1726" s="16"/>
      <c r="C1726" s="19" t="str">
        <f>IF($B1726="","",IFERROR(INDEX(Equipment!$B:$B,MATCH($B1726,Equipment!$A:$A,0)),"Not in register"))</f>
        <v/>
      </c>
      <c r="D1726" s="16"/>
      <c r="E1726" s="16"/>
      <c r="F1726" s="16"/>
      <c r="G1726" s="21"/>
      <c r="H1726" s="16"/>
      <c r="I1726" s="16"/>
    </row>
    <row r="1727" spans="1:9" x14ac:dyDescent="0.3">
      <c r="A1727" s="17"/>
      <c r="B1727" s="16"/>
      <c r="C1727" s="19" t="str">
        <f>IF($B1727="","",IFERROR(INDEX(Equipment!$B:$B,MATCH($B1727,Equipment!$A:$A,0)),"Not in register"))</f>
        <v/>
      </c>
      <c r="D1727" s="16"/>
      <c r="E1727" s="16"/>
      <c r="F1727" s="16"/>
      <c r="G1727" s="21"/>
      <c r="H1727" s="16"/>
      <c r="I1727" s="16"/>
    </row>
    <row r="1728" spans="1:9" x14ac:dyDescent="0.3">
      <c r="A1728" s="17"/>
      <c r="B1728" s="16"/>
      <c r="C1728" s="19" t="str">
        <f>IF($B1728="","",IFERROR(INDEX(Equipment!$B:$B,MATCH($B1728,Equipment!$A:$A,0)),"Not in register"))</f>
        <v/>
      </c>
      <c r="D1728" s="16"/>
      <c r="E1728" s="16"/>
      <c r="F1728" s="16"/>
      <c r="G1728" s="21"/>
      <c r="H1728" s="16"/>
      <c r="I1728" s="16"/>
    </row>
    <row r="1729" spans="1:9" x14ac:dyDescent="0.3">
      <c r="A1729" s="17"/>
      <c r="B1729" s="16"/>
      <c r="C1729" s="19" t="str">
        <f>IF($B1729="","",IFERROR(INDEX(Equipment!$B:$B,MATCH($B1729,Equipment!$A:$A,0)),"Not in register"))</f>
        <v/>
      </c>
      <c r="D1729" s="16"/>
      <c r="E1729" s="16"/>
      <c r="F1729" s="16"/>
      <c r="G1729" s="21"/>
      <c r="H1729" s="16"/>
      <c r="I1729" s="16"/>
    </row>
    <row r="1730" spans="1:9" x14ac:dyDescent="0.3">
      <c r="A1730" s="17"/>
      <c r="B1730" s="16"/>
      <c r="C1730" s="19" t="str">
        <f>IF($B1730="","",IFERROR(INDEX(Equipment!$B:$B,MATCH($B1730,Equipment!$A:$A,0)),"Not in register"))</f>
        <v/>
      </c>
      <c r="D1730" s="16"/>
      <c r="E1730" s="16"/>
      <c r="F1730" s="16"/>
      <c r="G1730" s="21"/>
      <c r="H1730" s="16"/>
      <c r="I1730" s="16"/>
    </row>
    <row r="1731" spans="1:9" x14ac:dyDescent="0.3">
      <c r="A1731" s="17"/>
      <c r="B1731" s="16"/>
      <c r="C1731" s="19" t="str">
        <f>IF($B1731="","",IFERROR(INDEX(Equipment!$B:$B,MATCH($B1731,Equipment!$A:$A,0)),"Not in register"))</f>
        <v/>
      </c>
      <c r="D1731" s="16"/>
      <c r="E1731" s="16"/>
      <c r="F1731" s="16"/>
      <c r="G1731" s="21"/>
      <c r="H1731" s="16"/>
      <c r="I1731" s="16"/>
    </row>
    <row r="1732" spans="1:9" x14ac:dyDescent="0.3">
      <c r="A1732" s="17"/>
      <c r="B1732" s="16"/>
      <c r="C1732" s="19" t="str">
        <f>IF($B1732="","",IFERROR(INDEX(Equipment!$B:$B,MATCH($B1732,Equipment!$A:$A,0)),"Not in register"))</f>
        <v/>
      </c>
      <c r="D1732" s="16"/>
      <c r="E1732" s="16"/>
      <c r="F1732" s="16"/>
      <c r="G1732" s="21"/>
      <c r="H1732" s="16"/>
      <c r="I1732" s="16"/>
    </row>
    <row r="1733" spans="1:9" x14ac:dyDescent="0.3">
      <c r="A1733" s="17"/>
      <c r="B1733" s="16"/>
      <c r="C1733" s="19" t="str">
        <f>IF($B1733="","",IFERROR(INDEX(Equipment!$B:$B,MATCH($B1733,Equipment!$A:$A,0)),"Not in register"))</f>
        <v/>
      </c>
      <c r="D1733" s="16"/>
      <c r="E1733" s="16"/>
      <c r="F1733" s="16"/>
      <c r="G1733" s="21"/>
      <c r="H1733" s="16"/>
      <c r="I1733" s="16"/>
    </row>
    <row r="1734" spans="1:9" x14ac:dyDescent="0.3">
      <c r="A1734" s="17"/>
      <c r="B1734" s="16"/>
      <c r="C1734" s="19" t="str">
        <f>IF($B1734="","",IFERROR(INDEX(Equipment!$B:$B,MATCH($B1734,Equipment!$A:$A,0)),"Not in register"))</f>
        <v/>
      </c>
      <c r="D1734" s="16"/>
      <c r="E1734" s="16"/>
      <c r="F1734" s="16"/>
      <c r="G1734" s="21"/>
      <c r="H1734" s="16"/>
      <c r="I1734" s="16"/>
    </row>
    <row r="1735" spans="1:9" x14ac:dyDescent="0.3">
      <c r="A1735" s="17"/>
      <c r="B1735" s="16"/>
      <c r="C1735" s="19" t="str">
        <f>IF($B1735="","",IFERROR(INDEX(Equipment!$B:$B,MATCH($B1735,Equipment!$A:$A,0)),"Not in register"))</f>
        <v/>
      </c>
      <c r="D1735" s="16"/>
      <c r="E1735" s="16"/>
      <c r="F1735" s="16"/>
      <c r="G1735" s="21"/>
      <c r="H1735" s="16"/>
      <c r="I1735" s="16"/>
    </row>
    <row r="1736" spans="1:9" x14ac:dyDescent="0.3">
      <c r="A1736" s="17"/>
      <c r="B1736" s="16"/>
      <c r="C1736" s="19" t="str">
        <f>IF($B1736="","",IFERROR(INDEX(Equipment!$B:$B,MATCH($B1736,Equipment!$A:$A,0)),"Not in register"))</f>
        <v/>
      </c>
      <c r="D1736" s="16"/>
      <c r="E1736" s="16"/>
      <c r="F1736" s="16"/>
      <c r="G1736" s="21"/>
      <c r="H1736" s="16"/>
      <c r="I1736" s="16"/>
    </row>
    <row r="1737" spans="1:9" x14ac:dyDescent="0.3">
      <c r="A1737" s="17"/>
      <c r="B1737" s="16"/>
      <c r="C1737" s="19" t="str">
        <f>IF($B1737="","",IFERROR(INDEX(Equipment!$B:$B,MATCH($B1737,Equipment!$A:$A,0)),"Not in register"))</f>
        <v/>
      </c>
      <c r="D1737" s="16"/>
      <c r="E1737" s="16"/>
      <c r="F1737" s="16"/>
      <c r="G1737" s="21"/>
      <c r="H1737" s="16"/>
      <c r="I1737" s="16"/>
    </row>
    <row r="1738" spans="1:9" x14ac:dyDescent="0.3">
      <c r="A1738" s="17"/>
      <c r="B1738" s="16"/>
      <c r="C1738" s="19" t="str">
        <f>IF($B1738="","",IFERROR(INDEX(Equipment!$B:$B,MATCH($B1738,Equipment!$A:$A,0)),"Not in register"))</f>
        <v/>
      </c>
      <c r="D1738" s="16"/>
      <c r="E1738" s="16"/>
      <c r="F1738" s="16"/>
      <c r="G1738" s="21"/>
      <c r="H1738" s="16"/>
      <c r="I1738" s="16"/>
    </row>
    <row r="1739" spans="1:9" x14ac:dyDescent="0.3">
      <c r="A1739" s="17"/>
      <c r="B1739" s="16"/>
      <c r="C1739" s="19" t="str">
        <f>IF($B1739="","",IFERROR(INDEX(Equipment!$B:$B,MATCH($B1739,Equipment!$A:$A,0)),"Not in register"))</f>
        <v/>
      </c>
      <c r="D1739" s="16"/>
      <c r="E1739" s="16"/>
      <c r="F1739" s="16"/>
      <c r="G1739" s="21"/>
      <c r="H1739" s="16"/>
      <c r="I1739" s="16"/>
    </row>
    <row r="1740" spans="1:9" x14ac:dyDescent="0.3">
      <c r="A1740" s="17"/>
      <c r="B1740" s="16"/>
      <c r="C1740" s="19" t="str">
        <f>IF($B1740="","",IFERROR(INDEX(Equipment!$B:$B,MATCH($B1740,Equipment!$A:$A,0)),"Not in register"))</f>
        <v/>
      </c>
      <c r="D1740" s="16"/>
      <c r="E1740" s="16"/>
      <c r="F1740" s="16"/>
      <c r="G1740" s="21"/>
      <c r="H1740" s="16"/>
      <c r="I1740" s="16"/>
    </row>
    <row r="1741" spans="1:9" x14ac:dyDescent="0.3">
      <c r="A1741" s="17"/>
      <c r="B1741" s="16"/>
      <c r="C1741" s="19" t="str">
        <f>IF($B1741="","",IFERROR(INDEX(Equipment!$B:$B,MATCH($B1741,Equipment!$A:$A,0)),"Not in register"))</f>
        <v/>
      </c>
      <c r="D1741" s="16"/>
      <c r="E1741" s="16"/>
      <c r="F1741" s="16"/>
      <c r="G1741" s="21"/>
      <c r="H1741" s="16"/>
      <c r="I1741" s="16"/>
    </row>
    <row r="1742" spans="1:9" x14ac:dyDescent="0.3">
      <c r="A1742" s="17"/>
      <c r="B1742" s="16"/>
      <c r="C1742" s="19" t="str">
        <f>IF($B1742="","",IFERROR(INDEX(Equipment!$B:$B,MATCH($B1742,Equipment!$A:$A,0)),"Not in register"))</f>
        <v/>
      </c>
      <c r="D1742" s="16"/>
      <c r="E1742" s="16"/>
      <c r="F1742" s="16"/>
      <c r="G1742" s="21"/>
      <c r="H1742" s="16"/>
      <c r="I1742" s="16"/>
    </row>
    <row r="1743" spans="1:9" x14ac:dyDescent="0.3">
      <c r="A1743" s="17"/>
      <c r="B1743" s="16"/>
      <c r="C1743" s="19" t="str">
        <f>IF($B1743="","",IFERROR(INDEX(Equipment!$B:$B,MATCH($B1743,Equipment!$A:$A,0)),"Not in register"))</f>
        <v/>
      </c>
      <c r="D1743" s="16"/>
      <c r="E1743" s="16"/>
      <c r="F1743" s="16"/>
      <c r="G1743" s="21"/>
      <c r="H1743" s="16"/>
      <c r="I1743" s="16"/>
    </row>
    <row r="1744" spans="1:9" x14ac:dyDescent="0.3">
      <c r="A1744" s="17"/>
      <c r="B1744" s="16"/>
      <c r="C1744" s="19" t="str">
        <f>IF($B1744="","",IFERROR(INDEX(Equipment!$B:$B,MATCH($B1744,Equipment!$A:$A,0)),"Not in register"))</f>
        <v/>
      </c>
      <c r="D1744" s="16"/>
      <c r="E1744" s="16"/>
      <c r="F1744" s="16"/>
      <c r="G1744" s="21"/>
      <c r="H1744" s="16"/>
      <c r="I1744" s="16"/>
    </row>
    <row r="1745" spans="1:9" x14ac:dyDescent="0.3">
      <c r="A1745" s="17"/>
      <c r="B1745" s="16"/>
      <c r="C1745" s="19" t="str">
        <f>IF($B1745="","",IFERROR(INDEX(Equipment!$B:$B,MATCH($B1745,Equipment!$A:$A,0)),"Not in register"))</f>
        <v/>
      </c>
      <c r="D1745" s="16"/>
      <c r="E1745" s="16"/>
      <c r="F1745" s="16"/>
      <c r="G1745" s="21"/>
      <c r="H1745" s="16"/>
      <c r="I1745" s="16"/>
    </row>
    <row r="1746" spans="1:9" x14ac:dyDescent="0.3">
      <c r="A1746" s="17"/>
      <c r="B1746" s="16"/>
      <c r="C1746" s="19" t="str">
        <f>IF($B1746="","",IFERROR(INDEX(Equipment!$B:$B,MATCH($B1746,Equipment!$A:$A,0)),"Not in register"))</f>
        <v/>
      </c>
      <c r="D1746" s="16"/>
      <c r="E1746" s="16"/>
      <c r="F1746" s="16"/>
      <c r="G1746" s="21"/>
      <c r="H1746" s="16"/>
      <c r="I1746" s="16"/>
    </row>
    <row r="1747" spans="1:9" x14ac:dyDescent="0.3">
      <c r="A1747" s="17"/>
      <c r="B1747" s="16"/>
      <c r="C1747" s="19" t="str">
        <f>IF($B1747="","",IFERROR(INDEX(Equipment!$B:$B,MATCH($B1747,Equipment!$A:$A,0)),"Not in register"))</f>
        <v/>
      </c>
      <c r="D1747" s="16"/>
      <c r="E1747" s="16"/>
      <c r="F1747" s="16"/>
      <c r="G1747" s="21"/>
      <c r="H1747" s="16"/>
      <c r="I1747" s="16"/>
    </row>
    <row r="1748" spans="1:9" x14ac:dyDescent="0.3">
      <c r="A1748" s="17"/>
      <c r="B1748" s="16"/>
      <c r="C1748" s="19" t="str">
        <f>IF($B1748="","",IFERROR(INDEX(Equipment!$B:$B,MATCH($B1748,Equipment!$A:$A,0)),"Not in register"))</f>
        <v/>
      </c>
      <c r="D1748" s="16"/>
      <c r="E1748" s="16"/>
      <c r="F1748" s="16"/>
      <c r="G1748" s="21"/>
      <c r="H1748" s="16"/>
      <c r="I1748" s="16"/>
    </row>
    <row r="1749" spans="1:9" x14ac:dyDescent="0.3">
      <c r="A1749" s="17"/>
      <c r="B1749" s="16"/>
      <c r="C1749" s="19" t="str">
        <f>IF($B1749="","",IFERROR(INDEX(Equipment!$B:$B,MATCH($B1749,Equipment!$A:$A,0)),"Not in register"))</f>
        <v/>
      </c>
      <c r="D1749" s="16"/>
      <c r="E1749" s="16"/>
      <c r="F1749" s="16"/>
      <c r="G1749" s="21"/>
      <c r="H1749" s="16"/>
      <c r="I1749" s="16"/>
    </row>
    <row r="1750" spans="1:9" x14ac:dyDescent="0.3">
      <c r="A1750" s="17"/>
      <c r="B1750" s="16"/>
      <c r="C1750" s="19" t="str">
        <f>IF($B1750="","",IFERROR(INDEX(Equipment!$B:$B,MATCH($B1750,Equipment!$A:$A,0)),"Not in register"))</f>
        <v/>
      </c>
      <c r="D1750" s="16"/>
      <c r="E1750" s="16"/>
      <c r="F1750" s="16"/>
      <c r="G1750" s="21"/>
      <c r="H1750" s="16"/>
      <c r="I1750" s="16"/>
    </row>
    <row r="1751" spans="1:9" x14ac:dyDescent="0.3">
      <c r="A1751" s="17"/>
      <c r="B1751" s="16"/>
      <c r="C1751" s="19" t="str">
        <f>IF($B1751="","",IFERROR(INDEX(Equipment!$B:$B,MATCH($B1751,Equipment!$A:$A,0)),"Not in register"))</f>
        <v/>
      </c>
      <c r="D1751" s="16"/>
      <c r="E1751" s="16"/>
      <c r="F1751" s="16"/>
      <c r="G1751" s="21"/>
      <c r="H1751" s="16"/>
      <c r="I1751" s="16"/>
    </row>
    <row r="1752" spans="1:9" x14ac:dyDescent="0.3">
      <c r="A1752" s="17"/>
      <c r="B1752" s="16"/>
      <c r="C1752" s="19" t="str">
        <f>IF($B1752="","",IFERROR(INDEX(Equipment!$B:$B,MATCH($B1752,Equipment!$A:$A,0)),"Not in register"))</f>
        <v/>
      </c>
      <c r="D1752" s="16"/>
      <c r="E1752" s="16"/>
      <c r="F1752" s="16"/>
      <c r="G1752" s="21"/>
      <c r="H1752" s="16"/>
      <c r="I1752" s="16"/>
    </row>
    <row r="1753" spans="1:9" x14ac:dyDescent="0.3">
      <c r="A1753" s="17"/>
      <c r="B1753" s="16"/>
      <c r="C1753" s="19" t="str">
        <f>IF($B1753="","",IFERROR(INDEX(Equipment!$B:$B,MATCH($B1753,Equipment!$A:$A,0)),"Not in register"))</f>
        <v/>
      </c>
      <c r="D1753" s="16"/>
      <c r="E1753" s="16"/>
      <c r="F1753" s="16"/>
      <c r="G1753" s="21"/>
      <c r="H1753" s="16"/>
      <c r="I1753" s="16"/>
    </row>
    <row r="1754" spans="1:9" x14ac:dyDescent="0.3">
      <c r="A1754" s="17"/>
      <c r="B1754" s="16"/>
      <c r="C1754" s="19" t="str">
        <f>IF($B1754="","",IFERROR(INDEX(Equipment!$B:$B,MATCH($B1754,Equipment!$A:$A,0)),"Not in register"))</f>
        <v/>
      </c>
      <c r="D1754" s="16"/>
      <c r="E1754" s="16"/>
      <c r="F1754" s="16"/>
      <c r="G1754" s="21"/>
      <c r="H1754" s="16"/>
      <c r="I1754" s="16"/>
    </row>
    <row r="1755" spans="1:9" x14ac:dyDescent="0.3">
      <c r="A1755" s="17"/>
      <c r="B1755" s="16"/>
      <c r="C1755" s="19" t="str">
        <f>IF($B1755="","",IFERROR(INDEX(Equipment!$B:$B,MATCH($B1755,Equipment!$A:$A,0)),"Not in register"))</f>
        <v/>
      </c>
      <c r="D1755" s="16"/>
      <c r="E1755" s="16"/>
      <c r="F1755" s="16"/>
      <c r="G1755" s="21"/>
      <c r="H1755" s="16"/>
      <c r="I1755" s="16"/>
    </row>
    <row r="1756" spans="1:9" x14ac:dyDescent="0.3">
      <c r="A1756" s="17"/>
      <c r="B1756" s="16"/>
      <c r="C1756" s="19" t="str">
        <f>IF($B1756="","",IFERROR(INDEX(Equipment!$B:$B,MATCH($B1756,Equipment!$A:$A,0)),"Not in register"))</f>
        <v/>
      </c>
      <c r="D1756" s="16"/>
      <c r="E1756" s="16"/>
      <c r="F1756" s="16"/>
      <c r="G1756" s="21"/>
      <c r="H1756" s="16"/>
      <c r="I1756" s="16"/>
    </row>
    <row r="1757" spans="1:9" x14ac:dyDescent="0.3">
      <c r="A1757" s="17"/>
      <c r="B1757" s="16"/>
      <c r="C1757" s="19" t="str">
        <f>IF($B1757="","",IFERROR(INDEX(Equipment!$B:$B,MATCH($B1757,Equipment!$A:$A,0)),"Not in register"))</f>
        <v/>
      </c>
      <c r="D1757" s="16"/>
      <c r="E1757" s="16"/>
      <c r="F1757" s="16"/>
      <c r="G1757" s="21"/>
      <c r="H1757" s="16"/>
      <c r="I1757" s="16"/>
    </row>
    <row r="1758" spans="1:9" x14ac:dyDescent="0.3">
      <c r="A1758" s="17"/>
      <c r="B1758" s="16"/>
      <c r="C1758" s="19" t="str">
        <f>IF($B1758="","",IFERROR(INDEX(Equipment!$B:$B,MATCH($B1758,Equipment!$A:$A,0)),"Not in register"))</f>
        <v/>
      </c>
      <c r="D1758" s="16"/>
      <c r="E1758" s="16"/>
      <c r="F1758" s="16"/>
      <c r="G1758" s="21"/>
      <c r="H1758" s="16"/>
      <c r="I1758" s="16"/>
    </row>
    <row r="1759" spans="1:9" x14ac:dyDescent="0.3">
      <c r="A1759" s="17"/>
      <c r="B1759" s="16"/>
      <c r="C1759" s="19" t="str">
        <f>IF($B1759="","",IFERROR(INDEX(Equipment!$B:$B,MATCH($B1759,Equipment!$A:$A,0)),"Not in register"))</f>
        <v/>
      </c>
      <c r="D1759" s="16"/>
      <c r="E1759" s="16"/>
      <c r="F1759" s="16"/>
      <c r="G1759" s="21"/>
      <c r="H1759" s="16"/>
      <c r="I1759" s="16"/>
    </row>
    <row r="1760" spans="1:9" x14ac:dyDescent="0.3">
      <c r="A1760" s="17"/>
      <c r="B1760" s="16"/>
      <c r="C1760" s="19" t="str">
        <f>IF($B1760="","",IFERROR(INDEX(Equipment!$B:$B,MATCH($B1760,Equipment!$A:$A,0)),"Not in register"))</f>
        <v/>
      </c>
      <c r="D1760" s="16"/>
      <c r="E1760" s="16"/>
      <c r="F1760" s="16"/>
      <c r="G1760" s="21"/>
      <c r="H1760" s="16"/>
      <c r="I1760" s="16"/>
    </row>
    <row r="1761" spans="1:9" x14ac:dyDescent="0.3">
      <c r="A1761" s="17"/>
      <c r="B1761" s="16"/>
      <c r="C1761" s="19" t="str">
        <f>IF($B1761="","",IFERROR(INDEX(Equipment!$B:$B,MATCH($B1761,Equipment!$A:$A,0)),"Not in register"))</f>
        <v/>
      </c>
      <c r="D1761" s="16"/>
      <c r="E1761" s="16"/>
      <c r="F1761" s="16"/>
      <c r="G1761" s="21"/>
      <c r="H1761" s="16"/>
      <c r="I1761" s="16"/>
    </row>
    <row r="1762" spans="1:9" x14ac:dyDescent="0.3">
      <c r="A1762" s="17"/>
      <c r="B1762" s="16"/>
      <c r="C1762" s="19" t="str">
        <f>IF($B1762="","",IFERROR(INDEX(Equipment!$B:$B,MATCH($B1762,Equipment!$A:$A,0)),"Not in register"))</f>
        <v/>
      </c>
      <c r="D1762" s="16"/>
      <c r="E1762" s="16"/>
      <c r="F1762" s="16"/>
      <c r="G1762" s="21"/>
      <c r="H1762" s="16"/>
      <c r="I1762" s="16"/>
    </row>
    <row r="1763" spans="1:9" x14ac:dyDescent="0.3">
      <c r="A1763" s="17"/>
      <c r="B1763" s="16"/>
      <c r="C1763" s="19" t="str">
        <f>IF($B1763="","",IFERROR(INDEX(Equipment!$B:$B,MATCH($B1763,Equipment!$A:$A,0)),"Not in register"))</f>
        <v/>
      </c>
      <c r="D1763" s="16"/>
      <c r="E1763" s="16"/>
      <c r="F1763" s="16"/>
      <c r="G1763" s="21"/>
      <c r="H1763" s="16"/>
      <c r="I1763" s="16"/>
    </row>
    <row r="1764" spans="1:9" x14ac:dyDescent="0.3">
      <c r="A1764" s="17"/>
      <c r="B1764" s="16"/>
      <c r="C1764" s="19" t="str">
        <f>IF($B1764="","",IFERROR(INDEX(Equipment!$B:$B,MATCH($B1764,Equipment!$A:$A,0)),"Not in register"))</f>
        <v/>
      </c>
      <c r="D1764" s="16"/>
      <c r="E1764" s="16"/>
      <c r="F1764" s="16"/>
      <c r="G1764" s="21"/>
      <c r="H1764" s="16"/>
      <c r="I1764" s="16"/>
    </row>
    <row r="1765" spans="1:9" x14ac:dyDescent="0.3">
      <c r="A1765" s="17"/>
      <c r="B1765" s="16"/>
      <c r="C1765" s="19" t="str">
        <f>IF($B1765="","",IFERROR(INDEX(Equipment!$B:$B,MATCH($B1765,Equipment!$A:$A,0)),"Not in register"))</f>
        <v/>
      </c>
      <c r="D1765" s="16"/>
      <c r="E1765" s="16"/>
      <c r="F1765" s="16"/>
      <c r="G1765" s="21"/>
      <c r="H1765" s="16"/>
      <c r="I1765" s="16"/>
    </row>
    <row r="1766" spans="1:9" x14ac:dyDescent="0.3">
      <c r="A1766" s="17"/>
      <c r="B1766" s="16"/>
      <c r="C1766" s="19" t="str">
        <f>IF($B1766="","",IFERROR(INDEX(Equipment!$B:$B,MATCH($B1766,Equipment!$A:$A,0)),"Not in register"))</f>
        <v/>
      </c>
      <c r="D1766" s="16"/>
      <c r="E1766" s="16"/>
      <c r="F1766" s="16"/>
      <c r="G1766" s="21"/>
      <c r="H1766" s="16"/>
      <c r="I1766" s="16"/>
    </row>
    <row r="1767" spans="1:9" x14ac:dyDescent="0.3">
      <c r="A1767" s="17"/>
      <c r="B1767" s="16"/>
      <c r="C1767" s="19" t="str">
        <f>IF($B1767="","",IFERROR(INDEX(Equipment!$B:$B,MATCH($B1767,Equipment!$A:$A,0)),"Not in register"))</f>
        <v/>
      </c>
      <c r="D1767" s="16"/>
      <c r="E1767" s="16"/>
      <c r="F1767" s="16"/>
      <c r="G1767" s="21"/>
      <c r="H1767" s="16"/>
      <c r="I1767" s="16"/>
    </row>
    <row r="1768" spans="1:9" x14ac:dyDescent="0.3">
      <c r="A1768" s="17"/>
      <c r="B1768" s="16"/>
      <c r="C1768" s="19" t="str">
        <f>IF($B1768="","",IFERROR(INDEX(Equipment!$B:$B,MATCH($B1768,Equipment!$A:$A,0)),"Not in register"))</f>
        <v/>
      </c>
      <c r="D1768" s="16"/>
      <c r="E1768" s="16"/>
      <c r="F1768" s="16"/>
      <c r="G1768" s="21"/>
      <c r="H1768" s="16"/>
      <c r="I1768" s="16"/>
    </row>
    <row r="1769" spans="1:9" x14ac:dyDescent="0.3">
      <c r="A1769" s="17"/>
      <c r="B1769" s="16"/>
      <c r="C1769" s="19" t="str">
        <f>IF($B1769="","",IFERROR(INDEX(Equipment!$B:$B,MATCH($B1769,Equipment!$A:$A,0)),"Not in register"))</f>
        <v/>
      </c>
      <c r="D1769" s="16"/>
      <c r="E1769" s="16"/>
      <c r="F1769" s="16"/>
      <c r="G1769" s="21"/>
      <c r="H1769" s="16"/>
      <c r="I1769" s="16"/>
    </row>
    <row r="1770" spans="1:9" x14ac:dyDescent="0.3">
      <c r="A1770" s="17"/>
      <c r="B1770" s="16"/>
      <c r="C1770" s="19" t="str">
        <f>IF($B1770="","",IFERROR(INDEX(Equipment!$B:$B,MATCH($B1770,Equipment!$A:$A,0)),"Not in register"))</f>
        <v/>
      </c>
      <c r="D1770" s="16"/>
      <c r="E1770" s="16"/>
      <c r="F1770" s="16"/>
      <c r="G1770" s="21"/>
      <c r="H1770" s="16"/>
      <c r="I1770" s="16"/>
    </row>
    <row r="1771" spans="1:9" x14ac:dyDescent="0.3">
      <c r="A1771" s="17"/>
      <c r="B1771" s="16"/>
      <c r="C1771" s="19" t="str">
        <f>IF($B1771="","",IFERROR(INDEX(Equipment!$B:$B,MATCH($B1771,Equipment!$A:$A,0)),"Not in register"))</f>
        <v/>
      </c>
      <c r="D1771" s="16"/>
      <c r="E1771" s="16"/>
      <c r="F1771" s="16"/>
      <c r="G1771" s="21"/>
      <c r="H1771" s="16"/>
      <c r="I1771" s="16"/>
    </row>
    <row r="1772" spans="1:9" x14ac:dyDescent="0.3">
      <c r="A1772" s="17"/>
      <c r="B1772" s="16"/>
      <c r="C1772" s="19" t="str">
        <f>IF($B1772="","",IFERROR(INDEX(Equipment!$B:$B,MATCH($B1772,Equipment!$A:$A,0)),"Not in register"))</f>
        <v/>
      </c>
      <c r="D1772" s="16"/>
      <c r="E1772" s="16"/>
      <c r="F1772" s="16"/>
      <c r="G1772" s="21"/>
      <c r="H1772" s="16"/>
      <c r="I1772" s="16"/>
    </row>
    <row r="1773" spans="1:9" x14ac:dyDescent="0.3">
      <c r="A1773" s="17"/>
      <c r="B1773" s="16"/>
      <c r="C1773" s="19" t="str">
        <f>IF($B1773="","",IFERROR(INDEX(Equipment!$B:$B,MATCH($B1773,Equipment!$A:$A,0)),"Not in register"))</f>
        <v/>
      </c>
      <c r="D1773" s="16"/>
      <c r="E1773" s="16"/>
      <c r="F1773" s="16"/>
      <c r="G1773" s="21"/>
      <c r="H1773" s="16"/>
      <c r="I1773" s="16"/>
    </row>
    <row r="1774" spans="1:9" x14ac:dyDescent="0.3">
      <c r="A1774" s="17"/>
      <c r="B1774" s="16"/>
      <c r="C1774" s="19" t="str">
        <f>IF($B1774="","",IFERROR(INDEX(Equipment!$B:$B,MATCH($B1774,Equipment!$A:$A,0)),"Not in register"))</f>
        <v/>
      </c>
      <c r="D1774" s="16"/>
      <c r="E1774" s="16"/>
      <c r="F1774" s="16"/>
      <c r="G1774" s="21"/>
      <c r="H1774" s="16"/>
      <c r="I1774" s="16"/>
    </row>
    <row r="1775" spans="1:9" x14ac:dyDescent="0.3">
      <c r="A1775" s="17"/>
      <c r="B1775" s="16"/>
      <c r="C1775" s="19" t="str">
        <f>IF($B1775="","",IFERROR(INDEX(Equipment!$B:$B,MATCH($B1775,Equipment!$A:$A,0)),"Not in register"))</f>
        <v/>
      </c>
      <c r="D1775" s="16"/>
      <c r="E1775" s="16"/>
      <c r="F1775" s="16"/>
      <c r="G1775" s="21"/>
      <c r="H1775" s="16"/>
      <c r="I1775" s="16"/>
    </row>
    <row r="1776" spans="1:9" x14ac:dyDescent="0.3">
      <c r="A1776" s="17"/>
      <c r="B1776" s="16"/>
      <c r="C1776" s="19" t="str">
        <f>IF($B1776="","",IFERROR(INDEX(Equipment!$B:$B,MATCH($B1776,Equipment!$A:$A,0)),"Not in register"))</f>
        <v/>
      </c>
      <c r="D1776" s="16"/>
      <c r="E1776" s="16"/>
      <c r="F1776" s="16"/>
      <c r="G1776" s="21"/>
      <c r="H1776" s="16"/>
      <c r="I1776" s="16"/>
    </row>
    <row r="1777" spans="1:9" x14ac:dyDescent="0.3">
      <c r="A1777" s="17"/>
      <c r="B1777" s="16"/>
      <c r="C1777" s="19" t="str">
        <f>IF($B1777="","",IFERROR(INDEX(Equipment!$B:$B,MATCH($B1777,Equipment!$A:$A,0)),"Not in register"))</f>
        <v/>
      </c>
      <c r="D1777" s="16"/>
      <c r="E1777" s="16"/>
      <c r="F1777" s="16"/>
      <c r="G1777" s="21"/>
      <c r="H1777" s="16"/>
      <c r="I1777" s="16"/>
    </row>
    <row r="1778" spans="1:9" x14ac:dyDescent="0.3">
      <c r="A1778" s="17"/>
      <c r="B1778" s="16"/>
      <c r="C1778" s="19" t="str">
        <f>IF($B1778="","",IFERROR(INDEX(Equipment!$B:$B,MATCH($B1778,Equipment!$A:$A,0)),"Not in register"))</f>
        <v/>
      </c>
      <c r="D1778" s="16"/>
      <c r="E1778" s="16"/>
      <c r="F1778" s="16"/>
      <c r="G1778" s="21"/>
      <c r="H1778" s="16"/>
      <c r="I1778" s="16"/>
    </row>
    <row r="1779" spans="1:9" x14ac:dyDescent="0.3">
      <c r="A1779" s="17"/>
      <c r="B1779" s="16"/>
      <c r="C1779" s="19" t="str">
        <f>IF($B1779="","",IFERROR(INDEX(Equipment!$B:$B,MATCH($B1779,Equipment!$A:$A,0)),"Not in register"))</f>
        <v/>
      </c>
      <c r="D1779" s="16"/>
      <c r="E1779" s="16"/>
      <c r="F1779" s="16"/>
      <c r="G1779" s="21"/>
      <c r="H1779" s="16"/>
      <c r="I1779" s="16"/>
    </row>
    <row r="1780" spans="1:9" x14ac:dyDescent="0.3">
      <c r="A1780" s="17"/>
      <c r="B1780" s="16"/>
      <c r="C1780" s="19" t="str">
        <f>IF($B1780="","",IFERROR(INDEX(Equipment!$B:$B,MATCH($B1780,Equipment!$A:$A,0)),"Not in register"))</f>
        <v/>
      </c>
      <c r="D1780" s="16"/>
      <c r="E1780" s="16"/>
      <c r="F1780" s="16"/>
      <c r="G1780" s="21"/>
      <c r="H1780" s="16"/>
      <c r="I1780" s="16"/>
    </row>
    <row r="1781" spans="1:9" x14ac:dyDescent="0.3">
      <c r="A1781" s="17"/>
      <c r="B1781" s="16"/>
      <c r="C1781" s="19" t="str">
        <f>IF($B1781="","",IFERROR(INDEX(Equipment!$B:$B,MATCH($B1781,Equipment!$A:$A,0)),"Not in register"))</f>
        <v/>
      </c>
      <c r="D1781" s="16"/>
      <c r="E1781" s="16"/>
      <c r="F1781" s="16"/>
      <c r="G1781" s="21"/>
      <c r="H1781" s="16"/>
      <c r="I1781" s="16"/>
    </row>
    <row r="1782" spans="1:9" x14ac:dyDescent="0.3">
      <c r="A1782" s="17"/>
      <c r="B1782" s="16"/>
      <c r="C1782" s="19" t="str">
        <f>IF($B1782="","",IFERROR(INDEX(Equipment!$B:$B,MATCH($B1782,Equipment!$A:$A,0)),"Not in register"))</f>
        <v/>
      </c>
      <c r="D1782" s="16"/>
      <c r="E1782" s="16"/>
      <c r="F1782" s="16"/>
      <c r="G1782" s="21"/>
      <c r="H1782" s="16"/>
      <c r="I1782" s="16"/>
    </row>
    <row r="1783" spans="1:9" x14ac:dyDescent="0.3">
      <c r="A1783" s="17"/>
      <c r="B1783" s="16"/>
      <c r="C1783" s="19" t="str">
        <f>IF($B1783="","",IFERROR(INDEX(Equipment!$B:$B,MATCH($B1783,Equipment!$A:$A,0)),"Not in register"))</f>
        <v/>
      </c>
      <c r="D1783" s="16"/>
      <c r="E1783" s="16"/>
      <c r="F1783" s="16"/>
      <c r="G1783" s="21"/>
      <c r="H1783" s="16"/>
      <c r="I1783" s="16"/>
    </row>
    <row r="1784" spans="1:9" x14ac:dyDescent="0.3">
      <c r="A1784" s="17"/>
      <c r="B1784" s="16"/>
      <c r="C1784" s="19" t="str">
        <f>IF($B1784="","",IFERROR(INDEX(Equipment!$B:$B,MATCH($B1784,Equipment!$A:$A,0)),"Not in register"))</f>
        <v/>
      </c>
      <c r="D1784" s="16"/>
      <c r="E1784" s="16"/>
      <c r="F1784" s="16"/>
      <c r="G1784" s="21"/>
      <c r="H1784" s="16"/>
      <c r="I1784" s="16"/>
    </row>
    <row r="1785" spans="1:9" x14ac:dyDescent="0.3">
      <c r="A1785" s="17"/>
      <c r="B1785" s="16"/>
      <c r="C1785" s="19" t="str">
        <f>IF($B1785="","",IFERROR(INDEX(Equipment!$B:$B,MATCH($B1785,Equipment!$A:$A,0)),"Not in register"))</f>
        <v/>
      </c>
      <c r="D1785" s="16"/>
      <c r="E1785" s="16"/>
      <c r="F1785" s="16"/>
      <c r="G1785" s="21"/>
      <c r="H1785" s="16"/>
      <c r="I1785" s="16"/>
    </row>
    <row r="1786" spans="1:9" x14ac:dyDescent="0.3">
      <c r="A1786" s="17"/>
      <c r="B1786" s="16"/>
      <c r="C1786" s="19" t="str">
        <f>IF($B1786="","",IFERROR(INDEX(Equipment!$B:$B,MATCH($B1786,Equipment!$A:$A,0)),"Not in register"))</f>
        <v/>
      </c>
      <c r="D1786" s="16"/>
      <c r="E1786" s="16"/>
      <c r="F1786" s="16"/>
      <c r="G1786" s="21"/>
      <c r="H1786" s="16"/>
      <c r="I1786" s="16"/>
    </row>
    <row r="1787" spans="1:9" x14ac:dyDescent="0.3">
      <c r="A1787" s="17"/>
      <c r="B1787" s="16"/>
      <c r="C1787" s="19" t="str">
        <f>IF($B1787="","",IFERROR(INDEX(Equipment!$B:$B,MATCH($B1787,Equipment!$A:$A,0)),"Not in register"))</f>
        <v/>
      </c>
      <c r="D1787" s="16"/>
      <c r="E1787" s="16"/>
      <c r="F1787" s="16"/>
      <c r="G1787" s="21"/>
      <c r="H1787" s="16"/>
      <c r="I1787" s="16"/>
    </row>
    <row r="1788" spans="1:9" x14ac:dyDescent="0.3">
      <c r="A1788" s="17"/>
      <c r="B1788" s="16"/>
      <c r="C1788" s="19" t="str">
        <f>IF($B1788="","",IFERROR(INDEX(Equipment!$B:$B,MATCH($B1788,Equipment!$A:$A,0)),"Not in register"))</f>
        <v/>
      </c>
      <c r="D1788" s="16"/>
      <c r="E1788" s="16"/>
      <c r="F1788" s="16"/>
      <c r="G1788" s="21"/>
      <c r="H1788" s="16"/>
      <c r="I1788" s="16"/>
    </row>
    <row r="1789" spans="1:9" x14ac:dyDescent="0.3">
      <c r="A1789" s="17"/>
      <c r="B1789" s="16"/>
      <c r="C1789" s="19" t="str">
        <f>IF($B1789="","",IFERROR(INDEX(Equipment!$B:$B,MATCH($B1789,Equipment!$A:$A,0)),"Not in register"))</f>
        <v/>
      </c>
      <c r="D1789" s="16"/>
      <c r="E1789" s="16"/>
      <c r="F1789" s="16"/>
      <c r="G1789" s="21"/>
      <c r="H1789" s="16"/>
      <c r="I1789" s="16"/>
    </row>
    <row r="1790" spans="1:9" x14ac:dyDescent="0.3">
      <c r="A1790" s="17"/>
      <c r="B1790" s="16"/>
      <c r="C1790" s="19" t="str">
        <f>IF($B1790="","",IFERROR(INDEX(Equipment!$B:$B,MATCH($B1790,Equipment!$A:$A,0)),"Not in register"))</f>
        <v/>
      </c>
      <c r="D1790" s="16"/>
      <c r="E1790" s="16"/>
      <c r="F1790" s="16"/>
      <c r="G1790" s="21"/>
      <c r="H1790" s="16"/>
      <c r="I1790" s="16"/>
    </row>
    <row r="1791" spans="1:9" x14ac:dyDescent="0.3">
      <c r="A1791" s="17"/>
      <c r="B1791" s="16"/>
      <c r="C1791" s="19" t="str">
        <f>IF($B1791="","",IFERROR(INDEX(Equipment!$B:$B,MATCH($B1791,Equipment!$A:$A,0)),"Not in register"))</f>
        <v/>
      </c>
      <c r="D1791" s="16"/>
      <c r="E1791" s="16"/>
      <c r="F1791" s="16"/>
      <c r="G1791" s="21"/>
      <c r="H1791" s="16"/>
      <c r="I1791" s="16"/>
    </row>
    <row r="1792" spans="1:9" x14ac:dyDescent="0.3">
      <c r="A1792" s="17"/>
      <c r="B1792" s="16"/>
      <c r="C1792" s="19" t="str">
        <f>IF($B1792="","",IFERROR(INDEX(Equipment!$B:$B,MATCH($B1792,Equipment!$A:$A,0)),"Not in register"))</f>
        <v/>
      </c>
      <c r="D1792" s="16"/>
      <c r="E1792" s="16"/>
      <c r="F1792" s="16"/>
      <c r="G1792" s="21"/>
      <c r="H1792" s="16"/>
      <c r="I1792" s="16"/>
    </row>
    <row r="1793" spans="1:9" x14ac:dyDescent="0.3">
      <c r="A1793" s="17"/>
      <c r="B1793" s="16"/>
      <c r="C1793" s="19" t="str">
        <f>IF($B1793="","",IFERROR(INDEX(Equipment!$B:$B,MATCH($B1793,Equipment!$A:$A,0)),"Not in register"))</f>
        <v/>
      </c>
      <c r="D1793" s="16"/>
      <c r="E1793" s="16"/>
      <c r="F1793" s="16"/>
      <c r="G1793" s="21"/>
      <c r="H1793" s="16"/>
      <c r="I1793" s="16"/>
    </row>
    <row r="1794" spans="1:9" x14ac:dyDescent="0.3">
      <c r="A1794" s="17"/>
      <c r="B1794" s="16"/>
      <c r="C1794" s="19" t="str">
        <f>IF($B1794="","",IFERROR(INDEX(Equipment!$B:$B,MATCH($B1794,Equipment!$A:$A,0)),"Not in register"))</f>
        <v/>
      </c>
      <c r="D1794" s="16"/>
      <c r="E1794" s="16"/>
      <c r="F1794" s="16"/>
      <c r="G1794" s="21"/>
      <c r="H1794" s="16"/>
      <c r="I1794" s="16"/>
    </row>
    <row r="1795" spans="1:9" x14ac:dyDescent="0.3">
      <c r="A1795" s="17"/>
      <c r="B1795" s="16"/>
      <c r="C1795" s="19" t="str">
        <f>IF($B1795="","",IFERROR(INDEX(Equipment!$B:$B,MATCH($B1795,Equipment!$A:$A,0)),"Not in register"))</f>
        <v/>
      </c>
      <c r="D1795" s="16"/>
      <c r="E1795" s="16"/>
      <c r="F1795" s="16"/>
      <c r="G1795" s="21"/>
      <c r="H1795" s="16"/>
      <c r="I1795" s="16"/>
    </row>
    <row r="1796" spans="1:9" x14ac:dyDescent="0.3">
      <c r="A1796" s="17"/>
      <c r="B1796" s="16"/>
      <c r="C1796" s="19" t="str">
        <f>IF($B1796="","",IFERROR(INDEX(Equipment!$B:$B,MATCH($B1796,Equipment!$A:$A,0)),"Not in register"))</f>
        <v/>
      </c>
      <c r="D1796" s="16"/>
      <c r="E1796" s="16"/>
      <c r="F1796" s="16"/>
      <c r="G1796" s="21"/>
      <c r="H1796" s="16"/>
      <c r="I1796" s="16"/>
    </row>
    <row r="1797" spans="1:9" x14ac:dyDescent="0.3">
      <c r="A1797" s="17"/>
      <c r="B1797" s="16"/>
      <c r="C1797" s="19" t="str">
        <f>IF($B1797="","",IFERROR(INDEX(Equipment!$B:$B,MATCH($B1797,Equipment!$A:$A,0)),"Not in register"))</f>
        <v/>
      </c>
      <c r="D1797" s="16"/>
      <c r="E1797" s="16"/>
      <c r="F1797" s="16"/>
      <c r="G1797" s="21"/>
      <c r="H1797" s="16"/>
      <c r="I1797" s="16"/>
    </row>
    <row r="1798" spans="1:9" x14ac:dyDescent="0.3">
      <c r="A1798" s="17"/>
      <c r="B1798" s="16"/>
      <c r="C1798" s="19" t="str">
        <f>IF($B1798="","",IFERROR(INDEX(Equipment!$B:$B,MATCH($B1798,Equipment!$A:$A,0)),"Not in register"))</f>
        <v/>
      </c>
      <c r="D1798" s="16"/>
      <c r="E1798" s="16"/>
      <c r="F1798" s="16"/>
      <c r="G1798" s="21"/>
      <c r="H1798" s="16"/>
      <c r="I1798" s="16"/>
    </row>
    <row r="1799" spans="1:9" x14ac:dyDescent="0.3">
      <c r="A1799" s="17"/>
      <c r="B1799" s="16"/>
      <c r="C1799" s="19" t="str">
        <f>IF($B1799="","",IFERROR(INDEX(Equipment!$B:$B,MATCH($B1799,Equipment!$A:$A,0)),"Not in register"))</f>
        <v/>
      </c>
      <c r="D1799" s="16"/>
      <c r="E1799" s="16"/>
      <c r="F1799" s="16"/>
      <c r="G1799" s="21"/>
      <c r="H1799" s="16"/>
      <c r="I1799" s="16"/>
    </row>
    <row r="1800" spans="1:9" x14ac:dyDescent="0.3">
      <c r="A1800" s="17"/>
      <c r="B1800" s="16"/>
      <c r="C1800" s="19" t="str">
        <f>IF($B1800="","",IFERROR(INDEX(Equipment!$B:$B,MATCH($B1800,Equipment!$A:$A,0)),"Not in register"))</f>
        <v/>
      </c>
      <c r="D1800" s="16"/>
      <c r="E1800" s="16"/>
      <c r="F1800" s="16"/>
      <c r="G1800" s="21"/>
      <c r="H1800" s="16"/>
      <c r="I1800" s="16"/>
    </row>
    <row r="1801" spans="1:9" x14ac:dyDescent="0.3">
      <c r="A1801" s="17"/>
      <c r="B1801" s="16"/>
      <c r="C1801" s="19" t="str">
        <f>IF($B1801="","",IFERROR(INDEX(Equipment!$B:$B,MATCH($B1801,Equipment!$A:$A,0)),"Not in register"))</f>
        <v/>
      </c>
      <c r="D1801" s="16"/>
      <c r="E1801" s="16"/>
      <c r="F1801" s="16"/>
      <c r="G1801" s="21"/>
      <c r="H1801" s="16"/>
      <c r="I1801" s="16"/>
    </row>
    <row r="1802" spans="1:9" x14ac:dyDescent="0.3">
      <c r="A1802" s="17"/>
      <c r="B1802" s="16"/>
      <c r="C1802" s="19" t="str">
        <f>IF($B1802="","",IFERROR(INDEX(Equipment!$B:$B,MATCH($B1802,Equipment!$A:$A,0)),"Not in register"))</f>
        <v/>
      </c>
      <c r="D1802" s="16"/>
      <c r="E1802" s="16"/>
      <c r="F1802" s="16"/>
      <c r="G1802" s="21"/>
      <c r="H1802" s="16"/>
      <c r="I1802" s="16"/>
    </row>
    <row r="1803" spans="1:9" x14ac:dyDescent="0.3">
      <c r="A1803" s="17"/>
      <c r="B1803" s="16"/>
      <c r="C1803" s="19" t="str">
        <f>IF($B1803="","",IFERROR(INDEX(Equipment!$B:$B,MATCH($B1803,Equipment!$A:$A,0)),"Not in register"))</f>
        <v/>
      </c>
      <c r="D1803" s="16"/>
      <c r="E1803" s="16"/>
      <c r="F1803" s="16"/>
      <c r="G1803" s="21"/>
      <c r="H1803" s="16"/>
      <c r="I1803" s="16"/>
    </row>
    <row r="1804" spans="1:9" x14ac:dyDescent="0.3">
      <c r="A1804" s="17"/>
      <c r="B1804" s="16"/>
      <c r="C1804" s="19" t="str">
        <f>IF($B1804="","",IFERROR(INDEX(Equipment!$B:$B,MATCH($B1804,Equipment!$A:$A,0)),"Not in register"))</f>
        <v/>
      </c>
      <c r="D1804" s="16"/>
      <c r="E1804" s="16"/>
      <c r="F1804" s="16"/>
      <c r="G1804" s="21"/>
      <c r="H1804" s="16"/>
      <c r="I1804" s="16"/>
    </row>
    <row r="1805" spans="1:9" x14ac:dyDescent="0.3">
      <c r="A1805" s="17"/>
      <c r="B1805" s="16"/>
      <c r="C1805" s="19" t="str">
        <f>IF($B1805="","",IFERROR(INDEX(Equipment!$B:$B,MATCH($B1805,Equipment!$A:$A,0)),"Not in register"))</f>
        <v/>
      </c>
      <c r="D1805" s="16"/>
      <c r="E1805" s="16"/>
      <c r="F1805" s="16"/>
      <c r="G1805" s="21"/>
      <c r="H1805" s="16"/>
      <c r="I1805" s="16"/>
    </row>
    <row r="1806" spans="1:9" x14ac:dyDescent="0.3">
      <c r="A1806" s="17"/>
      <c r="B1806" s="16"/>
      <c r="C1806" s="19" t="str">
        <f>IF($B1806="","",IFERROR(INDEX(Equipment!$B:$B,MATCH($B1806,Equipment!$A:$A,0)),"Not in register"))</f>
        <v/>
      </c>
      <c r="D1806" s="16"/>
      <c r="E1806" s="16"/>
      <c r="F1806" s="16"/>
      <c r="G1806" s="21"/>
      <c r="H1806" s="16"/>
      <c r="I1806" s="16"/>
    </row>
    <row r="1807" spans="1:9" x14ac:dyDescent="0.3">
      <c r="A1807" s="17"/>
      <c r="B1807" s="16"/>
      <c r="C1807" s="19" t="str">
        <f>IF($B1807="","",IFERROR(INDEX(Equipment!$B:$B,MATCH($B1807,Equipment!$A:$A,0)),"Not in register"))</f>
        <v/>
      </c>
      <c r="D1807" s="16"/>
      <c r="E1807" s="16"/>
      <c r="F1807" s="16"/>
      <c r="G1807" s="21"/>
      <c r="H1807" s="16"/>
      <c r="I1807" s="16"/>
    </row>
    <row r="1808" spans="1:9" x14ac:dyDescent="0.3">
      <c r="A1808" s="17"/>
      <c r="B1808" s="16"/>
      <c r="C1808" s="19" t="str">
        <f>IF($B1808="","",IFERROR(INDEX(Equipment!$B:$B,MATCH($B1808,Equipment!$A:$A,0)),"Not in register"))</f>
        <v/>
      </c>
      <c r="D1808" s="16"/>
      <c r="E1808" s="16"/>
      <c r="F1808" s="16"/>
      <c r="G1808" s="21"/>
      <c r="H1808" s="16"/>
      <c r="I1808" s="16"/>
    </row>
    <row r="1809" spans="1:9" x14ac:dyDescent="0.3">
      <c r="A1809" s="17"/>
      <c r="B1809" s="16"/>
      <c r="C1809" s="19" t="str">
        <f>IF($B1809="","",IFERROR(INDEX(Equipment!$B:$B,MATCH($B1809,Equipment!$A:$A,0)),"Not in register"))</f>
        <v/>
      </c>
      <c r="D1809" s="16"/>
      <c r="E1809" s="16"/>
      <c r="F1809" s="16"/>
      <c r="G1809" s="21"/>
      <c r="H1809" s="16"/>
      <c r="I1809" s="16"/>
    </row>
    <row r="1810" spans="1:9" x14ac:dyDescent="0.3">
      <c r="A1810" s="17"/>
      <c r="B1810" s="16"/>
      <c r="C1810" s="19" t="str">
        <f>IF($B1810="","",IFERROR(INDEX(Equipment!$B:$B,MATCH($B1810,Equipment!$A:$A,0)),"Not in register"))</f>
        <v/>
      </c>
      <c r="D1810" s="16"/>
      <c r="E1810" s="16"/>
      <c r="F1810" s="16"/>
      <c r="G1810" s="21"/>
      <c r="H1810" s="16"/>
      <c r="I1810" s="16"/>
    </row>
    <row r="1811" spans="1:9" x14ac:dyDescent="0.3">
      <c r="A1811" s="17"/>
      <c r="B1811" s="16"/>
      <c r="C1811" s="19" t="str">
        <f>IF($B1811="","",IFERROR(INDEX(Equipment!$B:$B,MATCH($B1811,Equipment!$A:$A,0)),"Not in register"))</f>
        <v/>
      </c>
      <c r="D1811" s="16"/>
      <c r="E1811" s="16"/>
      <c r="F1811" s="16"/>
      <c r="G1811" s="21"/>
      <c r="H1811" s="16"/>
      <c r="I1811" s="16"/>
    </row>
    <row r="1812" spans="1:9" x14ac:dyDescent="0.3">
      <c r="A1812" s="17"/>
      <c r="B1812" s="16"/>
      <c r="C1812" s="19" t="str">
        <f>IF($B1812="","",IFERROR(INDEX(Equipment!$B:$B,MATCH($B1812,Equipment!$A:$A,0)),"Not in register"))</f>
        <v/>
      </c>
      <c r="D1812" s="16"/>
      <c r="E1812" s="16"/>
      <c r="F1812" s="16"/>
      <c r="G1812" s="21"/>
      <c r="H1812" s="16"/>
      <c r="I1812" s="16"/>
    </row>
    <row r="1813" spans="1:9" x14ac:dyDescent="0.3">
      <c r="A1813" s="17"/>
      <c r="B1813" s="16"/>
      <c r="C1813" s="19" t="str">
        <f>IF($B1813="","",IFERROR(INDEX(Equipment!$B:$B,MATCH($B1813,Equipment!$A:$A,0)),"Not in register"))</f>
        <v/>
      </c>
      <c r="D1813" s="16"/>
      <c r="E1813" s="16"/>
      <c r="F1813" s="16"/>
      <c r="G1813" s="21"/>
      <c r="H1813" s="16"/>
      <c r="I1813" s="16"/>
    </row>
    <row r="1814" spans="1:9" x14ac:dyDescent="0.3">
      <c r="A1814" s="17"/>
      <c r="B1814" s="16"/>
      <c r="C1814" s="19" t="str">
        <f>IF($B1814="","",IFERROR(INDEX(Equipment!$B:$B,MATCH($B1814,Equipment!$A:$A,0)),"Not in register"))</f>
        <v/>
      </c>
      <c r="D1814" s="16"/>
      <c r="E1814" s="16"/>
      <c r="F1814" s="16"/>
      <c r="G1814" s="21"/>
      <c r="H1814" s="16"/>
      <c r="I1814" s="16"/>
    </row>
    <row r="1815" spans="1:9" x14ac:dyDescent="0.3">
      <c r="A1815" s="17"/>
      <c r="B1815" s="16"/>
      <c r="C1815" s="19" t="str">
        <f>IF($B1815="","",IFERROR(INDEX(Equipment!$B:$B,MATCH($B1815,Equipment!$A:$A,0)),"Not in register"))</f>
        <v/>
      </c>
      <c r="D1815" s="16"/>
      <c r="E1815" s="16"/>
      <c r="F1815" s="16"/>
      <c r="G1815" s="21"/>
      <c r="H1815" s="16"/>
      <c r="I1815" s="16"/>
    </row>
    <row r="1816" spans="1:9" x14ac:dyDescent="0.3">
      <c r="A1816" s="17"/>
      <c r="B1816" s="16"/>
      <c r="C1816" s="19" t="str">
        <f>IF($B1816="","",IFERROR(INDEX(Equipment!$B:$B,MATCH($B1816,Equipment!$A:$A,0)),"Not in register"))</f>
        <v/>
      </c>
      <c r="D1816" s="16"/>
      <c r="E1816" s="16"/>
      <c r="F1816" s="16"/>
      <c r="G1816" s="21"/>
      <c r="H1816" s="16"/>
      <c r="I1816" s="16"/>
    </row>
    <row r="1817" spans="1:9" x14ac:dyDescent="0.3">
      <c r="A1817" s="17"/>
      <c r="B1817" s="16"/>
      <c r="C1817" s="19" t="str">
        <f>IF($B1817="","",IFERROR(INDEX(Equipment!$B:$B,MATCH($B1817,Equipment!$A:$A,0)),"Not in register"))</f>
        <v/>
      </c>
      <c r="D1817" s="16"/>
      <c r="E1817" s="16"/>
      <c r="F1817" s="16"/>
      <c r="G1817" s="21"/>
      <c r="H1817" s="16"/>
      <c r="I1817" s="16"/>
    </row>
    <row r="1818" spans="1:9" x14ac:dyDescent="0.3">
      <c r="A1818" s="17"/>
      <c r="B1818" s="16"/>
      <c r="C1818" s="19" t="str">
        <f>IF($B1818="","",IFERROR(INDEX(Equipment!$B:$B,MATCH($B1818,Equipment!$A:$A,0)),"Not in register"))</f>
        <v/>
      </c>
      <c r="D1818" s="16"/>
      <c r="E1818" s="16"/>
      <c r="F1818" s="16"/>
      <c r="G1818" s="21"/>
      <c r="H1818" s="16"/>
      <c r="I1818" s="16"/>
    </row>
    <row r="1819" spans="1:9" x14ac:dyDescent="0.3">
      <c r="A1819" s="17"/>
      <c r="B1819" s="16"/>
      <c r="C1819" s="19" t="str">
        <f>IF($B1819="","",IFERROR(INDEX(Equipment!$B:$B,MATCH($B1819,Equipment!$A:$A,0)),"Not in register"))</f>
        <v/>
      </c>
      <c r="D1819" s="16"/>
      <c r="E1819" s="16"/>
      <c r="F1819" s="16"/>
      <c r="G1819" s="21"/>
      <c r="H1819" s="16"/>
      <c r="I1819" s="16"/>
    </row>
    <row r="1820" spans="1:9" x14ac:dyDescent="0.3">
      <c r="A1820" s="17"/>
      <c r="B1820" s="16"/>
      <c r="C1820" s="19" t="str">
        <f>IF($B1820="","",IFERROR(INDEX(Equipment!$B:$B,MATCH($B1820,Equipment!$A:$A,0)),"Not in register"))</f>
        <v/>
      </c>
      <c r="D1820" s="16"/>
      <c r="E1820" s="16"/>
      <c r="F1820" s="16"/>
      <c r="G1820" s="21"/>
      <c r="H1820" s="16"/>
      <c r="I1820" s="16"/>
    </row>
    <row r="1821" spans="1:9" x14ac:dyDescent="0.3">
      <c r="A1821" s="17"/>
      <c r="B1821" s="16"/>
      <c r="C1821" s="19" t="str">
        <f>IF($B1821="","",IFERROR(INDEX(Equipment!$B:$B,MATCH($B1821,Equipment!$A:$A,0)),"Not in register"))</f>
        <v/>
      </c>
      <c r="D1821" s="16"/>
      <c r="E1821" s="16"/>
      <c r="F1821" s="16"/>
      <c r="G1821" s="21"/>
      <c r="H1821" s="16"/>
      <c r="I1821" s="16"/>
    </row>
    <row r="1822" spans="1:9" x14ac:dyDescent="0.3">
      <c r="A1822" s="17"/>
      <c r="B1822" s="16"/>
      <c r="C1822" s="19" t="str">
        <f>IF($B1822="","",IFERROR(INDEX(Equipment!$B:$B,MATCH($B1822,Equipment!$A:$A,0)),"Not in register"))</f>
        <v/>
      </c>
      <c r="D1822" s="16"/>
      <c r="E1822" s="16"/>
      <c r="F1822" s="16"/>
      <c r="G1822" s="21"/>
      <c r="H1822" s="16"/>
      <c r="I1822" s="16"/>
    </row>
    <row r="1823" spans="1:9" x14ac:dyDescent="0.3">
      <c r="A1823" s="17"/>
      <c r="B1823" s="16"/>
      <c r="C1823" s="19" t="str">
        <f>IF($B1823="","",IFERROR(INDEX(Equipment!$B:$B,MATCH($B1823,Equipment!$A:$A,0)),"Not in register"))</f>
        <v/>
      </c>
      <c r="D1823" s="16"/>
      <c r="E1823" s="16"/>
      <c r="F1823" s="16"/>
      <c r="G1823" s="21"/>
      <c r="H1823" s="16"/>
      <c r="I1823" s="16"/>
    </row>
    <row r="1824" spans="1:9" x14ac:dyDescent="0.3">
      <c r="A1824" s="17"/>
      <c r="B1824" s="16"/>
      <c r="C1824" s="19" t="str">
        <f>IF($B1824="","",IFERROR(INDEX(Equipment!$B:$B,MATCH($B1824,Equipment!$A:$A,0)),"Not in register"))</f>
        <v/>
      </c>
      <c r="D1824" s="16"/>
      <c r="E1824" s="16"/>
      <c r="F1824" s="16"/>
      <c r="G1824" s="21"/>
      <c r="H1824" s="16"/>
      <c r="I1824" s="16"/>
    </row>
    <row r="1825" spans="1:9" x14ac:dyDescent="0.3">
      <c r="A1825" s="17"/>
      <c r="B1825" s="16"/>
      <c r="C1825" s="19" t="str">
        <f>IF($B1825="","",IFERROR(INDEX(Equipment!$B:$B,MATCH($B1825,Equipment!$A:$A,0)),"Not in register"))</f>
        <v/>
      </c>
      <c r="D1825" s="16"/>
      <c r="E1825" s="16"/>
      <c r="F1825" s="16"/>
      <c r="G1825" s="21"/>
      <c r="H1825" s="16"/>
      <c r="I1825" s="16"/>
    </row>
    <row r="1826" spans="1:9" x14ac:dyDescent="0.3">
      <c r="A1826" s="17"/>
      <c r="B1826" s="16"/>
      <c r="C1826" s="19" t="str">
        <f>IF($B1826="","",IFERROR(INDEX(Equipment!$B:$B,MATCH($B1826,Equipment!$A:$A,0)),"Not in register"))</f>
        <v/>
      </c>
      <c r="D1826" s="16"/>
      <c r="E1826" s="16"/>
      <c r="F1826" s="16"/>
      <c r="G1826" s="21"/>
      <c r="H1826" s="16"/>
      <c r="I1826" s="16"/>
    </row>
    <row r="1827" spans="1:9" x14ac:dyDescent="0.3">
      <c r="A1827" s="17"/>
      <c r="B1827" s="16"/>
      <c r="C1827" s="19" t="str">
        <f>IF($B1827="","",IFERROR(INDEX(Equipment!$B:$B,MATCH($B1827,Equipment!$A:$A,0)),"Not in register"))</f>
        <v/>
      </c>
      <c r="D1827" s="16"/>
      <c r="E1827" s="16"/>
      <c r="F1827" s="16"/>
      <c r="G1827" s="21"/>
      <c r="H1827" s="16"/>
      <c r="I1827" s="16"/>
    </row>
    <row r="1828" spans="1:9" x14ac:dyDescent="0.3">
      <c r="A1828" s="17"/>
      <c r="B1828" s="16"/>
      <c r="C1828" s="19" t="str">
        <f>IF($B1828="","",IFERROR(INDEX(Equipment!$B:$B,MATCH($B1828,Equipment!$A:$A,0)),"Not in register"))</f>
        <v/>
      </c>
      <c r="D1828" s="16"/>
      <c r="E1828" s="16"/>
      <c r="F1828" s="16"/>
      <c r="G1828" s="21"/>
      <c r="H1828" s="16"/>
      <c r="I1828" s="16"/>
    </row>
    <row r="1829" spans="1:9" x14ac:dyDescent="0.3">
      <c r="A1829" s="17"/>
      <c r="B1829" s="16"/>
      <c r="C1829" s="19" t="str">
        <f>IF($B1829="","",IFERROR(INDEX(Equipment!$B:$B,MATCH($B1829,Equipment!$A:$A,0)),"Not in register"))</f>
        <v/>
      </c>
      <c r="D1829" s="16"/>
      <c r="E1829" s="16"/>
      <c r="F1829" s="16"/>
      <c r="G1829" s="21"/>
      <c r="H1829" s="16"/>
      <c r="I1829" s="16"/>
    </row>
    <row r="1830" spans="1:9" x14ac:dyDescent="0.3">
      <c r="A1830" s="17"/>
      <c r="B1830" s="16"/>
      <c r="C1830" s="19" t="str">
        <f>IF($B1830="","",IFERROR(INDEX(Equipment!$B:$B,MATCH($B1830,Equipment!$A:$A,0)),"Not in register"))</f>
        <v/>
      </c>
      <c r="D1830" s="16"/>
      <c r="E1830" s="16"/>
      <c r="F1830" s="16"/>
      <c r="G1830" s="21"/>
      <c r="H1830" s="16"/>
      <c r="I1830" s="16"/>
    </row>
    <row r="1831" spans="1:9" x14ac:dyDescent="0.3">
      <c r="A1831" s="17"/>
      <c r="B1831" s="16"/>
      <c r="C1831" s="19" t="str">
        <f>IF($B1831="","",IFERROR(INDEX(Equipment!$B:$B,MATCH($B1831,Equipment!$A:$A,0)),"Not in register"))</f>
        <v/>
      </c>
      <c r="D1831" s="16"/>
      <c r="E1831" s="16"/>
      <c r="F1831" s="16"/>
      <c r="G1831" s="21"/>
      <c r="H1831" s="16"/>
      <c r="I1831" s="16"/>
    </row>
    <row r="1832" spans="1:9" x14ac:dyDescent="0.3">
      <c r="A1832" s="17"/>
      <c r="B1832" s="16"/>
      <c r="C1832" s="19" t="str">
        <f>IF($B1832="","",IFERROR(INDEX(Equipment!$B:$B,MATCH($B1832,Equipment!$A:$A,0)),"Not in register"))</f>
        <v/>
      </c>
      <c r="D1832" s="16"/>
      <c r="E1832" s="16"/>
      <c r="F1832" s="16"/>
      <c r="G1832" s="21"/>
      <c r="H1832" s="16"/>
      <c r="I1832" s="16"/>
    </row>
    <row r="1833" spans="1:9" x14ac:dyDescent="0.3">
      <c r="A1833" s="17"/>
      <c r="B1833" s="16"/>
      <c r="C1833" s="19" t="str">
        <f>IF($B1833="","",IFERROR(INDEX(Equipment!$B:$B,MATCH($B1833,Equipment!$A:$A,0)),"Not in register"))</f>
        <v/>
      </c>
      <c r="D1833" s="16"/>
      <c r="E1833" s="16"/>
      <c r="F1833" s="16"/>
      <c r="G1833" s="21"/>
      <c r="H1833" s="16"/>
      <c r="I1833" s="16"/>
    </row>
    <row r="1834" spans="1:9" x14ac:dyDescent="0.3">
      <c r="A1834" s="17"/>
      <c r="B1834" s="16"/>
      <c r="C1834" s="19" t="str">
        <f>IF($B1834="","",IFERROR(INDEX(Equipment!$B:$B,MATCH($B1834,Equipment!$A:$A,0)),"Not in register"))</f>
        <v/>
      </c>
      <c r="D1834" s="16"/>
      <c r="E1834" s="16"/>
      <c r="F1834" s="16"/>
      <c r="G1834" s="21"/>
      <c r="H1834" s="16"/>
      <c r="I1834" s="16"/>
    </row>
    <row r="1835" spans="1:9" x14ac:dyDescent="0.3">
      <c r="A1835" s="17"/>
      <c r="B1835" s="16"/>
      <c r="C1835" s="19" t="str">
        <f>IF($B1835="","",IFERROR(INDEX(Equipment!$B:$B,MATCH($B1835,Equipment!$A:$A,0)),"Not in register"))</f>
        <v/>
      </c>
      <c r="D1835" s="16"/>
      <c r="E1835" s="16"/>
      <c r="F1835" s="16"/>
      <c r="G1835" s="21"/>
      <c r="H1835" s="16"/>
      <c r="I1835" s="16"/>
    </row>
    <row r="1836" spans="1:9" x14ac:dyDescent="0.3">
      <c r="A1836" s="17"/>
      <c r="B1836" s="16"/>
      <c r="C1836" s="19" t="str">
        <f>IF($B1836="","",IFERROR(INDEX(Equipment!$B:$B,MATCH($B1836,Equipment!$A:$A,0)),"Not in register"))</f>
        <v/>
      </c>
      <c r="D1836" s="16"/>
      <c r="E1836" s="16"/>
      <c r="F1836" s="16"/>
      <c r="G1836" s="21"/>
      <c r="H1836" s="16"/>
      <c r="I1836" s="16"/>
    </row>
    <row r="1837" spans="1:9" x14ac:dyDescent="0.3">
      <c r="A1837" s="17"/>
      <c r="B1837" s="16"/>
      <c r="C1837" s="19" t="str">
        <f>IF($B1837="","",IFERROR(INDEX(Equipment!$B:$B,MATCH($B1837,Equipment!$A:$A,0)),"Not in register"))</f>
        <v/>
      </c>
      <c r="D1837" s="16"/>
      <c r="E1837" s="16"/>
      <c r="F1837" s="16"/>
      <c r="G1837" s="21"/>
      <c r="H1837" s="16"/>
      <c r="I1837" s="16"/>
    </row>
    <row r="1838" spans="1:9" x14ac:dyDescent="0.3">
      <c r="A1838" s="17"/>
      <c r="B1838" s="16"/>
      <c r="C1838" s="19" t="str">
        <f>IF($B1838="","",IFERROR(INDEX(Equipment!$B:$B,MATCH($B1838,Equipment!$A:$A,0)),"Not in register"))</f>
        <v/>
      </c>
      <c r="D1838" s="16"/>
      <c r="E1838" s="16"/>
      <c r="F1838" s="16"/>
      <c r="G1838" s="21"/>
      <c r="H1838" s="16"/>
      <c r="I1838" s="16"/>
    </row>
    <row r="1839" spans="1:9" x14ac:dyDescent="0.3">
      <c r="A1839" s="17"/>
      <c r="B1839" s="16"/>
      <c r="C1839" s="19" t="str">
        <f>IF($B1839="","",IFERROR(INDEX(Equipment!$B:$B,MATCH($B1839,Equipment!$A:$A,0)),"Not in register"))</f>
        <v/>
      </c>
      <c r="D1839" s="16"/>
      <c r="E1839" s="16"/>
      <c r="F1839" s="16"/>
      <c r="G1839" s="21"/>
      <c r="H1839" s="16"/>
      <c r="I1839" s="16"/>
    </row>
    <row r="1840" spans="1:9" x14ac:dyDescent="0.3">
      <c r="A1840" s="17"/>
      <c r="B1840" s="16"/>
      <c r="C1840" s="19" t="str">
        <f>IF($B1840="","",IFERROR(INDEX(Equipment!$B:$B,MATCH($B1840,Equipment!$A:$A,0)),"Not in register"))</f>
        <v/>
      </c>
      <c r="D1840" s="16"/>
      <c r="E1840" s="16"/>
      <c r="F1840" s="16"/>
      <c r="G1840" s="21"/>
      <c r="H1840" s="16"/>
      <c r="I1840" s="16"/>
    </row>
    <row r="1841" spans="1:9" x14ac:dyDescent="0.3">
      <c r="A1841" s="17"/>
      <c r="B1841" s="16"/>
      <c r="C1841" s="19" t="str">
        <f>IF($B1841="","",IFERROR(INDEX(Equipment!$B:$B,MATCH($B1841,Equipment!$A:$A,0)),"Not in register"))</f>
        <v/>
      </c>
      <c r="D1841" s="16"/>
      <c r="E1841" s="16"/>
      <c r="F1841" s="16"/>
      <c r="G1841" s="21"/>
      <c r="H1841" s="16"/>
      <c r="I1841" s="16"/>
    </row>
    <row r="1842" spans="1:9" x14ac:dyDescent="0.3">
      <c r="A1842" s="17"/>
      <c r="B1842" s="16"/>
      <c r="C1842" s="19" t="str">
        <f>IF($B1842="","",IFERROR(INDEX(Equipment!$B:$B,MATCH($B1842,Equipment!$A:$A,0)),"Not in register"))</f>
        <v/>
      </c>
      <c r="D1842" s="16"/>
      <c r="E1842" s="16"/>
      <c r="F1842" s="16"/>
      <c r="G1842" s="21"/>
      <c r="H1842" s="16"/>
      <c r="I1842" s="16"/>
    </row>
    <row r="1843" spans="1:9" x14ac:dyDescent="0.3">
      <c r="A1843" s="17"/>
      <c r="B1843" s="16"/>
      <c r="C1843" s="19" t="str">
        <f>IF($B1843="","",IFERROR(INDEX(Equipment!$B:$B,MATCH($B1843,Equipment!$A:$A,0)),"Not in register"))</f>
        <v/>
      </c>
      <c r="D1843" s="16"/>
      <c r="E1843" s="16"/>
      <c r="F1843" s="16"/>
      <c r="G1843" s="21"/>
      <c r="H1843" s="16"/>
      <c r="I1843" s="16"/>
    </row>
    <row r="1844" spans="1:9" x14ac:dyDescent="0.3">
      <c r="A1844" s="17"/>
      <c r="B1844" s="16"/>
      <c r="C1844" s="19" t="str">
        <f>IF($B1844="","",IFERROR(INDEX(Equipment!$B:$B,MATCH($B1844,Equipment!$A:$A,0)),"Not in register"))</f>
        <v/>
      </c>
      <c r="D1844" s="16"/>
      <c r="E1844" s="16"/>
      <c r="F1844" s="16"/>
      <c r="G1844" s="21"/>
      <c r="H1844" s="16"/>
      <c r="I1844" s="16"/>
    </row>
    <row r="1845" spans="1:9" x14ac:dyDescent="0.3">
      <c r="A1845" s="17"/>
      <c r="B1845" s="16"/>
      <c r="C1845" s="19" t="str">
        <f>IF($B1845="","",IFERROR(INDEX(Equipment!$B:$B,MATCH($B1845,Equipment!$A:$A,0)),"Not in register"))</f>
        <v/>
      </c>
      <c r="D1845" s="16"/>
      <c r="E1845" s="16"/>
      <c r="F1845" s="16"/>
      <c r="G1845" s="21"/>
      <c r="H1845" s="16"/>
      <c r="I1845" s="16"/>
    </row>
    <row r="1846" spans="1:9" x14ac:dyDescent="0.3">
      <c r="A1846" s="17"/>
      <c r="B1846" s="16"/>
      <c r="C1846" s="19" t="str">
        <f>IF($B1846="","",IFERROR(INDEX(Equipment!$B:$B,MATCH($B1846,Equipment!$A:$A,0)),"Not in register"))</f>
        <v/>
      </c>
      <c r="D1846" s="16"/>
      <c r="E1846" s="16"/>
      <c r="F1846" s="16"/>
      <c r="G1846" s="21"/>
      <c r="H1846" s="16"/>
      <c r="I1846" s="16"/>
    </row>
    <row r="1847" spans="1:9" x14ac:dyDescent="0.3">
      <c r="A1847" s="17"/>
      <c r="B1847" s="16"/>
      <c r="C1847" s="19" t="str">
        <f>IF($B1847="","",IFERROR(INDEX(Equipment!$B:$B,MATCH($B1847,Equipment!$A:$A,0)),"Not in register"))</f>
        <v/>
      </c>
      <c r="D1847" s="16"/>
      <c r="E1847" s="16"/>
      <c r="F1847" s="16"/>
      <c r="G1847" s="21"/>
      <c r="H1847" s="16"/>
      <c r="I1847" s="16"/>
    </row>
    <row r="1848" spans="1:9" x14ac:dyDescent="0.3">
      <c r="A1848" s="17"/>
      <c r="B1848" s="16"/>
      <c r="C1848" s="19" t="str">
        <f>IF($B1848="","",IFERROR(INDEX(Equipment!$B:$B,MATCH($B1848,Equipment!$A:$A,0)),"Not in register"))</f>
        <v/>
      </c>
      <c r="D1848" s="16"/>
      <c r="E1848" s="16"/>
      <c r="F1848" s="16"/>
      <c r="G1848" s="21"/>
      <c r="H1848" s="16"/>
      <c r="I1848" s="16"/>
    </row>
    <row r="1849" spans="1:9" x14ac:dyDescent="0.3">
      <c r="A1849" s="17"/>
      <c r="B1849" s="16"/>
      <c r="C1849" s="19" t="str">
        <f>IF($B1849="","",IFERROR(INDEX(Equipment!$B:$B,MATCH($B1849,Equipment!$A:$A,0)),"Not in register"))</f>
        <v/>
      </c>
      <c r="D1849" s="16"/>
      <c r="E1849" s="16"/>
      <c r="F1849" s="16"/>
      <c r="G1849" s="21"/>
      <c r="H1849" s="16"/>
      <c r="I1849" s="16"/>
    </row>
    <row r="1850" spans="1:9" x14ac:dyDescent="0.3">
      <c r="A1850" s="17"/>
      <c r="B1850" s="16"/>
      <c r="C1850" s="19" t="str">
        <f>IF($B1850="","",IFERROR(INDEX(Equipment!$B:$B,MATCH($B1850,Equipment!$A:$A,0)),"Not in register"))</f>
        <v/>
      </c>
      <c r="D1850" s="16"/>
      <c r="E1850" s="16"/>
      <c r="F1850" s="16"/>
      <c r="G1850" s="21"/>
      <c r="H1850" s="16"/>
      <c r="I1850" s="16"/>
    </row>
    <row r="1851" spans="1:9" x14ac:dyDescent="0.3">
      <c r="A1851" s="17"/>
      <c r="B1851" s="16"/>
      <c r="C1851" s="19" t="str">
        <f>IF($B1851="","",IFERROR(INDEX(Equipment!$B:$B,MATCH($B1851,Equipment!$A:$A,0)),"Not in register"))</f>
        <v/>
      </c>
      <c r="D1851" s="16"/>
      <c r="E1851" s="16"/>
      <c r="F1851" s="16"/>
      <c r="G1851" s="21"/>
      <c r="H1851" s="16"/>
      <c r="I1851" s="16"/>
    </row>
    <row r="1852" spans="1:9" x14ac:dyDescent="0.3">
      <c r="A1852" s="17"/>
      <c r="B1852" s="16"/>
      <c r="C1852" s="19" t="str">
        <f>IF($B1852="","",IFERROR(INDEX(Equipment!$B:$B,MATCH($B1852,Equipment!$A:$A,0)),"Not in register"))</f>
        <v/>
      </c>
      <c r="D1852" s="16"/>
      <c r="E1852" s="16"/>
      <c r="F1852" s="16"/>
      <c r="G1852" s="21"/>
      <c r="H1852" s="16"/>
      <c r="I1852" s="16"/>
    </row>
    <row r="1853" spans="1:9" x14ac:dyDescent="0.3">
      <c r="A1853" s="17"/>
      <c r="B1853" s="16"/>
      <c r="C1853" s="19" t="str">
        <f>IF($B1853="","",IFERROR(INDEX(Equipment!$B:$B,MATCH($B1853,Equipment!$A:$A,0)),"Not in register"))</f>
        <v/>
      </c>
      <c r="D1853" s="16"/>
      <c r="E1853" s="16"/>
      <c r="F1853" s="16"/>
      <c r="G1853" s="21"/>
      <c r="H1853" s="16"/>
      <c r="I1853" s="16"/>
    </row>
    <row r="1854" spans="1:9" x14ac:dyDescent="0.3">
      <c r="A1854" s="17"/>
      <c r="B1854" s="16"/>
      <c r="C1854" s="19" t="str">
        <f>IF($B1854="","",IFERROR(INDEX(Equipment!$B:$B,MATCH($B1854,Equipment!$A:$A,0)),"Not in register"))</f>
        <v/>
      </c>
      <c r="D1854" s="16"/>
      <c r="E1854" s="16"/>
      <c r="F1854" s="16"/>
      <c r="G1854" s="21"/>
      <c r="H1854" s="16"/>
      <c r="I1854" s="16"/>
    </row>
    <row r="1855" spans="1:9" x14ac:dyDescent="0.3">
      <c r="A1855" s="17"/>
      <c r="B1855" s="16"/>
      <c r="C1855" s="19" t="str">
        <f>IF($B1855="","",IFERROR(INDEX(Equipment!$B:$B,MATCH($B1855,Equipment!$A:$A,0)),"Not in register"))</f>
        <v/>
      </c>
      <c r="D1855" s="16"/>
      <c r="E1855" s="16"/>
      <c r="F1855" s="16"/>
      <c r="G1855" s="21"/>
      <c r="H1855" s="16"/>
      <c r="I1855" s="16"/>
    </row>
    <row r="1856" spans="1:9" x14ac:dyDescent="0.3">
      <c r="A1856" s="17"/>
      <c r="B1856" s="16"/>
      <c r="C1856" s="19" t="str">
        <f>IF($B1856="","",IFERROR(INDEX(Equipment!$B:$B,MATCH($B1856,Equipment!$A:$A,0)),"Not in register"))</f>
        <v/>
      </c>
      <c r="D1856" s="16"/>
      <c r="E1856" s="16"/>
      <c r="F1856" s="16"/>
      <c r="G1856" s="21"/>
      <c r="H1856" s="16"/>
      <c r="I1856" s="16"/>
    </row>
    <row r="1857" spans="1:9" x14ac:dyDescent="0.3">
      <c r="A1857" s="17"/>
      <c r="B1857" s="16"/>
      <c r="C1857" s="19" t="str">
        <f>IF($B1857="","",IFERROR(INDEX(Equipment!$B:$B,MATCH($B1857,Equipment!$A:$A,0)),"Not in register"))</f>
        <v/>
      </c>
      <c r="D1857" s="16"/>
      <c r="E1857" s="16"/>
      <c r="F1857" s="16"/>
      <c r="G1857" s="21"/>
      <c r="H1857" s="16"/>
      <c r="I1857" s="16"/>
    </row>
    <row r="1858" spans="1:9" x14ac:dyDescent="0.3">
      <c r="A1858" s="17"/>
      <c r="B1858" s="16"/>
      <c r="C1858" s="19" t="str">
        <f>IF($B1858="","",IFERROR(INDEX(Equipment!$B:$B,MATCH($B1858,Equipment!$A:$A,0)),"Not in register"))</f>
        <v/>
      </c>
      <c r="D1858" s="16"/>
      <c r="E1858" s="16"/>
      <c r="F1858" s="16"/>
      <c r="G1858" s="21"/>
      <c r="H1858" s="16"/>
      <c r="I1858" s="16"/>
    </row>
    <row r="1859" spans="1:9" x14ac:dyDescent="0.3">
      <c r="A1859" s="17"/>
      <c r="B1859" s="16"/>
      <c r="C1859" s="19" t="str">
        <f>IF($B1859="","",IFERROR(INDEX(Equipment!$B:$B,MATCH($B1859,Equipment!$A:$A,0)),"Not in register"))</f>
        <v/>
      </c>
      <c r="D1859" s="16"/>
      <c r="E1859" s="16"/>
      <c r="F1859" s="16"/>
      <c r="G1859" s="21"/>
      <c r="H1859" s="16"/>
      <c r="I1859" s="16"/>
    </row>
    <row r="1860" spans="1:9" x14ac:dyDescent="0.3">
      <c r="A1860" s="17"/>
      <c r="B1860" s="16"/>
      <c r="C1860" s="19" t="str">
        <f>IF($B1860="","",IFERROR(INDEX(Equipment!$B:$B,MATCH($B1860,Equipment!$A:$A,0)),"Not in register"))</f>
        <v/>
      </c>
      <c r="D1860" s="16"/>
      <c r="E1860" s="16"/>
      <c r="F1860" s="16"/>
      <c r="G1860" s="21"/>
      <c r="H1860" s="16"/>
      <c r="I1860" s="16"/>
    </row>
    <row r="1861" spans="1:9" x14ac:dyDescent="0.3">
      <c r="A1861" s="17"/>
      <c r="B1861" s="16"/>
      <c r="C1861" s="19" t="str">
        <f>IF($B1861="","",IFERROR(INDEX(Equipment!$B:$B,MATCH($B1861,Equipment!$A:$A,0)),"Not in register"))</f>
        <v/>
      </c>
      <c r="D1861" s="16"/>
      <c r="E1861" s="16"/>
      <c r="F1861" s="16"/>
      <c r="G1861" s="21"/>
      <c r="H1861" s="16"/>
      <c r="I1861" s="16"/>
    </row>
    <row r="1862" spans="1:9" x14ac:dyDescent="0.3">
      <c r="A1862" s="17"/>
      <c r="B1862" s="16"/>
      <c r="C1862" s="19" t="str">
        <f>IF($B1862="","",IFERROR(INDEX(Equipment!$B:$B,MATCH($B1862,Equipment!$A:$A,0)),"Not in register"))</f>
        <v/>
      </c>
      <c r="D1862" s="16"/>
      <c r="E1862" s="16"/>
      <c r="F1862" s="16"/>
      <c r="G1862" s="21"/>
      <c r="H1862" s="16"/>
      <c r="I1862" s="16"/>
    </row>
    <row r="1863" spans="1:9" x14ac:dyDescent="0.3">
      <c r="A1863" s="17"/>
      <c r="B1863" s="16"/>
      <c r="C1863" s="19" t="str">
        <f>IF($B1863="","",IFERROR(INDEX(Equipment!$B:$B,MATCH($B1863,Equipment!$A:$A,0)),"Not in register"))</f>
        <v/>
      </c>
      <c r="D1863" s="16"/>
      <c r="E1863" s="16"/>
      <c r="F1863" s="16"/>
      <c r="G1863" s="21"/>
      <c r="H1863" s="16"/>
      <c r="I1863" s="16"/>
    </row>
    <row r="1864" spans="1:9" x14ac:dyDescent="0.3">
      <c r="A1864" s="17"/>
      <c r="B1864" s="16"/>
      <c r="C1864" s="19" t="str">
        <f>IF($B1864="","",IFERROR(INDEX(Equipment!$B:$B,MATCH($B1864,Equipment!$A:$A,0)),"Not in register"))</f>
        <v/>
      </c>
      <c r="D1864" s="16"/>
      <c r="E1864" s="16"/>
      <c r="F1864" s="16"/>
      <c r="G1864" s="21"/>
      <c r="H1864" s="16"/>
      <c r="I1864" s="16"/>
    </row>
    <row r="1865" spans="1:9" x14ac:dyDescent="0.3">
      <c r="A1865" s="17"/>
      <c r="B1865" s="16"/>
      <c r="C1865" s="19" t="str">
        <f>IF($B1865="","",IFERROR(INDEX(Equipment!$B:$B,MATCH($B1865,Equipment!$A:$A,0)),"Not in register"))</f>
        <v/>
      </c>
      <c r="D1865" s="16"/>
      <c r="E1865" s="16"/>
      <c r="F1865" s="16"/>
      <c r="G1865" s="21"/>
      <c r="H1865" s="16"/>
      <c r="I1865" s="16"/>
    </row>
    <row r="1866" spans="1:9" x14ac:dyDescent="0.3">
      <c r="A1866" s="17"/>
      <c r="B1866" s="16"/>
      <c r="C1866" s="19" t="str">
        <f>IF($B1866="","",IFERROR(INDEX(Equipment!$B:$B,MATCH($B1866,Equipment!$A:$A,0)),"Not in register"))</f>
        <v/>
      </c>
      <c r="D1866" s="16"/>
      <c r="E1866" s="16"/>
      <c r="F1866" s="16"/>
      <c r="G1866" s="21"/>
      <c r="H1866" s="16"/>
      <c r="I1866" s="16"/>
    </row>
    <row r="1867" spans="1:9" x14ac:dyDescent="0.3">
      <c r="A1867" s="17"/>
      <c r="B1867" s="16"/>
      <c r="C1867" s="19" t="str">
        <f>IF($B1867="","",IFERROR(INDEX(Equipment!$B:$B,MATCH($B1867,Equipment!$A:$A,0)),"Not in register"))</f>
        <v/>
      </c>
      <c r="D1867" s="16"/>
      <c r="E1867" s="16"/>
      <c r="F1867" s="16"/>
      <c r="G1867" s="21"/>
      <c r="H1867" s="16"/>
      <c r="I1867" s="16"/>
    </row>
    <row r="1868" spans="1:9" x14ac:dyDescent="0.3">
      <c r="A1868" s="17"/>
      <c r="B1868" s="16"/>
      <c r="C1868" s="19" t="str">
        <f>IF($B1868="","",IFERROR(INDEX(Equipment!$B:$B,MATCH($B1868,Equipment!$A:$A,0)),"Not in register"))</f>
        <v/>
      </c>
      <c r="D1868" s="16"/>
      <c r="E1868" s="16"/>
      <c r="F1868" s="16"/>
      <c r="G1868" s="21"/>
      <c r="H1868" s="16"/>
      <c r="I1868" s="16"/>
    </row>
    <row r="1869" spans="1:9" x14ac:dyDescent="0.3">
      <c r="A1869" s="17"/>
      <c r="B1869" s="16"/>
      <c r="C1869" s="19" t="str">
        <f>IF($B1869="","",IFERROR(INDEX(Equipment!$B:$B,MATCH($B1869,Equipment!$A:$A,0)),"Not in register"))</f>
        <v/>
      </c>
      <c r="D1869" s="16"/>
      <c r="E1869" s="16"/>
      <c r="F1869" s="16"/>
      <c r="G1869" s="21"/>
      <c r="H1869" s="16"/>
      <c r="I1869" s="16"/>
    </row>
    <row r="1870" spans="1:9" x14ac:dyDescent="0.3">
      <c r="A1870" s="17"/>
      <c r="B1870" s="16"/>
      <c r="C1870" s="19" t="str">
        <f>IF($B1870="","",IFERROR(INDEX(Equipment!$B:$B,MATCH($B1870,Equipment!$A:$A,0)),"Not in register"))</f>
        <v/>
      </c>
      <c r="D1870" s="16"/>
      <c r="E1870" s="16"/>
      <c r="F1870" s="16"/>
      <c r="G1870" s="21"/>
      <c r="H1870" s="16"/>
      <c r="I1870" s="16"/>
    </row>
    <row r="1871" spans="1:9" x14ac:dyDescent="0.3">
      <c r="A1871" s="17"/>
      <c r="B1871" s="16"/>
      <c r="C1871" s="19" t="str">
        <f>IF($B1871="","",IFERROR(INDEX(Equipment!$B:$B,MATCH($B1871,Equipment!$A:$A,0)),"Not in register"))</f>
        <v/>
      </c>
      <c r="D1871" s="16"/>
      <c r="E1871" s="16"/>
      <c r="F1871" s="16"/>
      <c r="G1871" s="21"/>
      <c r="H1871" s="16"/>
      <c r="I1871" s="16"/>
    </row>
    <row r="1872" spans="1:9" x14ac:dyDescent="0.3">
      <c r="A1872" s="17"/>
      <c r="B1872" s="16"/>
      <c r="C1872" s="19" t="str">
        <f>IF($B1872="","",IFERROR(INDEX(Equipment!$B:$B,MATCH($B1872,Equipment!$A:$A,0)),"Not in register"))</f>
        <v/>
      </c>
      <c r="D1872" s="16"/>
      <c r="E1872" s="16"/>
      <c r="F1872" s="16"/>
      <c r="G1872" s="21"/>
      <c r="H1872" s="16"/>
      <c r="I1872" s="16"/>
    </row>
    <row r="1873" spans="1:9" x14ac:dyDescent="0.3">
      <c r="A1873" s="17"/>
      <c r="B1873" s="16"/>
      <c r="C1873" s="19" t="str">
        <f>IF($B1873="","",IFERROR(INDEX(Equipment!$B:$B,MATCH($B1873,Equipment!$A:$A,0)),"Not in register"))</f>
        <v/>
      </c>
      <c r="D1873" s="16"/>
      <c r="E1873" s="16"/>
      <c r="F1873" s="16"/>
      <c r="G1873" s="21"/>
      <c r="H1873" s="16"/>
      <c r="I1873" s="16"/>
    </row>
    <row r="1874" spans="1:9" x14ac:dyDescent="0.3">
      <c r="A1874" s="17"/>
      <c r="B1874" s="16"/>
      <c r="C1874" s="19" t="str">
        <f>IF($B1874="","",IFERROR(INDEX(Equipment!$B:$B,MATCH($B1874,Equipment!$A:$A,0)),"Not in register"))</f>
        <v/>
      </c>
      <c r="D1874" s="16"/>
      <c r="E1874" s="16"/>
      <c r="F1874" s="16"/>
      <c r="G1874" s="21"/>
      <c r="H1874" s="16"/>
      <c r="I1874" s="16"/>
    </row>
    <row r="1875" spans="1:9" x14ac:dyDescent="0.3">
      <c r="A1875" s="17"/>
      <c r="B1875" s="16"/>
      <c r="C1875" s="19" t="str">
        <f>IF($B1875="","",IFERROR(INDEX(Equipment!$B:$B,MATCH($B1875,Equipment!$A:$A,0)),"Not in register"))</f>
        <v/>
      </c>
      <c r="D1875" s="16"/>
      <c r="E1875" s="16"/>
      <c r="F1875" s="16"/>
      <c r="G1875" s="21"/>
      <c r="H1875" s="16"/>
      <c r="I1875" s="16"/>
    </row>
    <row r="1876" spans="1:9" x14ac:dyDescent="0.3">
      <c r="A1876" s="17"/>
      <c r="B1876" s="16"/>
      <c r="C1876" s="19" t="str">
        <f>IF($B1876="","",IFERROR(INDEX(Equipment!$B:$B,MATCH($B1876,Equipment!$A:$A,0)),"Not in register"))</f>
        <v/>
      </c>
      <c r="D1876" s="16"/>
      <c r="E1876" s="16"/>
      <c r="F1876" s="16"/>
      <c r="G1876" s="21"/>
      <c r="H1876" s="16"/>
      <c r="I1876" s="16"/>
    </row>
    <row r="1877" spans="1:9" x14ac:dyDescent="0.3">
      <c r="A1877" s="17"/>
      <c r="B1877" s="16"/>
      <c r="C1877" s="19" t="str">
        <f>IF($B1877="","",IFERROR(INDEX(Equipment!$B:$B,MATCH($B1877,Equipment!$A:$A,0)),"Not in register"))</f>
        <v/>
      </c>
      <c r="D1877" s="16"/>
      <c r="E1877" s="16"/>
      <c r="F1877" s="16"/>
      <c r="G1877" s="21"/>
      <c r="H1877" s="16"/>
      <c r="I1877" s="16"/>
    </row>
    <row r="1878" spans="1:9" x14ac:dyDescent="0.3">
      <c r="A1878" s="17"/>
      <c r="B1878" s="16"/>
      <c r="C1878" s="19" t="str">
        <f>IF($B1878="","",IFERROR(INDEX(Equipment!$B:$B,MATCH($B1878,Equipment!$A:$A,0)),"Not in register"))</f>
        <v/>
      </c>
      <c r="D1878" s="16"/>
      <c r="E1878" s="16"/>
      <c r="F1878" s="16"/>
      <c r="G1878" s="21"/>
      <c r="H1878" s="16"/>
      <c r="I1878" s="16"/>
    </row>
    <row r="1879" spans="1:9" x14ac:dyDescent="0.3">
      <c r="A1879" s="17"/>
      <c r="B1879" s="16"/>
      <c r="C1879" s="19" t="str">
        <f>IF($B1879="","",IFERROR(INDEX(Equipment!$B:$B,MATCH($B1879,Equipment!$A:$A,0)),"Not in register"))</f>
        <v/>
      </c>
      <c r="D1879" s="16"/>
      <c r="E1879" s="16"/>
      <c r="F1879" s="16"/>
      <c r="G1879" s="21"/>
      <c r="H1879" s="16"/>
      <c r="I1879" s="16"/>
    </row>
    <row r="1880" spans="1:9" x14ac:dyDescent="0.3">
      <c r="A1880" s="17"/>
      <c r="B1880" s="16"/>
      <c r="C1880" s="19" t="str">
        <f>IF($B1880="","",IFERROR(INDEX(Equipment!$B:$B,MATCH($B1880,Equipment!$A:$A,0)),"Not in register"))</f>
        <v/>
      </c>
      <c r="D1880" s="16"/>
      <c r="E1880" s="16"/>
      <c r="F1880" s="16"/>
      <c r="G1880" s="21"/>
      <c r="H1880" s="16"/>
      <c r="I1880" s="16"/>
    </row>
    <row r="1881" spans="1:9" x14ac:dyDescent="0.3">
      <c r="A1881" s="17"/>
      <c r="B1881" s="16"/>
      <c r="C1881" s="19" t="str">
        <f>IF($B1881="","",IFERROR(INDEX(Equipment!$B:$B,MATCH($B1881,Equipment!$A:$A,0)),"Not in register"))</f>
        <v/>
      </c>
      <c r="D1881" s="16"/>
      <c r="E1881" s="16"/>
      <c r="F1881" s="16"/>
      <c r="G1881" s="21"/>
      <c r="H1881" s="16"/>
      <c r="I1881" s="16"/>
    </row>
    <row r="1882" spans="1:9" x14ac:dyDescent="0.3">
      <c r="A1882" s="17"/>
      <c r="B1882" s="16"/>
      <c r="C1882" s="19" t="str">
        <f>IF($B1882="","",IFERROR(INDEX(Equipment!$B:$B,MATCH($B1882,Equipment!$A:$A,0)),"Not in register"))</f>
        <v/>
      </c>
      <c r="D1882" s="16"/>
      <c r="E1882" s="16"/>
      <c r="F1882" s="16"/>
      <c r="G1882" s="21"/>
      <c r="H1882" s="16"/>
      <c r="I1882" s="16"/>
    </row>
    <row r="1883" spans="1:9" x14ac:dyDescent="0.3">
      <c r="A1883" s="17"/>
      <c r="B1883" s="16"/>
      <c r="C1883" s="19" t="str">
        <f>IF($B1883="","",IFERROR(INDEX(Equipment!$B:$B,MATCH($B1883,Equipment!$A:$A,0)),"Not in register"))</f>
        <v/>
      </c>
      <c r="D1883" s="16"/>
      <c r="E1883" s="16"/>
      <c r="F1883" s="16"/>
      <c r="G1883" s="21"/>
      <c r="H1883" s="16"/>
      <c r="I1883" s="16"/>
    </row>
    <row r="1884" spans="1:9" x14ac:dyDescent="0.3">
      <c r="A1884" s="17"/>
      <c r="B1884" s="16"/>
      <c r="C1884" s="19" t="str">
        <f>IF($B1884="","",IFERROR(INDEX(Equipment!$B:$B,MATCH($B1884,Equipment!$A:$A,0)),"Not in register"))</f>
        <v/>
      </c>
      <c r="D1884" s="16"/>
      <c r="E1884" s="16"/>
      <c r="F1884" s="16"/>
      <c r="G1884" s="21"/>
      <c r="H1884" s="16"/>
      <c r="I1884" s="16"/>
    </row>
    <row r="1885" spans="1:9" x14ac:dyDescent="0.3">
      <c r="A1885" s="17"/>
      <c r="B1885" s="16"/>
      <c r="C1885" s="19" t="str">
        <f>IF($B1885="","",IFERROR(INDEX(Equipment!$B:$B,MATCH($B1885,Equipment!$A:$A,0)),"Not in register"))</f>
        <v/>
      </c>
      <c r="D1885" s="16"/>
      <c r="E1885" s="16"/>
      <c r="F1885" s="16"/>
      <c r="G1885" s="21"/>
      <c r="H1885" s="16"/>
      <c r="I1885" s="16"/>
    </row>
    <row r="1886" spans="1:9" x14ac:dyDescent="0.3">
      <c r="A1886" s="17"/>
      <c r="B1886" s="16"/>
      <c r="C1886" s="19" t="str">
        <f>IF($B1886="","",IFERROR(INDEX(Equipment!$B:$B,MATCH($B1886,Equipment!$A:$A,0)),"Not in register"))</f>
        <v/>
      </c>
      <c r="D1886" s="16"/>
      <c r="E1886" s="16"/>
      <c r="F1886" s="16"/>
      <c r="G1886" s="21"/>
      <c r="H1886" s="16"/>
      <c r="I1886" s="16"/>
    </row>
    <row r="1887" spans="1:9" x14ac:dyDescent="0.3">
      <c r="A1887" s="17"/>
      <c r="B1887" s="16"/>
      <c r="C1887" s="19" t="str">
        <f>IF($B1887="","",IFERROR(INDEX(Equipment!$B:$B,MATCH($B1887,Equipment!$A:$A,0)),"Not in register"))</f>
        <v/>
      </c>
      <c r="D1887" s="16"/>
      <c r="E1887" s="16"/>
      <c r="F1887" s="16"/>
      <c r="G1887" s="21"/>
      <c r="H1887" s="16"/>
      <c r="I1887" s="16"/>
    </row>
    <row r="1888" spans="1:9" x14ac:dyDescent="0.3">
      <c r="A1888" s="17"/>
      <c r="B1888" s="16"/>
      <c r="C1888" s="19" t="str">
        <f>IF($B1888="","",IFERROR(INDEX(Equipment!$B:$B,MATCH($B1888,Equipment!$A:$A,0)),"Not in register"))</f>
        <v/>
      </c>
      <c r="D1888" s="16"/>
      <c r="E1888" s="16"/>
      <c r="F1888" s="16"/>
      <c r="G1888" s="21"/>
      <c r="H1888" s="16"/>
      <c r="I1888" s="16"/>
    </row>
    <row r="1889" spans="1:9" x14ac:dyDescent="0.3">
      <c r="A1889" s="17"/>
      <c r="B1889" s="16"/>
      <c r="C1889" s="19" t="str">
        <f>IF($B1889="","",IFERROR(INDEX(Equipment!$B:$B,MATCH($B1889,Equipment!$A:$A,0)),"Not in register"))</f>
        <v/>
      </c>
      <c r="D1889" s="16"/>
      <c r="E1889" s="16"/>
      <c r="F1889" s="16"/>
      <c r="G1889" s="21"/>
      <c r="H1889" s="16"/>
      <c r="I1889" s="16"/>
    </row>
    <row r="1890" spans="1:9" x14ac:dyDescent="0.3">
      <c r="A1890" s="17"/>
      <c r="B1890" s="16"/>
      <c r="C1890" s="19" t="str">
        <f>IF($B1890="","",IFERROR(INDEX(Equipment!$B:$B,MATCH($B1890,Equipment!$A:$A,0)),"Not in register"))</f>
        <v/>
      </c>
      <c r="D1890" s="16"/>
      <c r="E1890" s="16"/>
      <c r="F1890" s="16"/>
      <c r="G1890" s="21"/>
      <c r="H1890" s="16"/>
      <c r="I1890" s="16"/>
    </row>
    <row r="1891" spans="1:9" x14ac:dyDescent="0.3">
      <c r="A1891" s="17"/>
      <c r="B1891" s="16"/>
      <c r="C1891" s="19" t="str">
        <f>IF($B1891="","",IFERROR(INDEX(Equipment!$B:$B,MATCH($B1891,Equipment!$A:$A,0)),"Not in register"))</f>
        <v/>
      </c>
      <c r="D1891" s="16"/>
      <c r="E1891" s="16"/>
      <c r="F1891" s="16"/>
      <c r="G1891" s="21"/>
      <c r="H1891" s="16"/>
      <c r="I1891" s="16"/>
    </row>
    <row r="1892" spans="1:9" x14ac:dyDescent="0.3">
      <c r="A1892" s="17"/>
      <c r="B1892" s="16"/>
      <c r="C1892" s="19" t="str">
        <f>IF($B1892="","",IFERROR(INDEX(Equipment!$B:$B,MATCH($B1892,Equipment!$A:$A,0)),"Not in register"))</f>
        <v/>
      </c>
      <c r="D1892" s="16"/>
      <c r="E1892" s="16"/>
      <c r="F1892" s="16"/>
      <c r="G1892" s="21"/>
      <c r="H1892" s="16"/>
      <c r="I1892" s="16"/>
    </row>
    <row r="1893" spans="1:9" x14ac:dyDescent="0.3">
      <c r="A1893" s="17"/>
      <c r="B1893" s="16"/>
      <c r="C1893" s="19" t="str">
        <f>IF($B1893="","",IFERROR(INDEX(Equipment!$B:$B,MATCH($B1893,Equipment!$A:$A,0)),"Not in register"))</f>
        <v/>
      </c>
      <c r="D1893" s="16"/>
      <c r="E1893" s="16"/>
      <c r="F1893" s="16"/>
      <c r="G1893" s="21"/>
      <c r="H1893" s="16"/>
      <c r="I1893" s="16"/>
    </row>
    <row r="1894" spans="1:9" x14ac:dyDescent="0.3">
      <c r="A1894" s="17"/>
      <c r="B1894" s="16"/>
      <c r="C1894" s="19" t="str">
        <f>IF($B1894="","",IFERROR(INDEX(Equipment!$B:$B,MATCH($B1894,Equipment!$A:$A,0)),"Not in register"))</f>
        <v/>
      </c>
      <c r="D1894" s="16"/>
      <c r="E1894" s="16"/>
      <c r="F1894" s="16"/>
      <c r="G1894" s="21"/>
      <c r="H1894" s="16"/>
      <c r="I1894" s="16"/>
    </row>
    <row r="1895" spans="1:9" x14ac:dyDescent="0.3">
      <c r="A1895" s="17"/>
      <c r="B1895" s="16"/>
      <c r="C1895" s="19" t="str">
        <f>IF($B1895="","",IFERROR(INDEX(Equipment!$B:$B,MATCH($B1895,Equipment!$A:$A,0)),"Not in register"))</f>
        <v/>
      </c>
      <c r="D1895" s="16"/>
      <c r="E1895" s="16"/>
      <c r="F1895" s="16"/>
      <c r="G1895" s="21"/>
      <c r="H1895" s="16"/>
      <c r="I1895" s="16"/>
    </row>
    <row r="1896" spans="1:9" x14ac:dyDescent="0.3">
      <c r="A1896" s="17"/>
      <c r="B1896" s="16"/>
      <c r="C1896" s="19" t="str">
        <f>IF($B1896="","",IFERROR(INDEX(Equipment!$B:$B,MATCH($B1896,Equipment!$A:$A,0)),"Not in register"))</f>
        <v/>
      </c>
      <c r="D1896" s="16"/>
      <c r="E1896" s="16"/>
      <c r="F1896" s="16"/>
      <c r="G1896" s="21"/>
      <c r="H1896" s="16"/>
      <c r="I1896" s="16"/>
    </row>
    <row r="1897" spans="1:9" x14ac:dyDescent="0.3">
      <c r="A1897" s="17"/>
      <c r="B1897" s="16"/>
      <c r="C1897" s="19" t="str">
        <f>IF($B1897="","",IFERROR(INDEX(Equipment!$B:$B,MATCH($B1897,Equipment!$A:$A,0)),"Not in register"))</f>
        <v/>
      </c>
      <c r="D1897" s="16"/>
      <c r="E1897" s="16"/>
      <c r="F1897" s="16"/>
      <c r="G1897" s="21"/>
      <c r="H1897" s="16"/>
      <c r="I1897" s="16"/>
    </row>
    <row r="1898" spans="1:9" x14ac:dyDescent="0.3">
      <c r="A1898" s="17"/>
      <c r="B1898" s="16"/>
      <c r="C1898" s="19" t="str">
        <f>IF($B1898="","",IFERROR(INDEX(Equipment!$B:$B,MATCH($B1898,Equipment!$A:$A,0)),"Not in register"))</f>
        <v/>
      </c>
      <c r="D1898" s="16"/>
      <c r="E1898" s="16"/>
      <c r="F1898" s="16"/>
      <c r="G1898" s="21"/>
      <c r="H1898" s="16"/>
      <c r="I1898" s="16"/>
    </row>
    <row r="1899" spans="1:9" x14ac:dyDescent="0.3">
      <c r="A1899" s="17"/>
      <c r="B1899" s="16"/>
      <c r="C1899" s="19" t="str">
        <f>IF($B1899="","",IFERROR(INDEX(Equipment!$B:$B,MATCH($B1899,Equipment!$A:$A,0)),"Not in register"))</f>
        <v/>
      </c>
      <c r="D1899" s="16"/>
      <c r="E1899" s="16"/>
      <c r="F1899" s="16"/>
      <c r="G1899" s="21"/>
      <c r="H1899" s="16"/>
      <c r="I1899" s="16"/>
    </row>
    <row r="1900" spans="1:9" x14ac:dyDescent="0.3">
      <c r="A1900" s="17"/>
      <c r="B1900" s="16"/>
      <c r="C1900" s="19" t="str">
        <f>IF($B1900="","",IFERROR(INDEX(Equipment!$B:$B,MATCH($B1900,Equipment!$A:$A,0)),"Not in register"))</f>
        <v/>
      </c>
      <c r="D1900" s="16"/>
      <c r="E1900" s="16"/>
      <c r="F1900" s="16"/>
      <c r="G1900" s="21"/>
      <c r="H1900" s="16"/>
      <c r="I1900" s="16"/>
    </row>
    <row r="1901" spans="1:9" x14ac:dyDescent="0.3">
      <c r="A1901" s="17"/>
      <c r="B1901" s="16"/>
      <c r="C1901" s="19" t="str">
        <f>IF($B1901="","",IFERROR(INDEX(Equipment!$B:$B,MATCH($B1901,Equipment!$A:$A,0)),"Not in register"))</f>
        <v/>
      </c>
      <c r="D1901" s="16"/>
      <c r="E1901" s="16"/>
      <c r="F1901" s="16"/>
      <c r="G1901" s="21"/>
      <c r="H1901" s="16"/>
      <c r="I1901" s="16"/>
    </row>
    <row r="1902" spans="1:9" x14ac:dyDescent="0.3">
      <c r="A1902" s="17"/>
      <c r="B1902" s="16"/>
      <c r="C1902" s="19" t="str">
        <f>IF($B1902="","",IFERROR(INDEX(Equipment!$B:$B,MATCH($B1902,Equipment!$A:$A,0)),"Not in register"))</f>
        <v/>
      </c>
      <c r="D1902" s="16"/>
      <c r="E1902" s="16"/>
      <c r="F1902" s="16"/>
      <c r="G1902" s="21"/>
      <c r="H1902" s="16"/>
      <c r="I1902" s="16"/>
    </row>
    <row r="1903" spans="1:9" x14ac:dyDescent="0.3">
      <c r="A1903" s="17"/>
      <c r="B1903" s="16"/>
      <c r="C1903" s="19" t="str">
        <f>IF($B1903="","",IFERROR(INDEX(Equipment!$B:$B,MATCH($B1903,Equipment!$A:$A,0)),"Not in register"))</f>
        <v/>
      </c>
      <c r="D1903" s="16"/>
      <c r="E1903" s="16"/>
      <c r="F1903" s="16"/>
      <c r="G1903" s="21"/>
      <c r="H1903" s="16"/>
      <c r="I1903" s="16"/>
    </row>
    <row r="1904" spans="1:9" x14ac:dyDescent="0.3">
      <c r="A1904" s="17"/>
      <c r="B1904" s="16"/>
      <c r="C1904" s="19" t="str">
        <f>IF($B1904="","",IFERROR(INDEX(Equipment!$B:$B,MATCH($B1904,Equipment!$A:$A,0)),"Not in register"))</f>
        <v/>
      </c>
      <c r="D1904" s="16"/>
      <c r="E1904" s="16"/>
      <c r="F1904" s="16"/>
      <c r="G1904" s="21"/>
      <c r="H1904" s="16"/>
      <c r="I1904" s="16"/>
    </row>
    <row r="1905" spans="1:9" x14ac:dyDescent="0.3">
      <c r="A1905" s="17"/>
      <c r="B1905" s="16"/>
      <c r="C1905" s="19" t="str">
        <f>IF($B1905="","",IFERROR(INDEX(Equipment!$B:$B,MATCH($B1905,Equipment!$A:$A,0)),"Not in register"))</f>
        <v/>
      </c>
      <c r="D1905" s="16"/>
      <c r="E1905" s="16"/>
      <c r="F1905" s="16"/>
      <c r="G1905" s="21"/>
      <c r="H1905" s="16"/>
      <c r="I1905" s="16"/>
    </row>
    <row r="1906" spans="1:9" x14ac:dyDescent="0.3">
      <c r="A1906" s="17"/>
      <c r="B1906" s="16"/>
      <c r="C1906" s="19" t="str">
        <f>IF($B1906="","",IFERROR(INDEX(Equipment!$B:$B,MATCH($B1906,Equipment!$A:$A,0)),"Not in register"))</f>
        <v/>
      </c>
      <c r="D1906" s="16"/>
      <c r="E1906" s="16"/>
      <c r="F1906" s="16"/>
      <c r="G1906" s="21"/>
      <c r="H1906" s="16"/>
      <c r="I1906" s="16"/>
    </row>
    <row r="1907" spans="1:9" x14ac:dyDescent="0.3">
      <c r="A1907" s="17"/>
      <c r="B1907" s="16"/>
      <c r="C1907" s="19" t="str">
        <f>IF($B1907="","",IFERROR(INDEX(Equipment!$B:$B,MATCH($B1907,Equipment!$A:$A,0)),"Not in register"))</f>
        <v/>
      </c>
      <c r="D1907" s="16"/>
      <c r="E1907" s="16"/>
      <c r="F1907" s="16"/>
      <c r="G1907" s="21"/>
      <c r="H1907" s="16"/>
      <c r="I1907" s="16"/>
    </row>
    <row r="1908" spans="1:9" x14ac:dyDescent="0.3">
      <c r="A1908" s="17"/>
      <c r="B1908" s="16"/>
      <c r="C1908" s="19" t="str">
        <f>IF($B1908="","",IFERROR(INDEX(Equipment!$B:$B,MATCH($B1908,Equipment!$A:$A,0)),"Not in register"))</f>
        <v/>
      </c>
      <c r="D1908" s="16"/>
      <c r="E1908" s="16"/>
      <c r="F1908" s="16"/>
      <c r="G1908" s="21"/>
      <c r="H1908" s="16"/>
      <c r="I1908" s="16"/>
    </row>
    <row r="1909" spans="1:9" x14ac:dyDescent="0.3">
      <c r="A1909" s="17"/>
      <c r="B1909" s="16"/>
      <c r="C1909" s="19" t="str">
        <f>IF($B1909="","",IFERROR(INDEX(Equipment!$B:$B,MATCH($B1909,Equipment!$A:$A,0)),"Not in register"))</f>
        <v/>
      </c>
      <c r="D1909" s="16"/>
      <c r="E1909" s="16"/>
      <c r="F1909" s="16"/>
      <c r="G1909" s="21"/>
      <c r="H1909" s="16"/>
      <c r="I1909" s="16"/>
    </row>
    <row r="1910" spans="1:9" x14ac:dyDescent="0.3">
      <c r="A1910" s="17"/>
      <c r="B1910" s="16"/>
      <c r="C1910" s="19" t="str">
        <f>IF($B1910="","",IFERROR(INDEX(Equipment!$B:$B,MATCH($B1910,Equipment!$A:$A,0)),"Not in register"))</f>
        <v/>
      </c>
      <c r="D1910" s="16"/>
      <c r="E1910" s="16"/>
      <c r="F1910" s="16"/>
      <c r="G1910" s="21"/>
      <c r="H1910" s="16"/>
      <c r="I1910" s="16"/>
    </row>
    <row r="1911" spans="1:9" x14ac:dyDescent="0.3">
      <c r="A1911" s="17"/>
      <c r="B1911" s="16"/>
      <c r="C1911" s="19" t="str">
        <f>IF($B1911="","",IFERROR(INDEX(Equipment!$B:$B,MATCH($B1911,Equipment!$A:$A,0)),"Not in register"))</f>
        <v/>
      </c>
      <c r="D1911" s="16"/>
      <c r="E1911" s="16"/>
      <c r="F1911" s="16"/>
      <c r="G1911" s="21"/>
      <c r="H1911" s="16"/>
      <c r="I1911" s="16"/>
    </row>
    <row r="1912" spans="1:9" x14ac:dyDescent="0.3">
      <c r="A1912" s="17"/>
      <c r="B1912" s="16"/>
      <c r="C1912" s="19" t="str">
        <f>IF($B1912="","",IFERROR(INDEX(Equipment!$B:$B,MATCH($B1912,Equipment!$A:$A,0)),"Not in register"))</f>
        <v/>
      </c>
      <c r="D1912" s="16"/>
      <c r="E1912" s="16"/>
      <c r="F1912" s="16"/>
      <c r="G1912" s="21"/>
      <c r="H1912" s="16"/>
      <c r="I1912" s="16"/>
    </row>
    <row r="1913" spans="1:9" x14ac:dyDescent="0.3">
      <c r="A1913" s="17"/>
      <c r="B1913" s="16"/>
      <c r="C1913" s="19" t="str">
        <f>IF($B1913="","",IFERROR(INDEX(Equipment!$B:$B,MATCH($B1913,Equipment!$A:$A,0)),"Not in register"))</f>
        <v/>
      </c>
      <c r="D1913" s="16"/>
      <c r="E1913" s="16"/>
      <c r="F1913" s="16"/>
      <c r="G1913" s="21"/>
      <c r="H1913" s="16"/>
      <c r="I1913" s="16"/>
    </row>
    <row r="1914" spans="1:9" x14ac:dyDescent="0.3">
      <c r="A1914" s="17"/>
      <c r="B1914" s="16"/>
      <c r="C1914" s="19" t="str">
        <f>IF($B1914="","",IFERROR(INDEX(Equipment!$B:$B,MATCH($B1914,Equipment!$A:$A,0)),"Not in register"))</f>
        <v/>
      </c>
      <c r="D1914" s="16"/>
      <c r="E1914" s="16"/>
      <c r="F1914" s="16"/>
      <c r="G1914" s="21"/>
      <c r="H1914" s="16"/>
      <c r="I1914" s="16"/>
    </row>
    <row r="1915" spans="1:9" x14ac:dyDescent="0.3">
      <c r="A1915" s="17"/>
      <c r="B1915" s="16"/>
      <c r="C1915" s="19" t="str">
        <f>IF($B1915="","",IFERROR(INDEX(Equipment!$B:$B,MATCH($B1915,Equipment!$A:$A,0)),"Not in register"))</f>
        <v/>
      </c>
      <c r="D1915" s="16"/>
      <c r="E1915" s="16"/>
      <c r="F1915" s="16"/>
      <c r="G1915" s="21"/>
      <c r="H1915" s="16"/>
      <c r="I1915" s="16"/>
    </row>
    <row r="1916" spans="1:9" x14ac:dyDescent="0.3">
      <c r="A1916" s="17"/>
      <c r="B1916" s="16"/>
      <c r="C1916" s="19" t="str">
        <f>IF($B1916="","",IFERROR(INDEX(Equipment!$B:$B,MATCH($B1916,Equipment!$A:$A,0)),"Not in register"))</f>
        <v/>
      </c>
      <c r="D1916" s="16"/>
      <c r="E1916" s="16"/>
      <c r="F1916" s="16"/>
      <c r="G1916" s="21"/>
      <c r="H1916" s="16"/>
      <c r="I1916" s="16"/>
    </row>
    <row r="1917" spans="1:9" x14ac:dyDescent="0.3">
      <c r="A1917" s="17"/>
      <c r="B1917" s="16"/>
      <c r="C1917" s="19" t="str">
        <f>IF($B1917="","",IFERROR(INDEX(Equipment!$B:$B,MATCH($B1917,Equipment!$A:$A,0)),"Not in register"))</f>
        <v/>
      </c>
      <c r="D1917" s="16"/>
      <c r="E1917" s="16"/>
      <c r="F1917" s="16"/>
      <c r="G1917" s="21"/>
      <c r="H1917" s="16"/>
      <c r="I1917" s="16"/>
    </row>
    <row r="1918" spans="1:9" x14ac:dyDescent="0.3">
      <c r="A1918" s="17"/>
      <c r="B1918" s="16"/>
      <c r="C1918" s="19" t="str">
        <f>IF($B1918="","",IFERROR(INDEX(Equipment!$B:$B,MATCH($B1918,Equipment!$A:$A,0)),"Not in register"))</f>
        <v/>
      </c>
      <c r="D1918" s="16"/>
      <c r="E1918" s="16"/>
      <c r="F1918" s="16"/>
      <c r="G1918" s="21"/>
      <c r="H1918" s="16"/>
      <c r="I1918" s="16"/>
    </row>
    <row r="1919" spans="1:9" x14ac:dyDescent="0.3">
      <c r="A1919" s="17"/>
      <c r="B1919" s="16"/>
      <c r="C1919" s="19" t="str">
        <f>IF($B1919="","",IFERROR(INDEX(Equipment!$B:$B,MATCH($B1919,Equipment!$A:$A,0)),"Not in register"))</f>
        <v/>
      </c>
      <c r="D1919" s="16"/>
      <c r="E1919" s="16"/>
      <c r="F1919" s="16"/>
      <c r="G1919" s="21"/>
      <c r="H1919" s="16"/>
      <c r="I1919" s="16"/>
    </row>
    <row r="1920" spans="1:9" x14ac:dyDescent="0.3">
      <c r="A1920" s="17"/>
      <c r="B1920" s="16"/>
      <c r="C1920" s="19" t="str">
        <f>IF($B1920="","",IFERROR(INDEX(Equipment!$B:$B,MATCH($B1920,Equipment!$A:$A,0)),"Not in register"))</f>
        <v/>
      </c>
      <c r="D1920" s="16"/>
      <c r="E1920" s="16"/>
      <c r="F1920" s="16"/>
      <c r="G1920" s="21"/>
      <c r="H1920" s="16"/>
      <c r="I1920" s="16"/>
    </row>
    <row r="1921" spans="1:9" x14ac:dyDescent="0.3">
      <c r="A1921" s="17"/>
      <c r="B1921" s="16"/>
      <c r="C1921" s="19" t="str">
        <f>IF($B1921="","",IFERROR(INDEX(Equipment!$B:$B,MATCH($B1921,Equipment!$A:$A,0)),"Not in register"))</f>
        <v/>
      </c>
      <c r="D1921" s="16"/>
      <c r="E1921" s="16"/>
      <c r="F1921" s="16"/>
      <c r="G1921" s="21"/>
      <c r="H1921" s="16"/>
      <c r="I1921" s="16"/>
    </row>
    <row r="1922" spans="1:9" x14ac:dyDescent="0.3">
      <c r="A1922" s="17"/>
      <c r="B1922" s="16"/>
      <c r="C1922" s="19" t="str">
        <f>IF($B1922="","",IFERROR(INDEX(Equipment!$B:$B,MATCH($B1922,Equipment!$A:$A,0)),"Not in register"))</f>
        <v/>
      </c>
      <c r="D1922" s="16"/>
      <c r="E1922" s="16"/>
      <c r="F1922" s="16"/>
      <c r="G1922" s="21"/>
      <c r="H1922" s="16"/>
      <c r="I1922" s="16"/>
    </row>
    <row r="1923" spans="1:9" x14ac:dyDescent="0.3">
      <c r="A1923" s="17"/>
      <c r="B1923" s="16"/>
      <c r="C1923" s="19" t="str">
        <f>IF($B1923="","",IFERROR(INDEX(Equipment!$B:$B,MATCH($B1923,Equipment!$A:$A,0)),"Not in register"))</f>
        <v/>
      </c>
      <c r="D1923" s="16"/>
      <c r="E1923" s="16"/>
      <c r="F1923" s="16"/>
      <c r="G1923" s="21"/>
      <c r="H1923" s="16"/>
      <c r="I1923" s="16"/>
    </row>
    <row r="1924" spans="1:9" x14ac:dyDescent="0.3">
      <c r="A1924" s="17"/>
      <c r="B1924" s="16"/>
      <c r="C1924" s="19" t="str">
        <f>IF($B1924="","",IFERROR(INDEX(Equipment!$B:$B,MATCH($B1924,Equipment!$A:$A,0)),"Not in register"))</f>
        <v/>
      </c>
      <c r="D1924" s="16"/>
      <c r="E1924" s="16"/>
      <c r="F1924" s="16"/>
      <c r="G1924" s="21"/>
      <c r="H1924" s="16"/>
      <c r="I1924" s="16"/>
    </row>
    <row r="1925" spans="1:9" x14ac:dyDescent="0.3">
      <c r="A1925" s="17"/>
      <c r="B1925" s="16"/>
      <c r="C1925" s="19" t="str">
        <f>IF($B1925="","",IFERROR(INDEX(Equipment!$B:$B,MATCH($B1925,Equipment!$A:$A,0)),"Not in register"))</f>
        <v/>
      </c>
      <c r="D1925" s="16"/>
      <c r="E1925" s="16"/>
      <c r="F1925" s="16"/>
      <c r="G1925" s="21"/>
      <c r="H1925" s="16"/>
      <c r="I1925" s="16"/>
    </row>
    <row r="1926" spans="1:9" x14ac:dyDescent="0.3">
      <c r="A1926" s="17"/>
      <c r="B1926" s="16"/>
      <c r="C1926" s="19" t="str">
        <f>IF($B1926="","",IFERROR(INDEX(Equipment!$B:$B,MATCH($B1926,Equipment!$A:$A,0)),"Not in register"))</f>
        <v/>
      </c>
      <c r="D1926" s="16"/>
      <c r="E1926" s="16"/>
      <c r="F1926" s="16"/>
      <c r="G1926" s="21"/>
      <c r="H1926" s="16"/>
      <c r="I1926" s="16"/>
    </row>
    <row r="1927" spans="1:9" x14ac:dyDescent="0.3">
      <c r="A1927" s="17"/>
      <c r="B1927" s="16"/>
      <c r="C1927" s="19" t="str">
        <f>IF($B1927="","",IFERROR(INDEX(Equipment!$B:$B,MATCH($B1927,Equipment!$A:$A,0)),"Not in register"))</f>
        <v/>
      </c>
      <c r="D1927" s="16"/>
      <c r="E1927" s="16"/>
      <c r="F1927" s="16"/>
      <c r="G1927" s="21"/>
      <c r="H1927" s="16"/>
      <c r="I1927" s="16"/>
    </row>
    <row r="1928" spans="1:9" x14ac:dyDescent="0.3">
      <c r="A1928" s="17"/>
      <c r="B1928" s="16"/>
      <c r="C1928" s="19" t="str">
        <f>IF($B1928="","",IFERROR(INDEX(Equipment!$B:$B,MATCH($B1928,Equipment!$A:$A,0)),"Not in register"))</f>
        <v/>
      </c>
      <c r="D1928" s="16"/>
      <c r="E1928" s="16"/>
      <c r="F1928" s="16"/>
      <c r="G1928" s="21"/>
      <c r="H1928" s="16"/>
      <c r="I1928" s="16"/>
    </row>
    <row r="1929" spans="1:9" x14ac:dyDescent="0.3">
      <c r="A1929" s="17"/>
      <c r="B1929" s="16"/>
      <c r="C1929" s="19" t="str">
        <f>IF($B1929="","",IFERROR(INDEX(Equipment!$B:$B,MATCH($B1929,Equipment!$A:$A,0)),"Not in register"))</f>
        <v/>
      </c>
      <c r="D1929" s="16"/>
      <c r="E1929" s="16"/>
      <c r="F1929" s="16"/>
      <c r="G1929" s="21"/>
      <c r="H1929" s="16"/>
      <c r="I1929" s="16"/>
    </row>
    <row r="1930" spans="1:9" x14ac:dyDescent="0.3">
      <c r="A1930" s="17"/>
      <c r="B1930" s="16"/>
      <c r="C1930" s="19" t="str">
        <f>IF($B1930="","",IFERROR(INDEX(Equipment!$B:$B,MATCH($B1930,Equipment!$A:$A,0)),"Not in register"))</f>
        <v/>
      </c>
      <c r="D1930" s="16"/>
      <c r="E1930" s="16"/>
      <c r="F1930" s="16"/>
      <c r="G1930" s="21"/>
      <c r="H1930" s="16"/>
      <c r="I1930" s="16"/>
    </row>
    <row r="1931" spans="1:9" x14ac:dyDescent="0.3">
      <c r="A1931" s="17"/>
      <c r="B1931" s="16"/>
      <c r="C1931" s="19" t="str">
        <f>IF($B1931="","",IFERROR(INDEX(Equipment!$B:$B,MATCH($B1931,Equipment!$A:$A,0)),"Not in register"))</f>
        <v/>
      </c>
      <c r="D1931" s="16"/>
      <c r="E1931" s="16"/>
      <c r="F1931" s="16"/>
      <c r="G1931" s="21"/>
      <c r="H1931" s="16"/>
      <c r="I1931" s="16"/>
    </row>
    <row r="1932" spans="1:9" x14ac:dyDescent="0.3">
      <c r="A1932" s="17"/>
      <c r="B1932" s="16"/>
      <c r="C1932" s="19" t="str">
        <f>IF($B1932="","",IFERROR(INDEX(Equipment!$B:$B,MATCH($B1932,Equipment!$A:$A,0)),"Not in register"))</f>
        <v/>
      </c>
      <c r="D1932" s="16"/>
      <c r="E1932" s="16"/>
      <c r="F1932" s="16"/>
      <c r="G1932" s="21"/>
      <c r="H1932" s="16"/>
      <c r="I1932" s="16"/>
    </row>
    <row r="1933" spans="1:9" x14ac:dyDescent="0.3">
      <c r="A1933" s="17"/>
      <c r="B1933" s="16"/>
      <c r="C1933" s="19" t="str">
        <f>IF($B1933="","",IFERROR(INDEX(Equipment!$B:$B,MATCH($B1933,Equipment!$A:$A,0)),"Not in register"))</f>
        <v/>
      </c>
      <c r="D1933" s="16"/>
      <c r="E1933" s="16"/>
      <c r="F1933" s="16"/>
      <c r="G1933" s="21"/>
      <c r="H1933" s="16"/>
      <c r="I1933" s="16"/>
    </row>
    <row r="1934" spans="1:9" x14ac:dyDescent="0.3">
      <c r="A1934" s="17"/>
      <c r="B1934" s="16"/>
      <c r="C1934" s="19" t="str">
        <f>IF($B1934="","",IFERROR(INDEX(Equipment!$B:$B,MATCH($B1934,Equipment!$A:$A,0)),"Not in register"))</f>
        <v/>
      </c>
      <c r="D1934" s="16"/>
      <c r="E1934" s="16"/>
      <c r="F1934" s="16"/>
      <c r="G1934" s="21"/>
      <c r="H1934" s="16"/>
      <c r="I1934" s="16"/>
    </row>
    <row r="1935" spans="1:9" x14ac:dyDescent="0.3">
      <c r="A1935" s="17"/>
      <c r="B1935" s="16"/>
      <c r="C1935" s="19" t="str">
        <f>IF($B1935="","",IFERROR(INDEX(Equipment!$B:$B,MATCH($B1935,Equipment!$A:$A,0)),"Not in register"))</f>
        <v/>
      </c>
      <c r="D1935" s="16"/>
      <c r="E1935" s="16"/>
      <c r="F1935" s="16"/>
      <c r="G1935" s="21"/>
      <c r="H1935" s="16"/>
      <c r="I1935" s="16"/>
    </row>
    <row r="1936" spans="1:9" x14ac:dyDescent="0.3">
      <c r="A1936" s="17"/>
      <c r="B1936" s="16"/>
      <c r="C1936" s="19" t="str">
        <f>IF($B1936="","",IFERROR(INDEX(Equipment!$B:$B,MATCH($B1936,Equipment!$A:$A,0)),"Not in register"))</f>
        <v/>
      </c>
      <c r="D1936" s="16"/>
      <c r="E1936" s="16"/>
      <c r="F1936" s="16"/>
      <c r="G1936" s="21"/>
      <c r="H1936" s="16"/>
      <c r="I1936" s="16"/>
    </row>
    <row r="1937" spans="1:9" x14ac:dyDescent="0.3">
      <c r="A1937" s="17"/>
      <c r="B1937" s="16"/>
      <c r="C1937" s="19" t="str">
        <f>IF($B1937="","",IFERROR(INDEX(Equipment!$B:$B,MATCH($B1937,Equipment!$A:$A,0)),"Not in register"))</f>
        <v/>
      </c>
      <c r="D1937" s="16"/>
      <c r="E1937" s="16"/>
      <c r="F1937" s="16"/>
      <c r="G1937" s="21"/>
      <c r="H1937" s="16"/>
      <c r="I1937" s="16"/>
    </row>
    <row r="1938" spans="1:9" x14ac:dyDescent="0.3">
      <c r="A1938" s="17"/>
      <c r="B1938" s="16"/>
      <c r="C1938" s="19" t="str">
        <f>IF($B1938="","",IFERROR(INDEX(Equipment!$B:$B,MATCH($B1938,Equipment!$A:$A,0)),"Not in register"))</f>
        <v/>
      </c>
      <c r="D1938" s="16"/>
      <c r="E1938" s="16"/>
      <c r="F1938" s="16"/>
      <c r="G1938" s="21"/>
      <c r="H1938" s="16"/>
      <c r="I1938" s="16"/>
    </row>
    <row r="1939" spans="1:9" x14ac:dyDescent="0.3">
      <c r="A1939" s="17"/>
      <c r="B1939" s="16"/>
      <c r="C1939" s="19" t="str">
        <f>IF($B1939="","",IFERROR(INDEX(Equipment!$B:$B,MATCH($B1939,Equipment!$A:$A,0)),"Not in register"))</f>
        <v/>
      </c>
      <c r="D1939" s="16"/>
      <c r="E1939" s="16"/>
      <c r="F1939" s="16"/>
      <c r="G1939" s="21"/>
      <c r="H1939" s="16"/>
      <c r="I1939" s="16"/>
    </row>
    <row r="1940" spans="1:9" x14ac:dyDescent="0.3">
      <c r="A1940" s="17"/>
      <c r="B1940" s="16"/>
      <c r="C1940" s="19" t="str">
        <f>IF($B1940="","",IFERROR(INDEX(Equipment!$B:$B,MATCH($B1940,Equipment!$A:$A,0)),"Not in register"))</f>
        <v/>
      </c>
      <c r="D1940" s="16"/>
      <c r="E1940" s="16"/>
      <c r="F1940" s="16"/>
      <c r="G1940" s="21"/>
      <c r="H1940" s="16"/>
      <c r="I1940" s="16"/>
    </row>
    <row r="1941" spans="1:9" x14ac:dyDescent="0.3">
      <c r="A1941" s="17"/>
      <c r="B1941" s="16"/>
      <c r="C1941" s="19" t="str">
        <f>IF($B1941="","",IFERROR(INDEX(Equipment!$B:$B,MATCH($B1941,Equipment!$A:$A,0)),"Not in register"))</f>
        <v/>
      </c>
      <c r="D1941" s="16"/>
      <c r="E1941" s="16"/>
      <c r="F1941" s="16"/>
      <c r="G1941" s="21"/>
      <c r="H1941" s="16"/>
      <c r="I1941" s="16"/>
    </row>
    <row r="1942" spans="1:9" x14ac:dyDescent="0.3">
      <c r="A1942" s="17"/>
      <c r="B1942" s="16"/>
      <c r="C1942" s="19" t="str">
        <f>IF($B1942="","",IFERROR(INDEX(Equipment!$B:$B,MATCH($B1942,Equipment!$A:$A,0)),"Not in register"))</f>
        <v/>
      </c>
      <c r="D1942" s="16"/>
      <c r="E1942" s="16"/>
      <c r="F1942" s="16"/>
      <c r="G1942" s="21"/>
      <c r="H1942" s="16"/>
      <c r="I1942" s="16"/>
    </row>
    <row r="1943" spans="1:9" x14ac:dyDescent="0.3">
      <c r="A1943" s="17"/>
      <c r="B1943" s="16"/>
      <c r="C1943" s="19" t="str">
        <f>IF($B1943="","",IFERROR(INDEX(Equipment!$B:$B,MATCH($B1943,Equipment!$A:$A,0)),"Not in register"))</f>
        <v/>
      </c>
      <c r="D1943" s="16"/>
      <c r="E1943" s="16"/>
      <c r="F1943" s="16"/>
      <c r="G1943" s="21"/>
      <c r="H1943" s="16"/>
      <c r="I1943" s="16"/>
    </row>
    <row r="1944" spans="1:9" x14ac:dyDescent="0.3">
      <c r="A1944" s="17"/>
      <c r="B1944" s="16"/>
      <c r="C1944" s="19" t="str">
        <f>IF($B1944="","",IFERROR(INDEX(Equipment!$B:$B,MATCH($B1944,Equipment!$A:$A,0)),"Not in register"))</f>
        <v/>
      </c>
      <c r="D1944" s="16"/>
      <c r="E1944" s="16"/>
      <c r="F1944" s="16"/>
      <c r="G1944" s="21"/>
      <c r="H1944" s="16"/>
      <c r="I1944" s="16"/>
    </row>
    <row r="1945" spans="1:9" x14ac:dyDescent="0.3">
      <c r="A1945" s="17"/>
      <c r="B1945" s="16"/>
      <c r="C1945" s="19" t="str">
        <f>IF($B1945="","",IFERROR(INDEX(Equipment!$B:$B,MATCH($B1945,Equipment!$A:$A,0)),"Not in register"))</f>
        <v/>
      </c>
      <c r="D1945" s="16"/>
      <c r="E1945" s="16"/>
      <c r="F1945" s="16"/>
      <c r="G1945" s="21"/>
      <c r="H1945" s="16"/>
      <c r="I1945" s="16"/>
    </row>
    <row r="1946" spans="1:9" x14ac:dyDescent="0.3">
      <c r="A1946" s="17"/>
      <c r="B1946" s="16"/>
      <c r="C1946" s="19" t="str">
        <f>IF($B1946="","",IFERROR(INDEX(Equipment!$B:$B,MATCH($B1946,Equipment!$A:$A,0)),"Not in register"))</f>
        <v/>
      </c>
      <c r="D1946" s="16"/>
      <c r="E1946" s="16"/>
      <c r="F1946" s="16"/>
      <c r="G1946" s="21"/>
      <c r="H1946" s="16"/>
      <c r="I1946" s="16"/>
    </row>
    <row r="1947" spans="1:9" x14ac:dyDescent="0.3">
      <c r="A1947" s="17"/>
      <c r="B1947" s="16"/>
      <c r="C1947" s="19" t="str">
        <f>IF($B1947="","",IFERROR(INDEX(Equipment!$B:$B,MATCH($B1947,Equipment!$A:$A,0)),"Not in register"))</f>
        <v/>
      </c>
      <c r="D1947" s="16"/>
      <c r="E1947" s="16"/>
      <c r="F1947" s="16"/>
      <c r="G1947" s="21"/>
      <c r="H1947" s="16"/>
      <c r="I1947" s="16"/>
    </row>
    <row r="1948" spans="1:9" x14ac:dyDescent="0.3">
      <c r="A1948" s="17"/>
      <c r="B1948" s="16"/>
      <c r="C1948" s="19" t="str">
        <f>IF($B1948="","",IFERROR(INDEX(Equipment!$B:$B,MATCH($B1948,Equipment!$A:$A,0)),"Not in register"))</f>
        <v/>
      </c>
      <c r="D1948" s="16"/>
      <c r="E1948" s="16"/>
      <c r="F1948" s="16"/>
      <c r="G1948" s="21"/>
      <c r="H1948" s="16"/>
      <c r="I1948" s="16"/>
    </row>
    <row r="1949" spans="1:9" x14ac:dyDescent="0.3">
      <c r="A1949" s="17"/>
      <c r="B1949" s="16"/>
      <c r="C1949" s="19" t="str">
        <f>IF($B1949="","",IFERROR(INDEX(Equipment!$B:$B,MATCH($B1949,Equipment!$A:$A,0)),"Not in register"))</f>
        <v/>
      </c>
      <c r="D1949" s="16"/>
      <c r="E1949" s="16"/>
      <c r="F1949" s="16"/>
      <c r="G1949" s="21"/>
      <c r="H1949" s="16"/>
      <c r="I1949" s="16"/>
    </row>
    <row r="1950" spans="1:9" x14ac:dyDescent="0.3">
      <c r="A1950" s="17"/>
      <c r="B1950" s="16"/>
      <c r="C1950" s="19" t="str">
        <f>IF($B1950="","",IFERROR(INDEX(Equipment!$B:$B,MATCH($B1950,Equipment!$A:$A,0)),"Not in register"))</f>
        <v/>
      </c>
      <c r="D1950" s="16"/>
      <c r="E1950" s="16"/>
      <c r="F1950" s="16"/>
      <c r="G1950" s="21"/>
      <c r="H1950" s="16"/>
      <c r="I1950" s="16"/>
    </row>
    <row r="1951" spans="1:9" x14ac:dyDescent="0.3">
      <c r="A1951" s="17"/>
      <c r="B1951" s="16"/>
      <c r="C1951" s="19" t="str">
        <f>IF($B1951="","",IFERROR(INDEX(Equipment!$B:$B,MATCH($B1951,Equipment!$A:$A,0)),"Not in register"))</f>
        <v/>
      </c>
      <c r="D1951" s="16"/>
      <c r="E1951" s="16"/>
      <c r="F1951" s="16"/>
      <c r="G1951" s="21"/>
      <c r="H1951" s="16"/>
      <c r="I1951" s="16"/>
    </row>
    <row r="1952" spans="1:9" x14ac:dyDescent="0.3">
      <c r="A1952" s="17"/>
      <c r="B1952" s="16"/>
      <c r="C1952" s="19" t="str">
        <f>IF($B1952="","",IFERROR(INDEX(Equipment!$B:$B,MATCH($B1952,Equipment!$A:$A,0)),"Not in register"))</f>
        <v/>
      </c>
      <c r="D1952" s="16"/>
      <c r="E1952" s="16"/>
      <c r="F1952" s="16"/>
      <c r="G1952" s="21"/>
      <c r="H1952" s="16"/>
      <c r="I1952" s="16"/>
    </row>
    <row r="1953" spans="1:9" x14ac:dyDescent="0.3">
      <c r="A1953" s="17"/>
      <c r="B1953" s="16"/>
      <c r="C1953" s="19" t="str">
        <f>IF($B1953="","",IFERROR(INDEX(Equipment!$B:$B,MATCH($B1953,Equipment!$A:$A,0)),"Not in register"))</f>
        <v/>
      </c>
      <c r="D1953" s="16"/>
      <c r="E1953" s="16"/>
      <c r="F1953" s="16"/>
      <c r="G1953" s="21"/>
      <c r="H1953" s="16"/>
      <c r="I1953" s="16"/>
    </row>
    <row r="1954" spans="1:9" x14ac:dyDescent="0.3">
      <c r="A1954" s="17"/>
      <c r="B1954" s="16"/>
      <c r="C1954" s="19" t="str">
        <f>IF($B1954="","",IFERROR(INDEX(Equipment!$B:$B,MATCH($B1954,Equipment!$A:$A,0)),"Not in register"))</f>
        <v/>
      </c>
      <c r="D1954" s="16"/>
      <c r="E1954" s="16"/>
      <c r="F1954" s="16"/>
      <c r="G1954" s="21"/>
      <c r="H1954" s="16"/>
      <c r="I1954" s="16"/>
    </row>
    <row r="1955" spans="1:9" x14ac:dyDescent="0.3">
      <c r="A1955" s="17"/>
      <c r="B1955" s="16"/>
      <c r="C1955" s="19" t="str">
        <f>IF($B1955="","",IFERROR(INDEX(Equipment!$B:$B,MATCH($B1955,Equipment!$A:$A,0)),"Not in register"))</f>
        <v/>
      </c>
      <c r="D1955" s="16"/>
      <c r="E1955" s="16"/>
      <c r="F1955" s="16"/>
      <c r="G1955" s="21"/>
      <c r="H1955" s="16"/>
      <c r="I1955" s="16"/>
    </row>
    <row r="1956" spans="1:9" x14ac:dyDescent="0.3">
      <c r="A1956" s="17"/>
      <c r="B1956" s="16"/>
      <c r="C1956" s="19" t="str">
        <f>IF($B1956="","",IFERROR(INDEX(Equipment!$B:$B,MATCH($B1956,Equipment!$A:$A,0)),"Not in register"))</f>
        <v/>
      </c>
      <c r="D1956" s="16"/>
      <c r="E1956" s="16"/>
      <c r="F1956" s="16"/>
      <c r="G1956" s="21"/>
      <c r="H1956" s="16"/>
      <c r="I1956" s="16"/>
    </row>
    <row r="1957" spans="1:9" x14ac:dyDescent="0.3">
      <c r="A1957" s="17"/>
      <c r="B1957" s="16"/>
      <c r="C1957" s="19" t="str">
        <f>IF($B1957="","",IFERROR(INDEX(Equipment!$B:$B,MATCH($B1957,Equipment!$A:$A,0)),"Not in register"))</f>
        <v/>
      </c>
      <c r="D1957" s="16"/>
      <c r="E1957" s="16"/>
      <c r="F1957" s="16"/>
      <c r="G1957" s="21"/>
      <c r="H1957" s="16"/>
      <c r="I1957" s="16"/>
    </row>
    <row r="1958" spans="1:9" x14ac:dyDescent="0.3">
      <c r="A1958" s="17"/>
      <c r="B1958" s="16"/>
      <c r="C1958" s="19" t="str">
        <f>IF($B1958="","",IFERROR(INDEX(Equipment!$B:$B,MATCH($B1958,Equipment!$A:$A,0)),"Not in register"))</f>
        <v/>
      </c>
      <c r="D1958" s="16"/>
      <c r="E1958" s="16"/>
      <c r="F1958" s="16"/>
      <c r="G1958" s="21"/>
      <c r="H1958" s="16"/>
      <c r="I1958" s="16"/>
    </row>
    <row r="1959" spans="1:9" x14ac:dyDescent="0.3">
      <c r="A1959" s="17"/>
      <c r="B1959" s="16"/>
      <c r="C1959" s="19" t="str">
        <f>IF($B1959="","",IFERROR(INDEX(Equipment!$B:$B,MATCH($B1959,Equipment!$A:$A,0)),"Not in register"))</f>
        <v/>
      </c>
      <c r="D1959" s="16"/>
      <c r="E1959" s="16"/>
      <c r="F1959" s="16"/>
      <c r="G1959" s="21"/>
      <c r="H1959" s="16"/>
      <c r="I1959" s="16"/>
    </row>
    <row r="1960" spans="1:9" x14ac:dyDescent="0.3">
      <c r="A1960" s="17"/>
      <c r="B1960" s="16"/>
      <c r="C1960" s="19" t="str">
        <f>IF($B1960="","",IFERROR(INDEX(Equipment!$B:$B,MATCH($B1960,Equipment!$A:$A,0)),"Not in register"))</f>
        <v/>
      </c>
      <c r="D1960" s="16"/>
      <c r="E1960" s="16"/>
      <c r="F1960" s="16"/>
      <c r="G1960" s="21"/>
      <c r="H1960" s="16"/>
      <c r="I1960" s="16"/>
    </row>
    <row r="1961" spans="1:9" x14ac:dyDescent="0.3">
      <c r="A1961" s="17"/>
      <c r="B1961" s="16"/>
      <c r="C1961" s="19" t="str">
        <f>IF($B1961="","",IFERROR(INDEX(Equipment!$B:$B,MATCH($B1961,Equipment!$A:$A,0)),"Not in register"))</f>
        <v/>
      </c>
      <c r="D1961" s="16"/>
      <c r="E1961" s="16"/>
      <c r="F1961" s="16"/>
      <c r="G1961" s="21"/>
      <c r="H1961" s="16"/>
      <c r="I1961" s="16"/>
    </row>
    <row r="1962" spans="1:9" x14ac:dyDescent="0.3">
      <c r="A1962" s="17"/>
      <c r="B1962" s="16"/>
      <c r="C1962" s="19" t="str">
        <f>IF($B1962="","",IFERROR(INDEX(Equipment!$B:$B,MATCH($B1962,Equipment!$A:$A,0)),"Not in register"))</f>
        <v/>
      </c>
      <c r="D1962" s="16"/>
      <c r="E1962" s="16"/>
      <c r="F1962" s="16"/>
      <c r="G1962" s="21"/>
      <c r="H1962" s="16"/>
      <c r="I1962" s="16"/>
    </row>
    <row r="1963" spans="1:9" x14ac:dyDescent="0.3">
      <c r="A1963" s="17"/>
      <c r="B1963" s="16"/>
      <c r="C1963" s="19" t="str">
        <f>IF($B1963="","",IFERROR(INDEX(Equipment!$B:$B,MATCH($B1963,Equipment!$A:$A,0)),"Not in register"))</f>
        <v/>
      </c>
      <c r="D1963" s="16"/>
      <c r="E1963" s="16"/>
      <c r="F1963" s="16"/>
      <c r="G1963" s="21"/>
      <c r="H1963" s="16"/>
      <c r="I1963" s="16"/>
    </row>
    <row r="1964" spans="1:9" x14ac:dyDescent="0.3">
      <c r="A1964" s="17"/>
      <c r="B1964" s="16"/>
      <c r="C1964" s="19" t="str">
        <f>IF($B1964="","",IFERROR(INDEX(Equipment!$B:$B,MATCH($B1964,Equipment!$A:$A,0)),"Not in register"))</f>
        <v/>
      </c>
      <c r="D1964" s="16"/>
      <c r="E1964" s="16"/>
      <c r="F1964" s="16"/>
      <c r="G1964" s="21"/>
      <c r="H1964" s="16"/>
      <c r="I1964" s="16"/>
    </row>
    <row r="1965" spans="1:9" x14ac:dyDescent="0.3">
      <c r="A1965" s="17"/>
      <c r="B1965" s="16"/>
      <c r="C1965" s="19" t="str">
        <f>IF($B1965="","",IFERROR(INDEX(Equipment!$B:$B,MATCH($B1965,Equipment!$A:$A,0)),"Not in register"))</f>
        <v/>
      </c>
      <c r="D1965" s="16"/>
      <c r="E1965" s="16"/>
      <c r="F1965" s="16"/>
      <c r="G1965" s="21"/>
      <c r="H1965" s="16"/>
      <c r="I1965" s="16"/>
    </row>
    <row r="1966" spans="1:9" x14ac:dyDescent="0.3">
      <c r="A1966" s="17"/>
      <c r="B1966" s="16"/>
      <c r="C1966" s="19" t="str">
        <f>IF($B1966="","",IFERROR(INDEX(Equipment!$B:$B,MATCH($B1966,Equipment!$A:$A,0)),"Not in register"))</f>
        <v/>
      </c>
      <c r="D1966" s="16"/>
      <c r="E1966" s="16"/>
      <c r="F1966" s="16"/>
      <c r="G1966" s="21"/>
      <c r="H1966" s="16"/>
      <c r="I1966" s="16"/>
    </row>
    <row r="1967" spans="1:9" x14ac:dyDescent="0.3">
      <c r="A1967" s="17"/>
      <c r="B1967" s="16"/>
      <c r="C1967" s="19" t="str">
        <f>IF($B1967="","",IFERROR(INDEX(Equipment!$B:$B,MATCH($B1967,Equipment!$A:$A,0)),"Not in register"))</f>
        <v/>
      </c>
      <c r="D1967" s="16"/>
      <c r="E1967" s="16"/>
      <c r="F1967" s="16"/>
      <c r="G1967" s="21"/>
      <c r="H1967" s="16"/>
      <c r="I1967" s="16"/>
    </row>
    <row r="1968" spans="1:9" x14ac:dyDescent="0.3">
      <c r="A1968" s="17"/>
      <c r="B1968" s="16"/>
      <c r="C1968" s="19" t="str">
        <f>IF($B1968="","",IFERROR(INDEX(Equipment!$B:$B,MATCH($B1968,Equipment!$A:$A,0)),"Not in register"))</f>
        <v/>
      </c>
      <c r="D1968" s="16"/>
      <c r="E1968" s="16"/>
      <c r="F1968" s="16"/>
      <c r="G1968" s="21"/>
      <c r="H1968" s="16"/>
      <c r="I1968" s="16"/>
    </row>
    <row r="1969" spans="1:9" x14ac:dyDescent="0.3">
      <c r="A1969" s="17"/>
      <c r="B1969" s="16"/>
      <c r="C1969" s="19" t="str">
        <f>IF($B1969="","",IFERROR(INDEX(Equipment!$B:$B,MATCH($B1969,Equipment!$A:$A,0)),"Not in register"))</f>
        <v/>
      </c>
      <c r="D1969" s="16"/>
      <c r="E1969" s="16"/>
      <c r="F1969" s="16"/>
      <c r="G1969" s="21"/>
      <c r="H1969" s="16"/>
      <c r="I1969" s="16"/>
    </row>
    <row r="1970" spans="1:9" x14ac:dyDescent="0.3">
      <c r="A1970" s="17"/>
      <c r="B1970" s="16"/>
      <c r="C1970" s="19" t="str">
        <f>IF($B1970="","",IFERROR(INDEX(Equipment!$B:$B,MATCH($B1970,Equipment!$A:$A,0)),"Not in register"))</f>
        <v/>
      </c>
      <c r="D1970" s="16"/>
      <c r="E1970" s="16"/>
      <c r="F1970" s="16"/>
      <c r="G1970" s="21"/>
      <c r="H1970" s="16"/>
      <c r="I1970" s="16"/>
    </row>
    <row r="1971" spans="1:9" x14ac:dyDescent="0.3">
      <c r="A1971" s="17"/>
      <c r="B1971" s="16"/>
      <c r="C1971" s="19" t="str">
        <f>IF($B1971="","",IFERROR(INDEX(Equipment!$B:$B,MATCH($B1971,Equipment!$A:$A,0)),"Not in register"))</f>
        <v/>
      </c>
      <c r="D1971" s="16"/>
      <c r="E1971" s="16"/>
      <c r="F1971" s="16"/>
      <c r="G1971" s="21"/>
      <c r="H1971" s="16"/>
      <c r="I1971" s="16"/>
    </row>
    <row r="1972" spans="1:9" x14ac:dyDescent="0.3">
      <c r="A1972" s="17"/>
      <c r="B1972" s="16"/>
      <c r="C1972" s="19" t="str">
        <f>IF($B1972="","",IFERROR(INDEX(Equipment!$B:$B,MATCH($B1972,Equipment!$A:$A,0)),"Not in register"))</f>
        <v/>
      </c>
      <c r="D1972" s="16"/>
      <c r="E1972" s="16"/>
      <c r="F1972" s="16"/>
      <c r="G1972" s="21"/>
      <c r="H1972" s="16"/>
      <c r="I1972" s="16"/>
    </row>
    <row r="1973" spans="1:9" x14ac:dyDescent="0.3">
      <c r="A1973" s="17"/>
      <c r="B1973" s="16"/>
      <c r="C1973" s="19" t="str">
        <f>IF($B1973="","",IFERROR(INDEX(Equipment!$B:$B,MATCH($B1973,Equipment!$A:$A,0)),"Not in register"))</f>
        <v/>
      </c>
      <c r="D1973" s="16"/>
      <c r="E1973" s="16"/>
      <c r="F1973" s="16"/>
      <c r="G1973" s="21"/>
      <c r="H1973" s="16"/>
      <c r="I1973" s="16"/>
    </row>
    <row r="1974" spans="1:9" x14ac:dyDescent="0.3">
      <c r="A1974" s="17"/>
      <c r="B1974" s="16"/>
      <c r="C1974" s="19" t="str">
        <f>IF($B1974="","",IFERROR(INDEX(Equipment!$B:$B,MATCH($B1974,Equipment!$A:$A,0)),"Not in register"))</f>
        <v/>
      </c>
      <c r="D1974" s="16"/>
      <c r="E1974" s="16"/>
      <c r="F1974" s="16"/>
      <c r="G1974" s="21"/>
      <c r="H1974" s="16"/>
      <c r="I1974" s="16"/>
    </row>
    <row r="1975" spans="1:9" x14ac:dyDescent="0.3">
      <c r="A1975" s="17"/>
      <c r="B1975" s="16"/>
      <c r="C1975" s="19" t="str">
        <f>IF($B1975="","",IFERROR(INDEX(Equipment!$B:$B,MATCH($B1975,Equipment!$A:$A,0)),"Not in register"))</f>
        <v/>
      </c>
      <c r="D1975" s="16"/>
      <c r="E1975" s="16"/>
      <c r="F1975" s="16"/>
      <c r="G1975" s="21"/>
      <c r="H1975" s="16"/>
      <c r="I1975" s="16"/>
    </row>
    <row r="1976" spans="1:9" x14ac:dyDescent="0.3">
      <c r="A1976" s="17"/>
      <c r="B1976" s="16"/>
      <c r="C1976" s="19" t="str">
        <f>IF($B1976="","",IFERROR(INDEX(Equipment!$B:$B,MATCH($B1976,Equipment!$A:$A,0)),"Not in register"))</f>
        <v/>
      </c>
      <c r="D1976" s="16"/>
      <c r="E1976" s="16"/>
      <c r="F1976" s="16"/>
      <c r="G1976" s="21"/>
      <c r="H1976" s="16"/>
      <c r="I1976" s="16"/>
    </row>
    <row r="1977" spans="1:9" x14ac:dyDescent="0.3">
      <c r="A1977" s="17"/>
      <c r="B1977" s="16"/>
      <c r="C1977" s="19" t="str">
        <f>IF($B1977="","",IFERROR(INDEX(Equipment!$B:$B,MATCH($B1977,Equipment!$A:$A,0)),"Not in register"))</f>
        <v/>
      </c>
      <c r="D1977" s="16"/>
      <c r="E1977" s="16"/>
      <c r="F1977" s="16"/>
      <c r="G1977" s="21"/>
      <c r="H1977" s="16"/>
      <c r="I1977" s="16"/>
    </row>
    <row r="1978" spans="1:9" x14ac:dyDescent="0.3">
      <c r="A1978" s="17"/>
      <c r="B1978" s="16"/>
      <c r="C1978" s="19" t="str">
        <f>IF($B1978="","",IFERROR(INDEX(Equipment!$B:$B,MATCH($B1978,Equipment!$A:$A,0)),"Not in register"))</f>
        <v/>
      </c>
      <c r="D1978" s="16"/>
      <c r="E1978" s="16"/>
      <c r="F1978" s="16"/>
      <c r="G1978" s="21"/>
      <c r="H1978" s="16"/>
      <c r="I1978" s="16"/>
    </row>
    <row r="1979" spans="1:9" x14ac:dyDescent="0.3">
      <c r="A1979" s="17"/>
      <c r="B1979" s="16"/>
      <c r="C1979" s="19" t="str">
        <f>IF($B1979="","",IFERROR(INDEX(Equipment!$B:$B,MATCH($B1979,Equipment!$A:$A,0)),"Not in register"))</f>
        <v/>
      </c>
      <c r="D1979" s="16"/>
      <c r="E1979" s="16"/>
      <c r="F1979" s="16"/>
      <c r="G1979" s="21"/>
      <c r="H1979" s="16"/>
      <c r="I1979" s="16"/>
    </row>
    <row r="1980" spans="1:9" x14ac:dyDescent="0.3">
      <c r="A1980" s="17"/>
      <c r="B1980" s="16"/>
      <c r="C1980" s="19" t="str">
        <f>IF($B1980="","",IFERROR(INDEX(Equipment!$B:$B,MATCH($B1980,Equipment!$A:$A,0)),"Not in register"))</f>
        <v/>
      </c>
      <c r="D1980" s="16"/>
      <c r="E1980" s="16"/>
      <c r="F1980" s="16"/>
      <c r="G1980" s="21"/>
      <c r="H1980" s="16"/>
      <c r="I1980" s="16"/>
    </row>
    <row r="1981" spans="1:9" x14ac:dyDescent="0.3">
      <c r="A1981" s="17"/>
      <c r="B1981" s="16"/>
      <c r="C1981" s="19" t="str">
        <f>IF($B1981="","",IFERROR(INDEX(Equipment!$B:$B,MATCH($B1981,Equipment!$A:$A,0)),"Not in register"))</f>
        <v/>
      </c>
      <c r="D1981" s="16"/>
      <c r="E1981" s="16"/>
      <c r="F1981" s="16"/>
      <c r="G1981" s="21"/>
      <c r="H1981" s="16"/>
      <c r="I1981" s="16"/>
    </row>
    <row r="1982" spans="1:9" x14ac:dyDescent="0.3">
      <c r="A1982" s="17"/>
      <c r="B1982" s="16"/>
      <c r="C1982" s="19" t="str">
        <f>IF($B1982="","",IFERROR(INDEX(Equipment!$B:$B,MATCH($B1982,Equipment!$A:$A,0)),"Not in register"))</f>
        <v/>
      </c>
      <c r="D1982" s="16"/>
      <c r="E1982" s="16"/>
      <c r="F1982" s="16"/>
      <c r="G1982" s="21"/>
      <c r="H1982" s="16"/>
      <c r="I1982" s="16"/>
    </row>
    <row r="1983" spans="1:9" x14ac:dyDescent="0.3">
      <c r="A1983" s="17"/>
      <c r="B1983" s="16"/>
      <c r="C1983" s="19" t="str">
        <f>IF($B1983="","",IFERROR(INDEX(Equipment!$B:$B,MATCH($B1983,Equipment!$A:$A,0)),"Not in register"))</f>
        <v/>
      </c>
      <c r="D1983" s="16"/>
      <c r="E1983" s="16"/>
      <c r="F1983" s="16"/>
      <c r="G1983" s="21"/>
      <c r="H1983" s="16"/>
      <c r="I1983" s="16"/>
    </row>
    <row r="1984" spans="1:9" x14ac:dyDescent="0.3">
      <c r="A1984" s="17"/>
      <c r="B1984" s="16"/>
      <c r="C1984" s="19" t="str">
        <f>IF($B1984="","",IFERROR(INDEX(Equipment!$B:$B,MATCH($B1984,Equipment!$A:$A,0)),"Not in register"))</f>
        <v/>
      </c>
      <c r="D1984" s="16"/>
      <c r="E1984" s="16"/>
      <c r="F1984" s="16"/>
      <c r="G1984" s="21"/>
      <c r="H1984" s="16"/>
      <c r="I1984" s="16"/>
    </row>
    <row r="1985" spans="1:9" x14ac:dyDescent="0.3">
      <c r="A1985" s="17"/>
      <c r="B1985" s="16"/>
      <c r="C1985" s="19" t="str">
        <f>IF($B1985="","",IFERROR(INDEX(Equipment!$B:$B,MATCH($B1985,Equipment!$A:$A,0)),"Not in register"))</f>
        <v/>
      </c>
      <c r="D1985" s="16"/>
      <c r="E1985" s="16"/>
      <c r="F1985" s="16"/>
      <c r="G1985" s="21"/>
      <c r="H1985" s="16"/>
      <c r="I1985" s="16"/>
    </row>
    <row r="1986" spans="1:9" x14ac:dyDescent="0.3">
      <c r="A1986" s="17"/>
      <c r="B1986" s="16"/>
      <c r="C1986" s="19" t="str">
        <f>IF($B1986="","",IFERROR(INDEX(Equipment!$B:$B,MATCH($B1986,Equipment!$A:$A,0)),"Not in register"))</f>
        <v/>
      </c>
      <c r="D1986" s="16"/>
      <c r="E1986" s="16"/>
      <c r="F1986" s="16"/>
      <c r="G1986" s="21"/>
      <c r="H1986" s="16"/>
      <c r="I1986" s="16"/>
    </row>
    <row r="1987" spans="1:9" x14ac:dyDescent="0.3">
      <c r="A1987" s="17"/>
      <c r="B1987" s="16"/>
      <c r="C1987" s="19" t="str">
        <f>IF($B1987="","",IFERROR(INDEX(Equipment!$B:$B,MATCH($B1987,Equipment!$A:$A,0)),"Not in register"))</f>
        <v/>
      </c>
      <c r="D1987" s="16"/>
      <c r="E1987" s="16"/>
      <c r="F1987" s="16"/>
      <c r="G1987" s="21"/>
      <c r="H1987" s="16"/>
      <c r="I1987" s="16"/>
    </row>
    <row r="1988" spans="1:9" x14ac:dyDescent="0.3">
      <c r="A1988" s="17"/>
      <c r="B1988" s="16"/>
      <c r="C1988" s="19" t="str">
        <f>IF($B1988="","",IFERROR(INDEX(Equipment!$B:$B,MATCH($B1988,Equipment!$A:$A,0)),"Not in register"))</f>
        <v/>
      </c>
      <c r="D1988" s="16"/>
      <c r="E1988" s="16"/>
      <c r="F1988" s="16"/>
      <c r="G1988" s="21"/>
      <c r="H1988" s="16"/>
      <c r="I1988" s="16"/>
    </row>
    <row r="1989" spans="1:9" x14ac:dyDescent="0.3">
      <c r="A1989" s="17"/>
      <c r="B1989" s="16"/>
      <c r="C1989" s="19" t="str">
        <f>IF($B1989="","",IFERROR(INDEX(Equipment!$B:$B,MATCH($B1989,Equipment!$A:$A,0)),"Not in register"))</f>
        <v/>
      </c>
      <c r="D1989" s="16"/>
      <c r="E1989" s="16"/>
      <c r="F1989" s="16"/>
      <c r="G1989" s="21"/>
      <c r="H1989" s="16"/>
      <c r="I1989" s="16"/>
    </row>
    <row r="1990" spans="1:9" x14ac:dyDescent="0.3">
      <c r="A1990" s="17"/>
      <c r="B1990" s="16"/>
      <c r="C1990" s="19" t="str">
        <f>IF($B1990="","",IFERROR(INDEX(Equipment!$B:$B,MATCH($B1990,Equipment!$A:$A,0)),"Not in register"))</f>
        <v/>
      </c>
      <c r="D1990" s="16"/>
      <c r="E1990" s="16"/>
      <c r="F1990" s="16"/>
      <c r="G1990" s="21"/>
      <c r="H1990" s="16"/>
      <c r="I1990" s="16"/>
    </row>
    <row r="1991" spans="1:9" x14ac:dyDescent="0.3">
      <c r="A1991" s="17"/>
      <c r="B1991" s="16"/>
      <c r="C1991" s="19" t="str">
        <f>IF($B1991="","",IFERROR(INDEX(Equipment!$B:$B,MATCH($B1991,Equipment!$A:$A,0)),"Not in register"))</f>
        <v/>
      </c>
      <c r="D1991" s="16"/>
      <c r="E1991" s="16"/>
      <c r="F1991" s="16"/>
      <c r="G1991" s="21"/>
      <c r="H1991" s="16"/>
      <c r="I1991" s="16"/>
    </row>
    <row r="1992" spans="1:9" x14ac:dyDescent="0.3">
      <c r="A1992" s="17"/>
      <c r="B1992" s="16"/>
      <c r="C1992" s="19" t="str">
        <f>IF($B1992="","",IFERROR(INDEX(Equipment!$B:$B,MATCH($B1992,Equipment!$A:$A,0)),"Not in register"))</f>
        <v/>
      </c>
      <c r="D1992" s="16"/>
      <c r="E1992" s="16"/>
      <c r="F1992" s="16"/>
      <c r="G1992" s="21"/>
      <c r="H1992" s="16"/>
      <c r="I1992" s="16"/>
    </row>
    <row r="1993" spans="1:9" x14ac:dyDescent="0.3">
      <c r="A1993" s="17"/>
      <c r="B1993" s="16"/>
      <c r="C1993" s="19" t="str">
        <f>IF($B1993="","",IFERROR(INDEX(Equipment!$B:$B,MATCH($B1993,Equipment!$A:$A,0)),"Not in register"))</f>
        <v/>
      </c>
      <c r="D1993" s="16"/>
      <c r="E1993" s="16"/>
      <c r="F1993" s="16"/>
      <c r="G1993" s="21"/>
      <c r="H1993" s="16"/>
      <c r="I1993" s="16"/>
    </row>
    <row r="1994" spans="1:9" x14ac:dyDescent="0.3">
      <c r="A1994" s="17"/>
      <c r="B1994" s="16"/>
      <c r="C1994" s="19" t="str">
        <f>IF($B1994="","",IFERROR(INDEX(Equipment!$B:$B,MATCH($B1994,Equipment!$A:$A,0)),"Not in register"))</f>
        <v/>
      </c>
      <c r="D1994" s="16"/>
      <c r="E1994" s="16"/>
      <c r="F1994" s="16"/>
      <c r="G1994" s="21"/>
      <c r="H1994" s="16"/>
      <c r="I1994" s="16"/>
    </row>
    <row r="1995" spans="1:9" x14ac:dyDescent="0.3">
      <c r="A1995" s="17"/>
      <c r="B1995" s="16"/>
      <c r="C1995" s="19" t="str">
        <f>IF($B1995="","",IFERROR(INDEX(Equipment!$B:$B,MATCH($B1995,Equipment!$A:$A,0)),"Not in register"))</f>
        <v/>
      </c>
      <c r="D1995" s="16"/>
      <c r="E1995" s="16"/>
      <c r="F1995" s="16"/>
      <c r="G1995" s="21"/>
      <c r="H1995" s="16"/>
      <c r="I1995" s="16"/>
    </row>
    <row r="1996" spans="1:9" x14ac:dyDescent="0.3">
      <c r="A1996" s="17"/>
      <c r="B1996" s="16"/>
      <c r="C1996" s="19" t="str">
        <f>IF($B1996="","",IFERROR(INDEX(Equipment!$B:$B,MATCH($B1996,Equipment!$A:$A,0)),"Not in register"))</f>
        <v/>
      </c>
      <c r="D1996" s="16"/>
      <c r="E1996" s="16"/>
      <c r="F1996" s="16"/>
      <c r="G1996" s="21"/>
      <c r="H1996" s="16"/>
      <c r="I1996" s="16"/>
    </row>
    <row r="1997" spans="1:9" x14ac:dyDescent="0.3">
      <c r="A1997" s="17"/>
      <c r="B1997" s="16"/>
      <c r="C1997" s="19" t="str">
        <f>IF($B1997="","",IFERROR(INDEX(Equipment!$B:$B,MATCH($B1997,Equipment!$A:$A,0)),"Not in register"))</f>
        <v/>
      </c>
      <c r="D1997" s="16"/>
      <c r="E1997" s="16"/>
      <c r="F1997" s="16"/>
      <c r="G1997" s="21"/>
      <c r="H1997" s="16"/>
      <c r="I1997" s="16"/>
    </row>
    <row r="1998" spans="1:9" x14ac:dyDescent="0.3">
      <c r="A1998" s="17"/>
      <c r="B1998" s="16"/>
      <c r="C1998" s="19" t="str">
        <f>IF($B1998="","",IFERROR(INDEX(Equipment!$B:$B,MATCH($B1998,Equipment!$A:$A,0)),"Not in register"))</f>
        <v/>
      </c>
      <c r="D1998" s="16"/>
      <c r="E1998" s="16"/>
      <c r="F1998" s="16"/>
      <c r="G1998" s="21"/>
      <c r="H1998" s="16"/>
      <c r="I1998" s="16"/>
    </row>
    <row r="1999" spans="1:9" x14ac:dyDescent="0.3">
      <c r="A1999" s="17"/>
      <c r="B1999" s="16"/>
      <c r="C1999" s="19" t="str">
        <f>IF($B1999="","",IFERROR(INDEX(Equipment!$B:$B,MATCH($B1999,Equipment!$A:$A,0)),"Not in register"))</f>
        <v/>
      </c>
      <c r="D1999" s="16"/>
      <c r="E1999" s="16"/>
      <c r="F1999" s="16"/>
      <c r="G1999" s="21"/>
      <c r="H1999" s="16"/>
      <c r="I1999" s="16"/>
    </row>
    <row r="2000" spans="1:9" x14ac:dyDescent="0.3">
      <c r="A2000" s="17"/>
      <c r="B2000" s="16"/>
      <c r="C2000" s="19" t="str">
        <f>IF($B2000="","",IFERROR(INDEX(Equipment!$B:$B,MATCH($B2000,Equipment!$A:$A,0)),"Not in register"))</f>
        <v/>
      </c>
      <c r="D2000" s="16"/>
      <c r="E2000" s="16"/>
      <c r="F2000" s="16"/>
      <c r="G2000" s="21"/>
      <c r="H2000" s="16"/>
      <c r="I2000" s="16"/>
    </row>
    <row r="2001" spans="1:9" x14ac:dyDescent="0.3">
      <c r="A2001" s="17"/>
      <c r="B2001" s="16"/>
      <c r="C2001" s="19" t="str">
        <f>IF($B2001="","",IFERROR(INDEX(Equipment!$B:$B,MATCH($B2001,Equipment!$A:$A,0)),"Not in register"))</f>
        <v/>
      </c>
      <c r="D2001" s="16"/>
      <c r="E2001" s="16"/>
      <c r="F2001" s="16"/>
      <c r="G2001" s="21"/>
      <c r="H2001" s="16"/>
      <c r="I2001" s="16"/>
    </row>
    <row r="2002" spans="1:9" x14ac:dyDescent="0.3">
      <c r="A2002" s="17"/>
      <c r="B2002" s="16"/>
      <c r="C2002" s="19" t="str">
        <f>IF($B2002="","",IFERROR(INDEX(Equipment!$B:$B,MATCH($B2002,Equipment!$A:$A,0)),"Not in register"))</f>
        <v/>
      </c>
      <c r="D2002" s="16"/>
      <c r="E2002" s="16"/>
      <c r="F2002" s="16"/>
      <c r="G2002" s="21"/>
      <c r="H2002" s="16"/>
      <c r="I2002" s="16"/>
    </row>
    <row r="2003" spans="1:9" x14ac:dyDescent="0.3">
      <c r="A2003" s="17"/>
      <c r="B2003" s="16"/>
      <c r="C2003" s="19" t="str">
        <f>IF($B2003="","",IFERROR(INDEX(Equipment!$B:$B,MATCH($B2003,Equipment!$A:$A,0)),"Not in register"))</f>
        <v/>
      </c>
      <c r="D2003" s="16"/>
      <c r="E2003" s="16"/>
      <c r="F2003" s="16"/>
      <c r="G2003" s="21"/>
      <c r="H2003" s="16"/>
      <c r="I2003" s="16"/>
    </row>
  </sheetData>
  <dataValidations count="1">
    <dataValidation type="list" allowBlank="1" sqref="D4:D2003" xr:uid="{00000000-0002-0000-0300-000001000000}">
      <formula1>"Preventive maintenance,Breakdown repair,Calibration,Installation,Inspection"</formula1>
    </dataValidation>
  </dataValidations>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showInputMessage="1" promptTitle="Pick from the list" prompt="Pick the asset ID from the Equipment sheet" xr:uid="{00000000-0002-0000-0300-000000000000}">
          <x14:formula1>
            <xm:f>Equipment!$A$4:$A$203</xm:f>
          </x14:formula1>
          <xm:sqref>B4:B2003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563EB"/>
    <pageSetUpPr fitToPage="1"/>
  </sheetPr>
  <dimension ref="A1:C18"/>
  <sheetViews>
    <sheetView showGridLines="0" workbookViewId="0"/>
  </sheetViews>
  <sheetFormatPr defaultRowHeight="14.4" x14ac:dyDescent="0.3"/>
  <cols>
    <col min="1" max="1" width="34" customWidth="1"/>
    <col min="2" max="2" width="12" customWidth="1"/>
    <col min="3" max="3" width="14" customWidth="1"/>
  </cols>
  <sheetData>
    <row r="1" spans="1:3" ht="25.95" customHeight="1" x14ac:dyDescent="0.4">
      <c r="A1" s="1" t="s">
        <v>127</v>
      </c>
    </row>
    <row r="2" spans="1:3" x14ac:dyDescent="0.3">
      <c r="A2" s="2" t="str">
        <f ca="1">"As on "&amp;TEXT(Settings!B4,"dd-mm-yyyy")</f>
        <v>As on 02-11-2026</v>
      </c>
    </row>
    <row r="4" spans="1:3" ht="31.95" customHeight="1" x14ac:dyDescent="0.3">
      <c r="A4" s="15" t="s">
        <v>47</v>
      </c>
      <c r="B4" s="15" t="s">
        <v>128</v>
      </c>
      <c r="C4" s="15"/>
    </row>
    <row r="5" spans="1:3" x14ac:dyDescent="0.3">
      <c r="A5" s="22" t="s">
        <v>129</v>
      </c>
      <c r="B5" s="23">
        <f ca="1">COUNTIF(Equipment!$Q:$Q,$A5)</f>
        <v>3</v>
      </c>
    </row>
    <row r="6" spans="1:3" x14ac:dyDescent="0.3">
      <c r="A6" s="22" t="s">
        <v>130</v>
      </c>
      <c r="B6" s="23">
        <f ca="1">COUNTIF(Equipment!$Q:$Q,$A6)</f>
        <v>2</v>
      </c>
    </row>
    <row r="7" spans="1:3" x14ac:dyDescent="0.3">
      <c r="A7" s="22" t="s">
        <v>131</v>
      </c>
      <c r="B7" s="23">
        <f ca="1">COUNTIF(Equipment!$Q:$Q,$A7)</f>
        <v>0</v>
      </c>
    </row>
    <row r="8" spans="1:3" x14ac:dyDescent="0.3">
      <c r="A8" s="22" t="s">
        <v>132</v>
      </c>
      <c r="B8" s="23">
        <f ca="1">COUNTIF(Equipment!$Q:$Q,$A8)</f>
        <v>0</v>
      </c>
    </row>
    <row r="9" spans="1:3" x14ac:dyDescent="0.3">
      <c r="A9" s="22" t="s">
        <v>133</v>
      </c>
      <c r="B9" s="23">
        <f ca="1">COUNTIF(Equipment!$Q:$Q,$A9)</f>
        <v>3</v>
      </c>
    </row>
    <row r="11" spans="1:3" ht="31.95" customHeight="1" x14ac:dyDescent="0.3">
      <c r="A11" s="15" t="s">
        <v>134</v>
      </c>
      <c r="B11" s="15" t="s">
        <v>135</v>
      </c>
      <c r="C11" s="15" t="s">
        <v>136</v>
      </c>
    </row>
    <row r="12" spans="1:3" x14ac:dyDescent="0.3">
      <c r="A12" s="22" t="s">
        <v>137</v>
      </c>
      <c r="B12" s="23">
        <f>COUNTA('Service log'!$B$4:$B$2003)</f>
        <v>8</v>
      </c>
      <c r="C12" s="20">
        <f>SUM('Service log'!$G$4:$G$2003)</f>
        <v>13000</v>
      </c>
    </row>
    <row r="13" spans="1:3" x14ac:dyDescent="0.3">
      <c r="A13" s="22" t="s">
        <v>138</v>
      </c>
      <c r="B13" s="23">
        <f ca="1">COUNTIFS('Service log'!$A:$A,"&gt;"&amp;EDATE(Settings!$B$4,-12))</f>
        <v>7</v>
      </c>
      <c r="C13" s="20">
        <f ca="1">SUMIFS('Service log'!$G:$G,'Service log'!$A:$A,"&gt;"&amp;EDATE(Settings!$B$4,-12))</f>
        <v>12600</v>
      </c>
    </row>
    <row r="14" spans="1:3" x14ac:dyDescent="0.3">
      <c r="A14" s="22" t="s">
        <v>139</v>
      </c>
      <c r="B14" s="23">
        <f ca="1">SUMIFS('Service log'!$H:$H,'Service log'!$A:$A,"&gt;"&amp;EDATE(Settings!$B$4,-12),'Service log'!$D:$D,"Breakdown repair")</f>
        <v>3</v>
      </c>
    </row>
    <row r="16" spans="1:3" x14ac:dyDescent="0.3">
      <c r="A16" s="24" t="s">
        <v>140</v>
      </c>
      <c r="B16" s="25"/>
      <c r="C16" s="25"/>
    </row>
    <row r="17" spans="1:3" x14ac:dyDescent="0.3">
      <c r="A17" s="25"/>
      <c r="B17" s="25"/>
      <c r="C17" s="25"/>
    </row>
    <row r="18" spans="1:3" x14ac:dyDescent="0.3">
      <c r="A18" s="25"/>
      <c r="B18" s="25"/>
      <c r="C18" s="25"/>
    </row>
  </sheetData>
  <sheetProtection sheet="1" formatCells="0" formatColumns="0" formatRows="0" sort="0" autoFilter="0"/>
  <mergeCells count="1">
    <mergeCell ref="A16:C18"/>
  </mergeCells>
  <conditionalFormatting sqref="B5">
    <cfRule type="cellIs" dxfId="1" priority="1" operator="greaterThan">
      <formula>0</formula>
    </cfRule>
  </conditionalFormatting>
  <conditionalFormatting sqref="B6:B8">
    <cfRule type="cellIs" dxfId="0" priority="2" operator="greaterThan">
      <formula>0</formula>
    </cfRule>
  </conditionalFormatting>
  <pageMargins left="0.4" right="0.4" top="1" bottom="1" header="0.5" footer="0.5"/>
  <pageSetup paperSize="9" fitToHeight="0"/>
  <headerFooter>
    <oddFooter>&amp;C&amp;8 Toolkit by GroupChatOn  ·  toolkit.groupchaton.com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How to use</vt:lpstr>
      <vt:lpstr>Settings</vt:lpstr>
      <vt:lpstr>Equipment</vt:lpstr>
      <vt:lpstr>Service log</vt:lpstr>
      <vt:lpstr>Due list</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Medical Equipment Maintenance &amp; Calibration Log (Excel)</dc:title>
  <dc:subject>Free Excel equipment register for clinics and labs: asset list, service and calibration log, next calibration due date, AMC and warranty expiry alerts, and service cost per machine.</dc:subject>
  <dc:creator>Nivesh Sahayak</dc:creator>
  <cp:keywords>Toolkit by GroupChatOn; Designed &amp; Developed by: Nivesh Sahayak</cp:keywords>
  <dc:description>Medical Equipment Maintenance &amp; Calibration Log (Excel). From Toolkit by GroupChatOn (https://toolkit.groupchaton.com). Designed &amp; Developed by: Nivesh Sahayak (https://www.niveshsahayak.in/)</dc:description>
  <cp:lastModifiedBy>Nivesh Sahayak</cp:lastModifiedBy>
  <dcterms:created xsi:type="dcterms:W3CDTF">2026-11-02T18:21:49Z</dcterms:created>
  <dcterms:modified xsi:type="dcterms:W3CDTF">2026-11-02T18:22:50Z</dcterms:modified>
  <cp:category>Clinic &amp; Pharmacy Admin</cp:category>
</cp:coreProperties>
</file>