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ClaudeAi\GroupChatOn\toolkit-groupchaton\files\"/>
    </mc:Choice>
  </mc:AlternateContent>
  <xr:revisionPtr revIDLastSave="0" documentId="13_ncr:1_{B40ABF6F-83D2-4FB4-B8FD-B477AEA35970}" xr6:coauthVersionLast="47" xr6:coauthVersionMax="47" xr10:uidLastSave="{00000000-0000-0000-0000-000000000000}"/>
  <bookViews>
    <workbookView xWindow="-108" yWindow="-108" windowWidth="23256" windowHeight="12456" xr2:uid="{00000000-000D-0000-FFFF-FFFF00000000}"/>
  </bookViews>
  <sheets>
    <sheet name="How to use" sheetId="1" r:id="rId1"/>
    <sheet name="Settings" sheetId="2" r:id="rId2"/>
    <sheet name="Tests" sheetId="3" r:id="rId3"/>
    <sheet name="Register" sheetId="4" r:id="rId4"/>
    <sheet name="Summary" sheetId="5" r:id="rId5"/>
  </sheets>
  <definedNames>
    <definedName name="_xlnm._FilterDatabase" localSheetId="3" hidden="1">Register!$A$3:$S$1503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57" i="5" l="1"/>
  <c r="B57" i="5" s="1"/>
  <c r="C56" i="5"/>
  <c r="B56" i="5"/>
  <c r="A56" i="5"/>
  <c r="A55" i="5"/>
  <c r="C55" i="5" s="1"/>
  <c r="A54" i="5"/>
  <c r="C54" i="5" s="1"/>
  <c r="A53" i="5"/>
  <c r="C53" i="5" s="1"/>
  <c r="A52" i="5"/>
  <c r="C52" i="5" s="1"/>
  <c r="A51" i="5"/>
  <c r="B51" i="5" s="1"/>
  <c r="A50" i="5"/>
  <c r="B50" i="5" s="1"/>
  <c r="A49" i="5"/>
  <c r="C49" i="5" s="1"/>
  <c r="A48" i="5"/>
  <c r="C48" i="5" s="1"/>
  <c r="A47" i="5"/>
  <c r="C47" i="5" s="1"/>
  <c r="A46" i="5"/>
  <c r="C46" i="5" s="1"/>
  <c r="A45" i="5"/>
  <c r="B45" i="5" s="1"/>
  <c r="A44" i="5"/>
  <c r="C44" i="5" s="1"/>
  <c r="A43" i="5"/>
  <c r="B43" i="5" s="1"/>
  <c r="A42" i="5"/>
  <c r="C42" i="5" s="1"/>
  <c r="A41" i="5"/>
  <c r="C41" i="5" s="1"/>
  <c r="A40" i="5"/>
  <c r="C40" i="5" s="1"/>
  <c r="A39" i="5"/>
  <c r="C39" i="5" s="1"/>
  <c r="A38" i="5"/>
  <c r="C38" i="5" s="1"/>
  <c r="A37" i="5"/>
  <c r="A36" i="5"/>
  <c r="A35" i="5"/>
  <c r="A34" i="5"/>
  <c r="A33" i="5"/>
  <c r="A32" i="5"/>
  <c r="A31" i="5"/>
  <c r="A30" i="5"/>
  <c r="A29" i="5"/>
  <c r="A28" i="5"/>
  <c r="A27" i="5"/>
  <c r="A26" i="5"/>
  <c r="A25" i="5"/>
  <c r="A24" i="5"/>
  <c r="A23" i="5"/>
  <c r="A22" i="5"/>
  <c r="A21" i="5"/>
  <c r="A20" i="5"/>
  <c r="A19" i="5"/>
  <c r="A18" i="5"/>
  <c r="C15" i="5"/>
  <c r="B15" i="5"/>
  <c r="B10" i="5"/>
  <c r="B9" i="5"/>
  <c r="B8" i="5"/>
  <c r="B7" i="5"/>
  <c r="B6" i="5"/>
  <c r="B5" i="5"/>
  <c r="A2" i="5"/>
  <c r="O1503" i="4"/>
  <c r="S1503" i="4" s="1"/>
  <c r="L1503" i="4"/>
  <c r="K1503" i="4"/>
  <c r="O1502" i="4"/>
  <c r="S1502" i="4" s="1"/>
  <c r="L1502" i="4"/>
  <c r="K1502" i="4"/>
  <c r="O1501" i="4"/>
  <c r="S1501" i="4" s="1"/>
  <c r="L1501" i="4"/>
  <c r="K1501" i="4"/>
  <c r="O1500" i="4"/>
  <c r="S1500" i="4" s="1"/>
  <c r="L1500" i="4"/>
  <c r="K1500" i="4"/>
  <c r="O1499" i="4"/>
  <c r="S1499" i="4" s="1"/>
  <c r="L1499" i="4"/>
  <c r="K1499" i="4"/>
  <c r="O1498" i="4"/>
  <c r="S1498" i="4" s="1"/>
  <c r="L1498" i="4"/>
  <c r="K1498" i="4"/>
  <c r="O1497" i="4"/>
  <c r="S1497" i="4" s="1"/>
  <c r="L1497" i="4"/>
  <c r="K1497" i="4"/>
  <c r="O1496" i="4"/>
  <c r="S1496" i="4" s="1"/>
  <c r="L1496" i="4"/>
  <c r="K1496" i="4"/>
  <c r="O1495" i="4"/>
  <c r="S1495" i="4" s="1"/>
  <c r="L1495" i="4"/>
  <c r="K1495" i="4"/>
  <c r="O1494" i="4"/>
  <c r="S1494" i="4" s="1"/>
  <c r="L1494" i="4"/>
  <c r="K1494" i="4"/>
  <c r="O1493" i="4"/>
  <c r="S1493" i="4" s="1"/>
  <c r="L1493" i="4"/>
  <c r="K1493" i="4"/>
  <c r="O1492" i="4"/>
  <c r="S1492" i="4" s="1"/>
  <c r="L1492" i="4"/>
  <c r="K1492" i="4"/>
  <c r="O1491" i="4"/>
  <c r="S1491" i="4" s="1"/>
  <c r="L1491" i="4"/>
  <c r="K1491" i="4"/>
  <c r="O1490" i="4"/>
  <c r="S1490" i="4" s="1"/>
  <c r="L1490" i="4"/>
  <c r="K1490" i="4"/>
  <c r="O1489" i="4"/>
  <c r="S1489" i="4" s="1"/>
  <c r="L1489" i="4"/>
  <c r="K1489" i="4"/>
  <c r="O1488" i="4"/>
  <c r="S1488" i="4" s="1"/>
  <c r="L1488" i="4"/>
  <c r="K1488" i="4"/>
  <c r="O1487" i="4"/>
  <c r="S1487" i="4" s="1"/>
  <c r="L1487" i="4"/>
  <c r="K1487" i="4"/>
  <c r="O1486" i="4"/>
  <c r="S1486" i="4" s="1"/>
  <c r="L1486" i="4"/>
  <c r="K1486" i="4"/>
  <c r="O1485" i="4"/>
  <c r="S1485" i="4" s="1"/>
  <c r="L1485" i="4"/>
  <c r="K1485" i="4"/>
  <c r="O1484" i="4"/>
  <c r="S1484" i="4" s="1"/>
  <c r="L1484" i="4"/>
  <c r="K1484" i="4"/>
  <c r="O1483" i="4"/>
  <c r="S1483" i="4" s="1"/>
  <c r="L1483" i="4"/>
  <c r="K1483" i="4"/>
  <c r="O1482" i="4"/>
  <c r="S1482" i="4" s="1"/>
  <c r="L1482" i="4"/>
  <c r="K1482" i="4"/>
  <c r="O1481" i="4"/>
  <c r="S1481" i="4" s="1"/>
  <c r="L1481" i="4"/>
  <c r="K1481" i="4"/>
  <c r="O1480" i="4"/>
  <c r="S1480" i="4" s="1"/>
  <c r="L1480" i="4"/>
  <c r="K1480" i="4"/>
  <c r="O1479" i="4"/>
  <c r="S1479" i="4" s="1"/>
  <c r="L1479" i="4"/>
  <c r="K1479" i="4"/>
  <c r="O1478" i="4"/>
  <c r="S1478" i="4" s="1"/>
  <c r="L1478" i="4"/>
  <c r="K1478" i="4"/>
  <c r="O1477" i="4"/>
  <c r="S1477" i="4" s="1"/>
  <c r="L1477" i="4"/>
  <c r="K1477" i="4"/>
  <c r="O1476" i="4"/>
  <c r="S1476" i="4" s="1"/>
  <c r="L1476" i="4"/>
  <c r="K1476" i="4"/>
  <c r="O1475" i="4"/>
  <c r="S1475" i="4" s="1"/>
  <c r="L1475" i="4"/>
  <c r="K1475" i="4"/>
  <c r="O1474" i="4"/>
  <c r="S1474" i="4" s="1"/>
  <c r="L1474" i="4"/>
  <c r="K1474" i="4"/>
  <c r="S1473" i="4"/>
  <c r="O1473" i="4"/>
  <c r="L1473" i="4"/>
  <c r="K1473" i="4"/>
  <c r="O1472" i="4"/>
  <c r="S1472" i="4" s="1"/>
  <c r="L1472" i="4"/>
  <c r="K1472" i="4"/>
  <c r="O1471" i="4"/>
  <c r="S1471" i="4" s="1"/>
  <c r="L1471" i="4"/>
  <c r="K1471" i="4"/>
  <c r="O1470" i="4"/>
  <c r="S1470" i="4" s="1"/>
  <c r="L1470" i="4"/>
  <c r="K1470" i="4"/>
  <c r="O1469" i="4"/>
  <c r="S1469" i="4" s="1"/>
  <c r="L1469" i="4"/>
  <c r="K1469" i="4"/>
  <c r="S1468" i="4"/>
  <c r="O1468" i="4"/>
  <c r="L1468" i="4"/>
  <c r="K1468" i="4"/>
  <c r="O1467" i="4"/>
  <c r="S1467" i="4" s="1"/>
  <c r="L1467" i="4"/>
  <c r="K1467" i="4"/>
  <c r="O1466" i="4"/>
  <c r="S1466" i="4" s="1"/>
  <c r="L1466" i="4"/>
  <c r="K1466" i="4"/>
  <c r="O1465" i="4"/>
  <c r="S1465" i="4" s="1"/>
  <c r="L1465" i="4"/>
  <c r="K1465" i="4"/>
  <c r="O1464" i="4"/>
  <c r="S1464" i="4" s="1"/>
  <c r="L1464" i="4"/>
  <c r="K1464" i="4"/>
  <c r="O1463" i="4"/>
  <c r="S1463" i="4" s="1"/>
  <c r="L1463" i="4"/>
  <c r="K1463" i="4"/>
  <c r="O1462" i="4"/>
  <c r="S1462" i="4" s="1"/>
  <c r="L1462" i="4"/>
  <c r="K1462" i="4"/>
  <c r="O1461" i="4"/>
  <c r="S1461" i="4" s="1"/>
  <c r="L1461" i="4"/>
  <c r="K1461" i="4"/>
  <c r="O1460" i="4"/>
  <c r="S1460" i="4" s="1"/>
  <c r="L1460" i="4"/>
  <c r="K1460" i="4"/>
  <c r="O1459" i="4"/>
  <c r="S1459" i="4" s="1"/>
  <c r="L1459" i="4"/>
  <c r="K1459" i="4"/>
  <c r="O1458" i="4"/>
  <c r="S1458" i="4" s="1"/>
  <c r="L1458" i="4"/>
  <c r="K1458" i="4"/>
  <c r="O1457" i="4"/>
  <c r="S1457" i="4" s="1"/>
  <c r="L1457" i="4"/>
  <c r="K1457" i="4"/>
  <c r="O1456" i="4"/>
  <c r="S1456" i="4" s="1"/>
  <c r="L1456" i="4"/>
  <c r="K1456" i="4"/>
  <c r="O1455" i="4"/>
  <c r="S1455" i="4" s="1"/>
  <c r="L1455" i="4"/>
  <c r="K1455" i="4"/>
  <c r="O1454" i="4"/>
  <c r="S1454" i="4" s="1"/>
  <c r="L1454" i="4"/>
  <c r="K1454" i="4"/>
  <c r="S1453" i="4"/>
  <c r="O1453" i="4"/>
  <c r="L1453" i="4"/>
  <c r="K1453" i="4"/>
  <c r="O1452" i="4"/>
  <c r="S1452" i="4" s="1"/>
  <c r="L1452" i="4"/>
  <c r="K1452" i="4"/>
  <c r="O1451" i="4"/>
  <c r="S1451" i="4" s="1"/>
  <c r="L1451" i="4"/>
  <c r="K1451" i="4"/>
  <c r="O1450" i="4"/>
  <c r="S1450" i="4" s="1"/>
  <c r="L1450" i="4"/>
  <c r="K1450" i="4"/>
  <c r="O1449" i="4"/>
  <c r="S1449" i="4" s="1"/>
  <c r="L1449" i="4"/>
  <c r="K1449" i="4"/>
  <c r="O1448" i="4"/>
  <c r="S1448" i="4" s="1"/>
  <c r="L1448" i="4"/>
  <c r="K1448" i="4"/>
  <c r="S1447" i="4"/>
  <c r="O1447" i="4"/>
  <c r="L1447" i="4"/>
  <c r="K1447" i="4"/>
  <c r="O1446" i="4"/>
  <c r="S1446" i="4" s="1"/>
  <c r="L1446" i="4"/>
  <c r="K1446" i="4"/>
  <c r="O1445" i="4"/>
  <c r="S1445" i="4" s="1"/>
  <c r="L1445" i="4"/>
  <c r="K1445" i="4"/>
  <c r="O1444" i="4"/>
  <c r="S1444" i="4" s="1"/>
  <c r="L1444" i="4"/>
  <c r="K1444" i="4"/>
  <c r="O1443" i="4"/>
  <c r="S1443" i="4" s="1"/>
  <c r="L1443" i="4"/>
  <c r="K1443" i="4"/>
  <c r="O1442" i="4"/>
  <c r="S1442" i="4" s="1"/>
  <c r="L1442" i="4"/>
  <c r="K1442" i="4"/>
  <c r="O1441" i="4"/>
  <c r="S1441" i="4" s="1"/>
  <c r="L1441" i="4"/>
  <c r="K1441" i="4"/>
  <c r="O1440" i="4"/>
  <c r="S1440" i="4" s="1"/>
  <c r="L1440" i="4"/>
  <c r="K1440" i="4"/>
  <c r="O1439" i="4"/>
  <c r="S1439" i="4" s="1"/>
  <c r="L1439" i="4"/>
  <c r="K1439" i="4"/>
  <c r="O1438" i="4"/>
  <c r="S1438" i="4" s="1"/>
  <c r="L1438" i="4"/>
  <c r="K1438" i="4"/>
  <c r="O1437" i="4"/>
  <c r="S1437" i="4" s="1"/>
  <c r="L1437" i="4"/>
  <c r="K1437" i="4"/>
  <c r="O1436" i="4"/>
  <c r="S1436" i="4" s="1"/>
  <c r="L1436" i="4"/>
  <c r="K1436" i="4"/>
  <c r="O1435" i="4"/>
  <c r="S1435" i="4" s="1"/>
  <c r="L1435" i="4"/>
  <c r="K1435" i="4"/>
  <c r="O1434" i="4"/>
  <c r="S1434" i="4" s="1"/>
  <c r="L1434" i="4"/>
  <c r="K1434" i="4"/>
  <c r="O1433" i="4"/>
  <c r="S1433" i="4" s="1"/>
  <c r="L1433" i="4"/>
  <c r="K1433" i="4"/>
  <c r="O1432" i="4"/>
  <c r="S1432" i="4" s="1"/>
  <c r="L1432" i="4"/>
  <c r="K1432" i="4"/>
  <c r="O1431" i="4"/>
  <c r="S1431" i="4" s="1"/>
  <c r="L1431" i="4"/>
  <c r="K1431" i="4"/>
  <c r="S1430" i="4"/>
  <c r="O1430" i="4"/>
  <c r="L1430" i="4"/>
  <c r="K1430" i="4"/>
  <c r="O1429" i="4"/>
  <c r="S1429" i="4" s="1"/>
  <c r="L1429" i="4"/>
  <c r="K1429" i="4"/>
  <c r="O1428" i="4"/>
  <c r="S1428" i="4" s="1"/>
  <c r="L1428" i="4"/>
  <c r="K1428" i="4"/>
  <c r="O1427" i="4"/>
  <c r="S1427" i="4" s="1"/>
  <c r="L1427" i="4"/>
  <c r="K1427" i="4"/>
  <c r="O1426" i="4"/>
  <c r="S1426" i="4" s="1"/>
  <c r="L1426" i="4"/>
  <c r="K1426" i="4"/>
  <c r="O1425" i="4"/>
  <c r="S1425" i="4" s="1"/>
  <c r="L1425" i="4"/>
  <c r="K1425" i="4"/>
  <c r="S1424" i="4"/>
  <c r="O1424" i="4"/>
  <c r="L1424" i="4"/>
  <c r="K1424" i="4"/>
  <c r="S1423" i="4"/>
  <c r="O1423" i="4"/>
  <c r="L1423" i="4"/>
  <c r="K1423" i="4"/>
  <c r="O1422" i="4"/>
  <c r="S1422" i="4" s="1"/>
  <c r="L1422" i="4"/>
  <c r="K1422" i="4"/>
  <c r="O1421" i="4"/>
  <c r="S1421" i="4" s="1"/>
  <c r="L1421" i="4"/>
  <c r="K1421" i="4"/>
  <c r="O1420" i="4"/>
  <c r="S1420" i="4" s="1"/>
  <c r="L1420" i="4"/>
  <c r="K1420" i="4"/>
  <c r="O1419" i="4"/>
  <c r="S1419" i="4" s="1"/>
  <c r="L1419" i="4"/>
  <c r="K1419" i="4"/>
  <c r="O1418" i="4"/>
  <c r="S1418" i="4" s="1"/>
  <c r="L1418" i="4"/>
  <c r="K1418" i="4"/>
  <c r="O1417" i="4"/>
  <c r="S1417" i="4" s="1"/>
  <c r="L1417" i="4"/>
  <c r="K1417" i="4"/>
  <c r="O1416" i="4"/>
  <c r="S1416" i="4" s="1"/>
  <c r="L1416" i="4"/>
  <c r="K1416" i="4"/>
  <c r="O1415" i="4"/>
  <c r="S1415" i="4" s="1"/>
  <c r="L1415" i="4"/>
  <c r="K1415" i="4"/>
  <c r="O1414" i="4"/>
  <c r="S1414" i="4" s="1"/>
  <c r="L1414" i="4"/>
  <c r="K1414" i="4"/>
  <c r="O1413" i="4"/>
  <c r="S1413" i="4" s="1"/>
  <c r="L1413" i="4"/>
  <c r="K1413" i="4"/>
  <c r="O1412" i="4"/>
  <c r="S1412" i="4" s="1"/>
  <c r="L1412" i="4"/>
  <c r="K1412" i="4"/>
  <c r="O1411" i="4"/>
  <c r="S1411" i="4" s="1"/>
  <c r="L1411" i="4"/>
  <c r="K1411" i="4"/>
  <c r="O1410" i="4"/>
  <c r="S1410" i="4" s="1"/>
  <c r="L1410" i="4"/>
  <c r="K1410" i="4"/>
  <c r="S1409" i="4"/>
  <c r="O1409" i="4"/>
  <c r="L1409" i="4"/>
  <c r="K1409" i="4"/>
  <c r="O1408" i="4"/>
  <c r="S1408" i="4" s="1"/>
  <c r="L1408" i="4"/>
  <c r="K1408" i="4"/>
  <c r="O1407" i="4"/>
  <c r="S1407" i="4" s="1"/>
  <c r="L1407" i="4"/>
  <c r="K1407" i="4"/>
  <c r="O1406" i="4"/>
  <c r="S1406" i="4" s="1"/>
  <c r="L1406" i="4"/>
  <c r="K1406" i="4"/>
  <c r="O1405" i="4"/>
  <c r="S1405" i="4" s="1"/>
  <c r="L1405" i="4"/>
  <c r="K1405" i="4"/>
  <c r="O1404" i="4"/>
  <c r="S1404" i="4" s="1"/>
  <c r="L1404" i="4"/>
  <c r="K1404" i="4"/>
  <c r="S1403" i="4"/>
  <c r="O1403" i="4"/>
  <c r="L1403" i="4"/>
  <c r="K1403" i="4"/>
  <c r="O1402" i="4"/>
  <c r="S1402" i="4" s="1"/>
  <c r="L1402" i="4"/>
  <c r="K1402" i="4"/>
  <c r="O1401" i="4"/>
  <c r="S1401" i="4" s="1"/>
  <c r="L1401" i="4"/>
  <c r="K1401" i="4"/>
  <c r="O1400" i="4"/>
  <c r="S1400" i="4" s="1"/>
  <c r="L1400" i="4"/>
  <c r="K1400" i="4"/>
  <c r="O1399" i="4"/>
  <c r="S1399" i="4" s="1"/>
  <c r="L1399" i="4"/>
  <c r="K1399" i="4"/>
  <c r="O1398" i="4"/>
  <c r="S1398" i="4" s="1"/>
  <c r="L1398" i="4"/>
  <c r="K1398" i="4"/>
  <c r="O1397" i="4"/>
  <c r="S1397" i="4" s="1"/>
  <c r="L1397" i="4"/>
  <c r="K1397" i="4"/>
  <c r="O1396" i="4"/>
  <c r="S1396" i="4" s="1"/>
  <c r="L1396" i="4"/>
  <c r="K1396" i="4"/>
  <c r="O1395" i="4"/>
  <c r="S1395" i="4" s="1"/>
  <c r="L1395" i="4"/>
  <c r="K1395" i="4"/>
  <c r="S1394" i="4"/>
  <c r="O1394" i="4"/>
  <c r="L1394" i="4"/>
  <c r="K1394" i="4"/>
  <c r="O1393" i="4"/>
  <c r="S1393" i="4" s="1"/>
  <c r="L1393" i="4"/>
  <c r="K1393" i="4"/>
  <c r="O1392" i="4"/>
  <c r="S1392" i="4" s="1"/>
  <c r="L1392" i="4"/>
  <c r="K1392" i="4"/>
  <c r="O1391" i="4"/>
  <c r="S1391" i="4" s="1"/>
  <c r="L1391" i="4"/>
  <c r="K1391" i="4"/>
  <c r="O1390" i="4"/>
  <c r="S1390" i="4" s="1"/>
  <c r="L1390" i="4"/>
  <c r="K1390" i="4"/>
  <c r="O1389" i="4"/>
  <c r="S1389" i="4" s="1"/>
  <c r="L1389" i="4"/>
  <c r="K1389" i="4"/>
  <c r="O1388" i="4"/>
  <c r="S1388" i="4" s="1"/>
  <c r="L1388" i="4"/>
  <c r="K1388" i="4"/>
  <c r="O1387" i="4"/>
  <c r="S1387" i="4" s="1"/>
  <c r="L1387" i="4"/>
  <c r="K1387" i="4"/>
  <c r="O1386" i="4"/>
  <c r="S1386" i="4" s="1"/>
  <c r="L1386" i="4"/>
  <c r="K1386" i="4"/>
  <c r="O1385" i="4"/>
  <c r="S1385" i="4" s="1"/>
  <c r="L1385" i="4"/>
  <c r="K1385" i="4"/>
  <c r="O1384" i="4"/>
  <c r="S1384" i="4" s="1"/>
  <c r="L1384" i="4"/>
  <c r="K1384" i="4"/>
  <c r="O1383" i="4"/>
  <c r="S1383" i="4" s="1"/>
  <c r="L1383" i="4"/>
  <c r="K1383" i="4"/>
  <c r="O1382" i="4"/>
  <c r="S1382" i="4" s="1"/>
  <c r="L1382" i="4"/>
  <c r="K1382" i="4"/>
  <c r="O1381" i="4"/>
  <c r="S1381" i="4" s="1"/>
  <c r="L1381" i="4"/>
  <c r="K1381" i="4"/>
  <c r="O1380" i="4"/>
  <c r="S1380" i="4" s="1"/>
  <c r="L1380" i="4"/>
  <c r="K1380" i="4"/>
  <c r="O1379" i="4"/>
  <c r="S1379" i="4" s="1"/>
  <c r="L1379" i="4"/>
  <c r="K1379" i="4"/>
  <c r="O1378" i="4"/>
  <c r="S1378" i="4" s="1"/>
  <c r="L1378" i="4"/>
  <c r="K1378" i="4"/>
  <c r="O1377" i="4"/>
  <c r="S1377" i="4" s="1"/>
  <c r="L1377" i="4"/>
  <c r="K1377" i="4"/>
  <c r="O1376" i="4"/>
  <c r="S1376" i="4" s="1"/>
  <c r="L1376" i="4"/>
  <c r="K1376" i="4"/>
  <c r="O1375" i="4"/>
  <c r="S1375" i="4" s="1"/>
  <c r="L1375" i="4"/>
  <c r="K1375" i="4"/>
  <c r="O1374" i="4"/>
  <c r="S1374" i="4" s="1"/>
  <c r="L1374" i="4"/>
  <c r="K1374" i="4"/>
  <c r="O1373" i="4"/>
  <c r="S1373" i="4" s="1"/>
  <c r="L1373" i="4"/>
  <c r="K1373" i="4"/>
  <c r="O1372" i="4"/>
  <c r="S1372" i="4" s="1"/>
  <c r="L1372" i="4"/>
  <c r="K1372" i="4"/>
  <c r="O1371" i="4"/>
  <c r="S1371" i="4" s="1"/>
  <c r="L1371" i="4"/>
  <c r="K1371" i="4"/>
  <c r="O1370" i="4"/>
  <c r="S1370" i="4" s="1"/>
  <c r="L1370" i="4"/>
  <c r="K1370" i="4"/>
  <c r="O1369" i="4"/>
  <c r="S1369" i="4" s="1"/>
  <c r="L1369" i="4"/>
  <c r="K1369" i="4"/>
  <c r="O1368" i="4"/>
  <c r="S1368" i="4" s="1"/>
  <c r="L1368" i="4"/>
  <c r="K1368" i="4"/>
  <c r="O1367" i="4"/>
  <c r="S1367" i="4" s="1"/>
  <c r="L1367" i="4"/>
  <c r="K1367" i="4"/>
  <c r="O1366" i="4"/>
  <c r="S1366" i="4" s="1"/>
  <c r="L1366" i="4"/>
  <c r="K1366" i="4"/>
  <c r="S1365" i="4"/>
  <c r="O1365" i="4"/>
  <c r="L1365" i="4"/>
  <c r="K1365" i="4"/>
  <c r="O1364" i="4"/>
  <c r="S1364" i="4" s="1"/>
  <c r="L1364" i="4"/>
  <c r="K1364" i="4"/>
  <c r="O1363" i="4"/>
  <c r="S1363" i="4" s="1"/>
  <c r="L1363" i="4"/>
  <c r="K1363" i="4"/>
  <c r="O1362" i="4"/>
  <c r="S1362" i="4" s="1"/>
  <c r="L1362" i="4"/>
  <c r="K1362" i="4"/>
  <c r="O1361" i="4"/>
  <c r="S1361" i="4" s="1"/>
  <c r="L1361" i="4"/>
  <c r="K1361" i="4"/>
  <c r="O1360" i="4"/>
  <c r="S1360" i="4" s="1"/>
  <c r="L1360" i="4"/>
  <c r="K1360" i="4"/>
  <c r="O1359" i="4"/>
  <c r="S1359" i="4" s="1"/>
  <c r="L1359" i="4"/>
  <c r="K1359" i="4"/>
  <c r="O1358" i="4"/>
  <c r="S1358" i="4" s="1"/>
  <c r="L1358" i="4"/>
  <c r="K1358" i="4"/>
  <c r="O1357" i="4"/>
  <c r="S1357" i="4" s="1"/>
  <c r="L1357" i="4"/>
  <c r="K1357" i="4"/>
  <c r="O1356" i="4"/>
  <c r="S1356" i="4" s="1"/>
  <c r="L1356" i="4"/>
  <c r="K1356" i="4"/>
  <c r="O1355" i="4"/>
  <c r="S1355" i="4" s="1"/>
  <c r="L1355" i="4"/>
  <c r="K1355" i="4"/>
  <c r="O1354" i="4"/>
  <c r="S1354" i="4" s="1"/>
  <c r="L1354" i="4"/>
  <c r="K1354" i="4"/>
  <c r="O1353" i="4"/>
  <c r="S1353" i="4" s="1"/>
  <c r="L1353" i="4"/>
  <c r="K1353" i="4"/>
  <c r="S1352" i="4"/>
  <c r="O1352" i="4"/>
  <c r="L1352" i="4"/>
  <c r="K1352" i="4"/>
  <c r="O1351" i="4"/>
  <c r="S1351" i="4" s="1"/>
  <c r="L1351" i="4"/>
  <c r="K1351" i="4"/>
  <c r="O1350" i="4"/>
  <c r="S1350" i="4" s="1"/>
  <c r="L1350" i="4"/>
  <c r="K1350" i="4"/>
  <c r="O1349" i="4"/>
  <c r="S1349" i="4" s="1"/>
  <c r="L1349" i="4"/>
  <c r="K1349" i="4"/>
  <c r="O1348" i="4"/>
  <c r="S1348" i="4" s="1"/>
  <c r="L1348" i="4"/>
  <c r="K1348" i="4"/>
  <c r="O1347" i="4"/>
  <c r="S1347" i="4" s="1"/>
  <c r="L1347" i="4"/>
  <c r="K1347" i="4"/>
  <c r="O1346" i="4"/>
  <c r="S1346" i="4" s="1"/>
  <c r="L1346" i="4"/>
  <c r="K1346" i="4"/>
  <c r="O1345" i="4"/>
  <c r="S1345" i="4" s="1"/>
  <c r="L1345" i="4"/>
  <c r="K1345" i="4"/>
  <c r="O1344" i="4"/>
  <c r="S1344" i="4" s="1"/>
  <c r="L1344" i="4"/>
  <c r="K1344" i="4"/>
  <c r="O1343" i="4"/>
  <c r="S1343" i="4" s="1"/>
  <c r="L1343" i="4"/>
  <c r="K1343" i="4"/>
  <c r="O1342" i="4"/>
  <c r="S1342" i="4" s="1"/>
  <c r="L1342" i="4"/>
  <c r="K1342" i="4"/>
  <c r="O1341" i="4"/>
  <c r="S1341" i="4" s="1"/>
  <c r="L1341" i="4"/>
  <c r="K1341" i="4"/>
  <c r="O1340" i="4"/>
  <c r="S1340" i="4" s="1"/>
  <c r="L1340" i="4"/>
  <c r="K1340" i="4"/>
  <c r="O1339" i="4"/>
  <c r="S1339" i="4" s="1"/>
  <c r="L1339" i="4"/>
  <c r="K1339" i="4"/>
  <c r="O1338" i="4"/>
  <c r="S1338" i="4" s="1"/>
  <c r="L1338" i="4"/>
  <c r="K1338" i="4"/>
  <c r="O1337" i="4"/>
  <c r="S1337" i="4" s="1"/>
  <c r="L1337" i="4"/>
  <c r="K1337" i="4"/>
  <c r="O1336" i="4"/>
  <c r="S1336" i="4" s="1"/>
  <c r="L1336" i="4"/>
  <c r="K1336" i="4"/>
  <c r="O1335" i="4"/>
  <c r="S1335" i="4" s="1"/>
  <c r="L1335" i="4"/>
  <c r="K1335" i="4"/>
  <c r="O1334" i="4"/>
  <c r="S1334" i="4" s="1"/>
  <c r="L1334" i="4"/>
  <c r="K1334" i="4"/>
  <c r="O1333" i="4"/>
  <c r="S1333" i="4" s="1"/>
  <c r="L1333" i="4"/>
  <c r="K1333" i="4"/>
  <c r="O1332" i="4"/>
  <c r="S1332" i="4" s="1"/>
  <c r="L1332" i="4"/>
  <c r="K1332" i="4"/>
  <c r="O1331" i="4"/>
  <c r="S1331" i="4" s="1"/>
  <c r="L1331" i="4"/>
  <c r="K1331" i="4"/>
  <c r="O1330" i="4"/>
  <c r="S1330" i="4" s="1"/>
  <c r="L1330" i="4"/>
  <c r="K1330" i="4"/>
  <c r="S1329" i="4"/>
  <c r="O1329" i="4"/>
  <c r="L1329" i="4"/>
  <c r="K1329" i="4"/>
  <c r="O1328" i="4"/>
  <c r="S1328" i="4" s="1"/>
  <c r="L1328" i="4"/>
  <c r="K1328" i="4"/>
  <c r="O1327" i="4"/>
  <c r="S1327" i="4" s="1"/>
  <c r="L1327" i="4"/>
  <c r="K1327" i="4"/>
  <c r="O1326" i="4"/>
  <c r="S1326" i="4" s="1"/>
  <c r="L1326" i="4"/>
  <c r="K1326" i="4"/>
  <c r="O1325" i="4"/>
  <c r="S1325" i="4" s="1"/>
  <c r="L1325" i="4"/>
  <c r="K1325" i="4"/>
  <c r="O1324" i="4"/>
  <c r="S1324" i="4" s="1"/>
  <c r="L1324" i="4"/>
  <c r="K1324" i="4"/>
  <c r="O1323" i="4"/>
  <c r="S1323" i="4" s="1"/>
  <c r="L1323" i="4"/>
  <c r="K1323" i="4"/>
  <c r="O1322" i="4"/>
  <c r="S1322" i="4" s="1"/>
  <c r="L1322" i="4"/>
  <c r="K1322" i="4"/>
  <c r="O1321" i="4"/>
  <c r="S1321" i="4" s="1"/>
  <c r="L1321" i="4"/>
  <c r="K1321" i="4"/>
  <c r="O1320" i="4"/>
  <c r="S1320" i="4" s="1"/>
  <c r="L1320" i="4"/>
  <c r="K1320" i="4"/>
  <c r="O1319" i="4"/>
  <c r="S1319" i="4" s="1"/>
  <c r="L1319" i="4"/>
  <c r="K1319" i="4"/>
  <c r="O1318" i="4"/>
  <c r="S1318" i="4" s="1"/>
  <c r="L1318" i="4"/>
  <c r="K1318" i="4"/>
  <c r="O1317" i="4"/>
  <c r="S1317" i="4" s="1"/>
  <c r="L1317" i="4"/>
  <c r="K1317" i="4"/>
  <c r="O1316" i="4"/>
  <c r="S1316" i="4" s="1"/>
  <c r="L1316" i="4"/>
  <c r="K1316" i="4"/>
  <c r="O1315" i="4"/>
  <c r="S1315" i="4" s="1"/>
  <c r="L1315" i="4"/>
  <c r="K1315" i="4"/>
  <c r="O1314" i="4"/>
  <c r="S1314" i="4" s="1"/>
  <c r="L1314" i="4"/>
  <c r="K1314" i="4"/>
  <c r="O1313" i="4"/>
  <c r="S1313" i="4" s="1"/>
  <c r="L1313" i="4"/>
  <c r="K1313" i="4"/>
  <c r="O1312" i="4"/>
  <c r="S1312" i="4" s="1"/>
  <c r="L1312" i="4"/>
  <c r="K1312" i="4"/>
  <c r="O1311" i="4"/>
  <c r="S1311" i="4" s="1"/>
  <c r="L1311" i="4"/>
  <c r="K1311" i="4"/>
  <c r="O1310" i="4"/>
  <c r="S1310" i="4" s="1"/>
  <c r="L1310" i="4"/>
  <c r="K1310" i="4"/>
  <c r="O1309" i="4"/>
  <c r="S1309" i="4" s="1"/>
  <c r="L1309" i="4"/>
  <c r="K1309" i="4"/>
  <c r="S1308" i="4"/>
  <c r="O1308" i="4"/>
  <c r="L1308" i="4"/>
  <c r="K1308" i="4"/>
  <c r="O1307" i="4"/>
  <c r="S1307" i="4" s="1"/>
  <c r="L1307" i="4"/>
  <c r="K1307" i="4"/>
  <c r="O1306" i="4"/>
  <c r="S1306" i="4" s="1"/>
  <c r="L1306" i="4"/>
  <c r="K1306" i="4"/>
  <c r="S1305" i="4"/>
  <c r="O1305" i="4"/>
  <c r="L1305" i="4"/>
  <c r="K1305" i="4"/>
  <c r="O1304" i="4"/>
  <c r="S1304" i="4" s="1"/>
  <c r="L1304" i="4"/>
  <c r="K1304" i="4"/>
  <c r="O1303" i="4"/>
  <c r="S1303" i="4" s="1"/>
  <c r="L1303" i="4"/>
  <c r="K1303" i="4"/>
  <c r="O1302" i="4"/>
  <c r="S1302" i="4" s="1"/>
  <c r="L1302" i="4"/>
  <c r="K1302" i="4"/>
  <c r="O1301" i="4"/>
  <c r="S1301" i="4" s="1"/>
  <c r="L1301" i="4"/>
  <c r="K1301" i="4"/>
  <c r="O1300" i="4"/>
  <c r="S1300" i="4" s="1"/>
  <c r="L1300" i="4"/>
  <c r="K1300" i="4"/>
  <c r="O1299" i="4"/>
  <c r="S1299" i="4" s="1"/>
  <c r="L1299" i="4"/>
  <c r="K1299" i="4"/>
  <c r="O1298" i="4"/>
  <c r="S1298" i="4" s="1"/>
  <c r="L1298" i="4"/>
  <c r="K1298" i="4"/>
  <c r="O1297" i="4"/>
  <c r="S1297" i="4" s="1"/>
  <c r="L1297" i="4"/>
  <c r="K1297" i="4"/>
  <c r="O1296" i="4"/>
  <c r="S1296" i="4" s="1"/>
  <c r="L1296" i="4"/>
  <c r="K1296" i="4"/>
  <c r="O1295" i="4"/>
  <c r="S1295" i="4" s="1"/>
  <c r="L1295" i="4"/>
  <c r="K1295" i="4"/>
  <c r="O1294" i="4"/>
  <c r="S1294" i="4" s="1"/>
  <c r="L1294" i="4"/>
  <c r="K1294" i="4"/>
  <c r="O1293" i="4"/>
  <c r="S1293" i="4" s="1"/>
  <c r="L1293" i="4"/>
  <c r="K1293" i="4"/>
  <c r="O1292" i="4"/>
  <c r="S1292" i="4" s="1"/>
  <c r="L1292" i="4"/>
  <c r="K1292" i="4"/>
  <c r="O1291" i="4"/>
  <c r="S1291" i="4" s="1"/>
  <c r="L1291" i="4"/>
  <c r="K1291" i="4"/>
  <c r="O1290" i="4"/>
  <c r="S1290" i="4" s="1"/>
  <c r="L1290" i="4"/>
  <c r="K1290" i="4"/>
  <c r="O1289" i="4"/>
  <c r="S1289" i="4" s="1"/>
  <c r="L1289" i="4"/>
  <c r="K1289" i="4"/>
  <c r="O1288" i="4"/>
  <c r="S1288" i="4" s="1"/>
  <c r="L1288" i="4"/>
  <c r="K1288" i="4"/>
  <c r="S1287" i="4"/>
  <c r="O1287" i="4"/>
  <c r="L1287" i="4"/>
  <c r="K1287" i="4"/>
  <c r="O1286" i="4"/>
  <c r="S1286" i="4" s="1"/>
  <c r="L1286" i="4"/>
  <c r="K1286" i="4"/>
  <c r="O1285" i="4"/>
  <c r="S1285" i="4" s="1"/>
  <c r="L1285" i="4"/>
  <c r="K1285" i="4"/>
  <c r="O1284" i="4"/>
  <c r="S1284" i="4" s="1"/>
  <c r="L1284" i="4"/>
  <c r="K1284" i="4"/>
  <c r="O1283" i="4"/>
  <c r="S1283" i="4" s="1"/>
  <c r="L1283" i="4"/>
  <c r="K1283" i="4"/>
  <c r="O1282" i="4"/>
  <c r="S1282" i="4" s="1"/>
  <c r="L1282" i="4"/>
  <c r="K1282" i="4"/>
  <c r="O1281" i="4"/>
  <c r="S1281" i="4" s="1"/>
  <c r="L1281" i="4"/>
  <c r="K1281" i="4"/>
  <c r="O1280" i="4"/>
  <c r="S1280" i="4" s="1"/>
  <c r="L1280" i="4"/>
  <c r="K1280" i="4"/>
  <c r="O1279" i="4"/>
  <c r="S1279" i="4" s="1"/>
  <c r="L1279" i="4"/>
  <c r="K1279" i="4"/>
  <c r="O1278" i="4"/>
  <c r="S1278" i="4" s="1"/>
  <c r="L1278" i="4"/>
  <c r="K1278" i="4"/>
  <c r="O1277" i="4"/>
  <c r="S1277" i="4" s="1"/>
  <c r="L1277" i="4"/>
  <c r="K1277" i="4"/>
  <c r="O1276" i="4"/>
  <c r="S1276" i="4" s="1"/>
  <c r="L1276" i="4"/>
  <c r="K1276" i="4"/>
  <c r="O1275" i="4"/>
  <c r="S1275" i="4" s="1"/>
  <c r="L1275" i="4"/>
  <c r="K1275" i="4"/>
  <c r="O1274" i="4"/>
  <c r="S1274" i="4" s="1"/>
  <c r="L1274" i="4"/>
  <c r="K1274" i="4"/>
  <c r="O1273" i="4"/>
  <c r="S1273" i="4" s="1"/>
  <c r="L1273" i="4"/>
  <c r="K1273" i="4"/>
  <c r="O1272" i="4"/>
  <c r="S1272" i="4" s="1"/>
  <c r="L1272" i="4"/>
  <c r="K1272" i="4"/>
  <c r="O1271" i="4"/>
  <c r="S1271" i="4" s="1"/>
  <c r="L1271" i="4"/>
  <c r="K1271" i="4"/>
  <c r="O1270" i="4"/>
  <c r="S1270" i="4" s="1"/>
  <c r="L1270" i="4"/>
  <c r="K1270" i="4"/>
  <c r="O1269" i="4"/>
  <c r="S1269" i="4" s="1"/>
  <c r="L1269" i="4"/>
  <c r="K1269" i="4"/>
  <c r="O1268" i="4"/>
  <c r="S1268" i="4" s="1"/>
  <c r="L1268" i="4"/>
  <c r="K1268" i="4"/>
  <c r="O1267" i="4"/>
  <c r="S1267" i="4" s="1"/>
  <c r="L1267" i="4"/>
  <c r="K1267" i="4"/>
  <c r="O1266" i="4"/>
  <c r="S1266" i="4" s="1"/>
  <c r="L1266" i="4"/>
  <c r="K1266" i="4"/>
  <c r="O1265" i="4"/>
  <c r="S1265" i="4" s="1"/>
  <c r="L1265" i="4"/>
  <c r="K1265" i="4"/>
  <c r="O1264" i="4"/>
  <c r="S1264" i="4" s="1"/>
  <c r="L1264" i="4"/>
  <c r="K1264" i="4"/>
  <c r="O1263" i="4"/>
  <c r="S1263" i="4" s="1"/>
  <c r="L1263" i="4"/>
  <c r="K1263" i="4"/>
  <c r="O1262" i="4"/>
  <c r="S1262" i="4" s="1"/>
  <c r="L1262" i="4"/>
  <c r="K1262" i="4"/>
  <c r="O1261" i="4"/>
  <c r="S1261" i="4" s="1"/>
  <c r="L1261" i="4"/>
  <c r="K1261" i="4"/>
  <c r="O1260" i="4"/>
  <c r="S1260" i="4" s="1"/>
  <c r="L1260" i="4"/>
  <c r="K1260" i="4"/>
  <c r="O1259" i="4"/>
  <c r="S1259" i="4" s="1"/>
  <c r="L1259" i="4"/>
  <c r="K1259" i="4"/>
  <c r="O1258" i="4"/>
  <c r="S1258" i="4" s="1"/>
  <c r="L1258" i="4"/>
  <c r="K1258" i="4"/>
  <c r="O1257" i="4"/>
  <c r="S1257" i="4" s="1"/>
  <c r="L1257" i="4"/>
  <c r="K1257" i="4"/>
  <c r="O1256" i="4"/>
  <c r="S1256" i="4" s="1"/>
  <c r="L1256" i="4"/>
  <c r="K1256" i="4"/>
  <c r="O1255" i="4"/>
  <c r="S1255" i="4" s="1"/>
  <c r="L1255" i="4"/>
  <c r="K1255" i="4"/>
  <c r="O1254" i="4"/>
  <c r="S1254" i="4" s="1"/>
  <c r="L1254" i="4"/>
  <c r="K1254" i="4"/>
  <c r="O1253" i="4"/>
  <c r="S1253" i="4" s="1"/>
  <c r="L1253" i="4"/>
  <c r="K1253" i="4"/>
  <c r="O1252" i="4"/>
  <c r="S1252" i="4" s="1"/>
  <c r="L1252" i="4"/>
  <c r="K1252" i="4"/>
  <c r="O1251" i="4"/>
  <c r="S1251" i="4" s="1"/>
  <c r="L1251" i="4"/>
  <c r="K1251" i="4"/>
  <c r="O1250" i="4"/>
  <c r="S1250" i="4" s="1"/>
  <c r="L1250" i="4"/>
  <c r="K1250" i="4"/>
  <c r="O1249" i="4"/>
  <c r="S1249" i="4" s="1"/>
  <c r="L1249" i="4"/>
  <c r="K1249" i="4"/>
  <c r="O1248" i="4"/>
  <c r="S1248" i="4" s="1"/>
  <c r="L1248" i="4"/>
  <c r="K1248" i="4"/>
  <c r="O1247" i="4"/>
  <c r="S1247" i="4" s="1"/>
  <c r="L1247" i="4"/>
  <c r="K1247" i="4"/>
  <c r="O1246" i="4"/>
  <c r="S1246" i="4" s="1"/>
  <c r="L1246" i="4"/>
  <c r="K1246" i="4"/>
  <c r="O1245" i="4"/>
  <c r="S1245" i="4" s="1"/>
  <c r="L1245" i="4"/>
  <c r="K1245" i="4"/>
  <c r="S1244" i="4"/>
  <c r="O1244" i="4"/>
  <c r="L1244" i="4"/>
  <c r="K1244" i="4"/>
  <c r="O1243" i="4"/>
  <c r="S1243" i="4" s="1"/>
  <c r="L1243" i="4"/>
  <c r="K1243" i="4"/>
  <c r="O1242" i="4"/>
  <c r="S1242" i="4" s="1"/>
  <c r="L1242" i="4"/>
  <c r="K1242" i="4"/>
  <c r="O1241" i="4"/>
  <c r="S1241" i="4" s="1"/>
  <c r="L1241" i="4"/>
  <c r="K1241" i="4"/>
  <c r="O1240" i="4"/>
  <c r="S1240" i="4" s="1"/>
  <c r="L1240" i="4"/>
  <c r="K1240" i="4"/>
  <c r="O1239" i="4"/>
  <c r="S1239" i="4" s="1"/>
  <c r="L1239" i="4"/>
  <c r="K1239" i="4"/>
  <c r="O1238" i="4"/>
  <c r="S1238" i="4" s="1"/>
  <c r="L1238" i="4"/>
  <c r="K1238" i="4"/>
  <c r="O1237" i="4"/>
  <c r="S1237" i="4" s="1"/>
  <c r="L1237" i="4"/>
  <c r="K1237" i="4"/>
  <c r="O1236" i="4"/>
  <c r="S1236" i="4" s="1"/>
  <c r="L1236" i="4"/>
  <c r="K1236" i="4"/>
  <c r="O1235" i="4"/>
  <c r="S1235" i="4" s="1"/>
  <c r="L1235" i="4"/>
  <c r="K1235" i="4"/>
  <c r="O1234" i="4"/>
  <c r="S1234" i="4" s="1"/>
  <c r="L1234" i="4"/>
  <c r="K1234" i="4"/>
  <c r="O1233" i="4"/>
  <c r="S1233" i="4" s="1"/>
  <c r="L1233" i="4"/>
  <c r="K1233" i="4"/>
  <c r="O1232" i="4"/>
  <c r="S1232" i="4" s="1"/>
  <c r="L1232" i="4"/>
  <c r="K1232" i="4"/>
  <c r="O1231" i="4"/>
  <c r="S1231" i="4" s="1"/>
  <c r="L1231" i="4"/>
  <c r="K1231" i="4"/>
  <c r="O1230" i="4"/>
  <c r="S1230" i="4" s="1"/>
  <c r="L1230" i="4"/>
  <c r="K1230" i="4"/>
  <c r="O1229" i="4"/>
  <c r="S1229" i="4" s="1"/>
  <c r="L1229" i="4"/>
  <c r="K1229" i="4"/>
  <c r="O1228" i="4"/>
  <c r="S1228" i="4" s="1"/>
  <c r="L1228" i="4"/>
  <c r="K1228" i="4"/>
  <c r="S1227" i="4"/>
  <c r="O1227" i="4"/>
  <c r="L1227" i="4"/>
  <c r="K1227" i="4"/>
  <c r="O1226" i="4"/>
  <c r="S1226" i="4" s="1"/>
  <c r="L1226" i="4"/>
  <c r="K1226" i="4"/>
  <c r="O1225" i="4"/>
  <c r="S1225" i="4" s="1"/>
  <c r="L1225" i="4"/>
  <c r="K1225" i="4"/>
  <c r="O1224" i="4"/>
  <c r="S1224" i="4" s="1"/>
  <c r="L1224" i="4"/>
  <c r="K1224" i="4"/>
  <c r="O1223" i="4"/>
  <c r="S1223" i="4" s="1"/>
  <c r="L1223" i="4"/>
  <c r="K1223" i="4"/>
  <c r="O1222" i="4"/>
  <c r="S1222" i="4" s="1"/>
  <c r="L1222" i="4"/>
  <c r="K1222" i="4"/>
  <c r="O1221" i="4"/>
  <c r="S1221" i="4" s="1"/>
  <c r="L1221" i="4"/>
  <c r="K1221" i="4"/>
  <c r="O1220" i="4"/>
  <c r="S1220" i="4" s="1"/>
  <c r="L1220" i="4"/>
  <c r="K1220" i="4"/>
  <c r="O1219" i="4"/>
  <c r="S1219" i="4" s="1"/>
  <c r="L1219" i="4"/>
  <c r="K1219" i="4"/>
  <c r="O1218" i="4"/>
  <c r="S1218" i="4" s="1"/>
  <c r="L1218" i="4"/>
  <c r="K1218" i="4"/>
  <c r="O1217" i="4"/>
  <c r="S1217" i="4" s="1"/>
  <c r="L1217" i="4"/>
  <c r="K1217" i="4"/>
  <c r="O1216" i="4"/>
  <c r="S1216" i="4" s="1"/>
  <c r="L1216" i="4"/>
  <c r="K1216" i="4"/>
  <c r="O1215" i="4"/>
  <c r="S1215" i="4" s="1"/>
  <c r="L1215" i="4"/>
  <c r="K1215" i="4"/>
  <c r="O1214" i="4"/>
  <c r="S1214" i="4" s="1"/>
  <c r="L1214" i="4"/>
  <c r="K1214" i="4"/>
  <c r="O1213" i="4"/>
  <c r="S1213" i="4" s="1"/>
  <c r="L1213" i="4"/>
  <c r="K1213" i="4"/>
  <c r="O1212" i="4"/>
  <c r="S1212" i="4" s="1"/>
  <c r="L1212" i="4"/>
  <c r="K1212" i="4"/>
  <c r="O1211" i="4"/>
  <c r="S1211" i="4" s="1"/>
  <c r="L1211" i="4"/>
  <c r="K1211" i="4"/>
  <c r="O1210" i="4"/>
  <c r="S1210" i="4" s="1"/>
  <c r="L1210" i="4"/>
  <c r="K1210" i="4"/>
  <c r="O1209" i="4"/>
  <c r="S1209" i="4" s="1"/>
  <c r="L1209" i="4"/>
  <c r="K1209" i="4"/>
  <c r="O1208" i="4"/>
  <c r="S1208" i="4" s="1"/>
  <c r="L1208" i="4"/>
  <c r="K1208" i="4"/>
  <c r="O1207" i="4"/>
  <c r="S1207" i="4" s="1"/>
  <c r="L1207" i="4"/>
  <c r="K1207" i="4"/>
  <c r="O1206" i="4"/>
  <c r="S1206" i="4" s="1"/>
  <c r="L1206" i="4"/>
  <c r="K1206" i="4"/>
  <c r="O1205" i="4"/>
  <c r="S1205" i="4" s="1"/>
  <c r="L1205" i="4"/>
  <c r="K1205" i="4"/>
  <c r="O1204" i="4"/>
  <c r="S1204" i="4" s="1"/>
  <c r="L1204" i="4"/>
  <c r="K1204" i="4"/>
  <c r="O1203" i="4"/>
  <c r="S1203" i="4" s="1"/>
  <c r="L1203" i="4"/>
  <c r="K1203" i="4"/>
  <c r="O1202" i="4"/>
  <c r="S1202" i="4" s="1"/>
  <c r="L1202" i="4"/>
  <c r="K1202" i="4"/>
  <c r="O1201" i="4"/>
  <c r="S1201" i="4" s="1"/>
  <c r="L1201" i="4"/>
  <c r="K1201" i="4"/>
  <c r="O1200" i="4"/>
  <c r="S1200" i="4" s="1"/>
  <c r="L1200" i="4"/>
  <c r="K1200" i="4"/>
  <c r="O1199" i="4"/>
  <c r="S1199" i="4" s="1"/>
  <c r="L1199" i="4"/>
  <c r="K1199" i="4"/>
  <c r="O1198" i="4"/>
  <c r="S1198" i="4" s="1"/>
  <c r="L1198" i="4"/>
  <c r="K1198" i="4"/>
  <c r="O1197" i="4"/>
  <c r="S1197" i="4" s="1"/>
  <c r="L1197" i="4"/>
  <c r="K1197" i="4"/>
  <c r="O1196" i="4"/>
  <c r="S1196" i="4" s="1"/>
  <c r="L1196" i="4"/>
  <c r="K1196" i="4"/>
  <c r="O1195" i="4"/>
  <c r="S1195" i="4" s="1"/>
  <c r="L1195" i="4"/>
  <c r="K1195" i="4"/>
  <c r="O1194" i="4"/>
  <c r="S1194" i="4" s="1"/>
  <c r="L1194" i="4"/>
  <c r="K1194" i="4"/>
  <c r="O1193" i="4"/>
  <c r="S1193" i="4" s="1"/>
  <c r="L1193" i="4"/>
  <c r="K1193" i="4"/>
  <c r="O1192" i="4"/>
  <c r="S1192" i="4" s="1"/>
  <c r="L1192" i="4"/>
  <c r="K1192" i="4"/>
  <c r="O1191" i="4"/>
  <c r="S1191" i="4" s="1"/>
  <c r="L1191" i="4"/>
  <c r="K1191" i="4"/>
  <c r="O1190" i="4"/>
  <c r="S1190" i="4" s="1"/>
  <c r="L1190" i="4"/>
  <c r="K1190" i="4"/>
  <c r="O1189" i="4"/>
  <c r="S1189" i="4" s="1"/>
  <c r="L1189" i="4"/>
  <c r="K1189" i="4"/>
  <c r="O1188" i="4"/>
  <c r="S1188" i="4" s="1"/>
  <c r="L1188" i="4"/>
  <c r="K1188" i="4"/>
  <c r="O1187" i="4"/>
  <c r="S1187" i="4" s="1"/>
  <c r="L1187" i="4"/>
  <c r="K1187" i="4"/>
  <c r="O1186" i="4"/>
  <c r="S1186" i="4" s="1"/>
  <c r="L1186" i="4"/>
  <c r="K1186" i="4"/>
  <c r="O1185" i="4"/>
  <c r="S1185" i="4" s="1"/>
  <c r="L1185" i="4"/>
  <c r="K1185" i="4"/>
  <c r="O1184" i="4"/>
  <c r="S1184" i="4" s="1"/>
  <c r="L1184" i="4"/>
  <c r="K1184" i="4"/>
  <c r="O1183" i="4"/>
  <c r="S1183" i="4" s="1"/>
  <c r="L1183" i="4"/>
  <c r="K1183" i="4"/>
  <c r="O1182" i="4"/>
  <c r="S1182" i="4" s="1"/>
  <c r="L1182" i="4"/>
  <c r="K1182" i="4"/>
  <c r="O1181" i="4"/>
  <c r="S1181" i="4" s="1"/>
  <c r="L1181" i="4"/>
  <c r="K1181" i="4"/>
  <c r="O1180" i="4"/>
  <c r="S1180" i="4" s="1"/>
  <c r="L1180" i="4"/>
  <c r="K1180" i="4"/>
  <c r="O1179" i="4"/>
  <c r="S1179" i="4" s="1"/>
  <c r="L1179" i="4"/>
  <c r="K1179" i="4"/>
  <c r="O1178" i="4"/>
  <c r="S1178" i="4" s="1"/>
  <c r="L1178" i="4"/>
  <c r="K1178" i="4"/>
  <c r="O1177" i="4"/>
  <c r="S1177" i="4" s="1"/>
  <c r="L1177" i="4"/>
  <c r="K1177" i="4"/>
  <c r="O1176" i="4"/>
  <c r="S1176" i="4" s="1"/>
  <c r="L1176" i="4"/>
  <c r="K1176" i="4"/>
  <c r="O1175" i="4"/>
  <c r="S1175" i="4" s="1"/>
  <c r="L1175" i="4"/>
  <c r="K1175" i="4"/>
  <c r="O1174" i="4"/>
  <c r="S1174" i="4" s="1"/>
  <c r="L1174" i="4"/>
  <c r="K1174" i="4"/>
  <c r="O1173" i="4"/>
  <c r="S1173" i="4" s="1"/>
  <c r="L1173" i="4"/>
  <c r="K1173" i="4"/>
  <c r="O1172" i="4"/>
  <c r="S1172" i="4" s="1"/>
  <c r="L1172" i="4"/>
  <c r="K1172" i="4"/>
  <c r="O1171" i="4"/>
  <c r="S1171" i="4" s="1"/>
  <c r="L1171" i="4"/>
  <c r="K1171" i="4"/>
  <c r="O1170" i="4"/>
  <c r="S1170" i="4" s="1"/>
  <c r="L1170" i="4"/>
  <c r="K1170" i="4"/>
  <c r="O1169" i="4"/>
  <c r="S1169" i="4" s="1"/>
  <c r="L1169" i="4"/>
  <c r="K1169" i="4"/>
  <c r="O1168" i="4"/>
  <c r="S1168" i="4" s="1"/>
  <c r="L1168" i="4"/>
  <c r="K1168" i="4"/>
  <c r="O1167" i="4"/>
  <c r="S1167" i="4" s="1"/>
  <c r="L1167" i="4"/>
  <c r="K1167" i="4"/>
  <c r="O1166" i="4"/>
  <c r="S1166" i="4" s="1"/>
  <c r="L1166" i="4"/>
  <c r="K1166" i="4"/>
  <c r="O1165" i="4"/>
  <c r="S1165" i="4" s="1"/>
  <c r="L1165" i="4"/>
  <c r="K1165" i="4"/>
  <c r="S1164" i="4"/>
  <c r="O1164" i="4"/>
  <c r="L1164" i="4"/>
  <c r="K1164" i="4"/>
  <c r="O1163" i="4"/>
  <c r="S1163" i="4" s="1"/>
  <c r="L1163" i="4"/>
  <c r="K1163" i="4"/>
  <c r="O1162" i="4"/>
  <c r="S1162" i="4" s="1"/>
  <c r="L1162" i="4"/>
  <c r="K1162" i="4"/>
  <c r="O1161" i="4"/>
  <c r="S1161" i="4" s="1"/>
  <c r="L1161" i="4"/>
  <c r="K1161" i="4"/>
  <c r="O1160" i="4"/>
  <c r="S1160" i="4" s="1"/>
  <c r="L1160" i="4"/>
  <c r="K1160" i="4"/>
  <c r="O1159" i="4"/>
  <c r="S1159" i="4" s="1"/>
  <c r="L1159" i="4"/>
  <c r="K1159" i="4"/>
  <c r="O1158" i="4"/>
  <c r="S1158" i="4" s="1"/>
  <c r="L1158" i="4"/>
  <c r="K1158" i="4"/>
  <c r="O1157" i="4"/>
  <c r="S1157" i="4" s="1"/>
  <c r="L1157" i="4"/>
  <c r="K1157" i="4"/>
  <c r="O1156" i="4"/>
  <c r="S1156" i="4" s="1"/>
  <c r="L1156" i="4"/>
  <c r="K1156" i="4"/>
  <c r="O1155" i="4"/>
  <c r="S1155" i="4" s="1"/>
  <c r="L1155" i="4"/>
  <c r="K1155" i="4"/>
  <c r="O1154" i="4"/>
  <c r="S1154" i="4" s="1"/>
  <c r="L1154" i="4"/>
  <c r="K1154" i="4"/>
  <c r="O1153" i="4"/>
  <c r="S1153" i="4" s="1"/>
  <c r="L1153" i="4"/>
  <c r="K1153" i="4"/>
  <c r="S1152" i="4"/>
  <c r="O1152" i="4"/>
  <c r="L1152" i="4"/>
  <c r="K1152" i="4"/>
  <c r="O1151" i="4"/>
  <c r="S1151" i="4" s="1"/>
  <c r="L1151" i="4"/>
  <c r="K1151" i="4"/>
  <c r="O1150" i="4"/>
  <c r="S1150" i="4" s="1"/>
  <c r="L1150" i="4"/>
  <c r="K1150" i="4"/>
  <c r="O1149" i="4"/>
  <c r="S1149" i="4" s="1"/>
  <c r="L1149" i="4"/>
  <c r="K1149" i="4"/>
  <c r="O1148" i="4"/>
  <c r="S1148" i="4" s="1"/>
  <c r="L1148" i="4"/>
  <c r="K1148" i="4"/>
  <c r="O1147" i="4"/>
  <c r="S1147" i="4" s="1"/>
  <c r="L1147" i="4"/>
  <c r="K1147" i="4"/>
  <c r="O1146" i="4"/>
  <c r="S1146" i="4" s="1"/>
  <c r="L1146" i="4"/>
  <c r="K1146" i="4"/>
  <c r="O1145" i="4"/>
  <c r="S1145" i="4" s="1"/>
  <c r="L1145" i="4"/>
  <c r="K1145" i="4"/>
  <c r="O1144" i="4"/>
  <c r="S1144" i="4" s="1"/>
  <c r="L1144" i="4"/>
  <c r="K1144" i="4"/>
  <c r="S1143" i="4"/>
  <c r="O1143" i="4"/>
  <c r="L1143" i="4"/>
  <c r="K1143" i="4"/>
  <c r="O1142" i="4"/>
  <c r="S1142" i="4" s="1"/>
  <c r="L1142" i="4"/>
  <c r="K1142" i="4"/>
  <c r="O1141" i="4"/>
  <c r="S1141" i="4" s="1"/>
  <c r="L1141" i="4"/>
  <c r="K1141" i="4"/>
  <c r="O1140" i="4"/>
  <c r="S1140" i="4" s="1"/>
  <c r="L1140" i="4"/>
  <c r="K1140" i="4"/>
  <c r="O1139" i="4"/>
  <c r="S1139" i="4" s="1"/>
  <c r="L1139" i="4"/>
  <c r="K1139" i="4"/>
  <c r="O1138" i="4"/>
  <c r="S1138" i="4" s="1"/>
  <c r="L1138" i="4"/>
  <c r="K1138" i="4"/>
  <c r="O1137" i="4"/>
  <c r="S1137" i="4" s="1"/>
  <c r="L1137" i="4"/>
  <c r="K1137" i="4"/>
  <c r="O1136" i="4"/>
  <c r="S1136" i="4" s="1"/>
  <c r="L1136" i="4"/>
  <c r="K1136" i="4"/>
  <c r="O1135" i="4"/>
  <c r="S1135" i="4" s="1"/>
  <c r="L1135" i="4"/>
  <c r="K1135" i="4"/>
  <c r="O1134" i="4"/>
  <c r="S1134" i="4" s="1"/>
  <c r="L1134" i="4"/>
  <c r="K1134" i="4"/>
  <c r="O1133" i="4"/>
  <c r="S1133" i="4" s="1"/>
  <c r="L1133" i="4"/>
  <c r="K1133" i="4"/>
  <c r="O1132" i="4"/>
  <c r="S1132" i="4" s="1"/>
  <c r="L1132" i="4"/>
  <c r="K1132" i="4"/>
  <c r="O1131" i="4"/>
  <c r="S1131" i="4" s="1"/>
  <c r="L1131" i="4"/>
  <c r="K1131" i="4"/>
  <c r="S1130" i="4"/>
  <c r="O1130" i="4"/>
  <c r="L1130" i="4"/>
  <c r="K1130" i="4"/>
  <c r="O1129" i="4"/>
  <c r="S1129" i="4" s="1"/>
  <c r="L1129" i="4"/>
  <c r="K1129" i="4"/>
  <c r="O1128" i="4"/>
  <c r="S1128" i="4" s="1"/>
  <c r="L1128" i="4"/>
  <c r="K1128" i="4"/>
  <c r="O1127" i="4"/>
  <c r="S1127" i="4" s="1"/>
  <c r="L1127" i="4"/>
  <c r="K1127" i="4"/>
  <c r="O1126" i="4"/>
  <c r="S1126" i="4" s="1"/>
  <c r="L1126" i="4"/>
  <c r="K1126" i="4"/>
  <c r="O1125" i="4"/>
  <c r="S1125" i="4" s="1"/>
  <c r="L1125" i="4"/>
  <c r="K1125" i="4"/>
  <c r="O1124" i="4"/>
  <c r="S1124" i="4" s="1"/>
  <c r="L1124" i="4"/>
  <c r="K1124" i="4"/>
  <c r="O1123" i="4"/>
  <c r="S1123" i="4" s="1"/>
  <c r="L1123" i="4"/>
  <c r="K1123" i="4"/>
  <c r="O1122" i="4"/>
  <c r="S1122" i="4" s="1"/>
  <c r="L1122" i="4"/>
  <c r="K1122" i="4"/>
  <c r="O1121" i="4"/>
  <c r="S1121" i="4" s="1"/>
  <c r="L1121" i="4"/>
  <c r="K1121" i="4"/>
  <c r="O1120" i="4"/>
  <c r="S1120" i="4" s="1"/>
  <c r="L1120" i="4"/>
  <c r="K1120" i="4"/>
  <c r="O1119" i="4"/>
  <c r="S1119" i="4" s="1"/>
  <c r="L1119" i="4"/>
  <c r="K1119" i="4"/>
  <c r="O1118" i="4"/>
  <c r="S1118" i="4" s="1"/>
  <c r="L1118" i="4"/>
  <c r="K1118" i="4"/>
  <c r="O1117" i="4"/>
  <c r="S1117" i="4" s="1"/>
  <c r="L1117" i="4"/>
  <c r="K1117" i="4"/>
  <c r="O1116" i="4"/>
  <c r="S1116" i="4" s="1"/>
  <c r="L1116" i="4"/>
  <c r="K1116" i="4"/>
  <c r="O1115" i="4"/>
  <c r="S1115" i="4" s="1"/>
  <c r="L1115" i="4"/>
  <c r="K1115" i="4"/>
  <c r="O1114" i="4"/>
  <c r="S1114" i="4" s="1"/>
  <c r="L1114" i="4"/>
  <c r="K1114" i="4"/>
  <c r="O1113" i="4"/>
  <c r="S1113" i="4" s="1"/>
  <c r="L1113" i="4"/>
  <c r="K1113" i="4"/>
  <c r="O1112" i="4"/>
  <c r="S1112" i="4" s="1"/>
  <c r="L1112" i="4"/>
  <c r="K1112" i="4"/>
  <c r="O1111" i="4"/>
  <c r="S1111" i="4" s="1"/>
  <c r="L1111" i="4"/>
  <c r="K1111" i="4"/>
  <c r="O1110" i="4"/>
  <c r="S1110" i="4" s="1"/>
  <c r="L1110" i="4"/>
  <c r="K1110" i="4"/>
  <c r="O1109" i="4"/>
  <c r="S1109" i="4" s="1"/>
  <c r="L1109" i="4"/>
  <c r="K1109" i="4"/>
  <c r="O1108" i="4"/>
  <c r="S1108" i="4" s="1"/>
  <c r="L1108" i="4"/>
  <c r="K1108" i="4"/>
  <c r="O1107" i="4"/>
  <c r="S1107" i="4" s="1"/>
  <c r="L1107" i="4"/>
  <c r="K1107" i="4"/>
  <c r="O1106" i="4"/>
  <c r="S1106" i="4" s="1"/>
  <c r="L1106" i="4"/>
  <c r="K1106" i="4"/>
  <c r="O1105" i="4"/>
  <c r="S1105" i="4" s="1"/>
  <c r="L1105" i="4"/>
  <c r="K1105" i="4"/>
  <c r="O1104" i="4"/>
  <c r="S1104" i="4" s="1"/>
  <c r="L1104" i="4"/>
  <c r="K1104" i="4"/>
  <c r="O1103" i="4"/>
  <c r="S1103" i="4" s="1"/>
  <c r="L1103" i="4"/>
  <c r="K1103" i="4"/>
  <c r="O1102" i="4"/>
  <c r="S1102" i="4" s="1"/>
  <c r="L1102" i="4"/>
  <c r="K1102" i="4"/>
  <c r="O1101" i="4"/>
  <c r="S1101" i="4" s="1"/>
  <c r="L1101" i="4"/>
  <c r="K1101" i="4"/>
  <c r="O1100" i="4"/>
  <c r="S1100" i="4" s="1"/>
  <c r="L1100" i="4"/>
  <c r="K1100" i="4"/>
  <c r="O1099" i="4"/>
  <c r="S1099" i="4" s="1"/>
  <c r="L1099" i="4"/>
  <c r="K1099" i="4"/>
  <c r="O1098" i="4"/>
  <c r="S1098" i="4" s="1"/>
  <c r="L1098" i="4"/>
  <c r="K1098" i="4"/>
  <c r="S1097" i="4"/>
  <c r="O1097" i="4"/>
  <c r="L1097" i="4"/>
  <c r="K1097" i="4"/>
  <c r="O1096" i="4"/>
  <c r="S1096" i="4" s="1"/>
  <c r="L1096" i="4"/>
  <c r="K1096" i="4"/>
  <c r="O1095" i="4"/>
  <c r="S1095" i="4" s="1"/>
  <c r="L1095" i="4"/>
  <c r="K1095" i="4"/>
  <c r="O1094" i="4"/>
  <c r="S1094" i="4" s="1"/>
  <c r="L1094" i="4"/>
  <c r="K1094" i="4"/>
  <c r="O1093" i="4"/>
  <c r="S1093" i="4" s="1"/>
  <c r="L1093" i="4"/>
  <c r="K1093" i="4"/>
  <c r="S1092" i="4"/>
  <c r="O1092" i="4"/>
  <c r="L1092" i="4"/>
  <c r="K1092" i="4"/>
  <c r="O1091" i="4"/>
  <c r="S1091" i="4" s="1"/>
  <c r="L1091" i="4"/>
  <c r="K1091" i="4"/>
  <c r="S1090" i="4"/>
  <c r="O1090" i="4"/>
  <c r="L1090" i="4"/>
  <c r="K1090" i="4"/>
  <c r="O1089" i="4"/>
  <c r="S1089" i="4" s="1"/>
  <c r="L1089" i="4"/>
  <c r="K1089" i="4"/>
  <c r="O1088" i="4"/>
  <c r="S1088" i="4" s="1"/>
  <c r="L1088" i="4"/>
  <c r="K1088" i="4"/>
  <c r="O1087" i="4"/>
  <c r="S1087" i="4" s="1"/>
  <c r="L1087" i="4"/>
  <c r="K1087" i="4"/>
  <c r="O1086" i="4"/>
  <c r="S1086" i="4" s="1"/>
  <c r="L1086" i="4"/>
  <c r="K1086" i="4"/>
  <c r="O1085" i="4"/>
  <c r="S1085" i="4" s="1"/>
  <c r="L1085" i="4"/>
  <c r="K1085" i="4"/>
  <c r="O1084" i="4"/>
  <c r="S1084" i="4" s="1"/>
  <c r="L1084" i="4"/>
  <c r="K1084" i="4"/>
  <c r="O1083" i="4"/>
  <c r="S1083" i="4" s="1"/>
  <c r="L1083" i="4"/>
  <c r="K1083" i="4"/>
  <c r="S1082" i="4"/>
  <c r="O1082" i="4"/>
  <c r="L1082" i="4"/>
  <c r="K1082" i="4"/>
  <c r="O1081" i="4"/>
  <c r="S1081" i="4" s="1"/>
  <c r="L1081" i="4"/>
  <c r="K1081" i="4"/>
  <c r="O1080" i="4"/>
  <c r="S1080" i="4" s="1"/>
  <c r="L1080" i="4"/>
  <c r="K1080" i="4"/>
  <c r="O1079" i="4"/>
  <c r="S1079" i="4" s="1"/>
  <c r="L1079" i="4"/>
  <c r="K1079" i="4"/>
  <c r="O1078" i="4"/>
  <c r="S1078" i="4" s="1"/>
  <c r="L1078" i="4"/>
  <c r="K1078" i="4"/>
  <c r="O1077" i="4"/>
  <c r="S1077" i="4" s="1"/>
  <c r="L1077" i="4"/>
  <c r="K1077" i="4"/>
  <c r="O1076" i="4"/>
  <c r="S1076" i="4" s="1"/>
  <c r="L1076" i="4"/>
  <c r="K1076" i="4"/>
  <c r="O1075" i="4"/>
  <c r="S1075" i="4" s="1"/>
  <c r="L1075" i="4"/>
  <c r="K1075" i="4"/>
  <c r="O1074" i="4"/>
  <c r="S1074" i="4" s="1"/>
  <c r="L1074" i="4"/>
  <c r="K1074" i="4"/>
  <c r="S1073" i="4"/>
  <c r="O1073" i="4"/>
  <c r="L1073" i="4"/>
  <c r="K1073" i="4"/>
  <c r="O1072" i="4"/>
  <c r="S1072" i="4" s="1"/>
  <c r="L1072" i="4"/>
  <c r="K1072" i="4"/>
  <c r="O1071" i="4"/>
  <c r="S1071" i="4" s="1"/>
  <c r="L1071" i="4"/>
  <c r="K1071" i="4"/>
  <c r="S1070" i="4"/>
  <c r="O1070" i="4"/>
  <c r="L1070" i="4"/>
  <c r="K1070" i="4"/>
  <c r="O1069" i="4"/>
  <c r="S1069" i="4" s="1"/>
  <c r="L1069" i="4"/>
  <c r="K1069" i="4"/>
  <c r="O1068" i="4"/>
  <c r="S1068" i="4" s="1"/>
  <c r="L1068" i="4"/>
  <c r="K1068" i="4"/>
  <c r="O1067" i="4"/>
  <c r="S1067" i="4" s="1"/>
  <c r="L1067" i="4"/>
  <c r="K1067" i="4"/>
  <c r="O1066" i="4"/>
  <c r="S1066" i="4" s="1"/>
  <c r="L1066" i="4"/>
  <c r="K1066" i="4"/>
  <c r="O1065" i="4"/>
  <c r="S1065" i="4" s="1"/>
  <c r="L1065" i="4"/>
  <c r="K1065" i="4"/>
  <c r="O1064" i="4"/>
  <c r="S1064" i="4" s="1"/>
  <c r="L1064" i="4"/>
  <c r="K1064" i="4"/>
  <c r="O1063" i="4"/>
  <c r="S1063" i="4" s="1"/>
  <c r="L1063" i="4"/>
  <c r="K1063" i="4"/>
  <c r="O1062" i="4"/>
  <c r="S1062" i="4" s="1"/>
  <c r="L1062" i="4"/>
  <c r="K1062" i="4"/>
  <c r="O1061" i="4"/>
  <c r="S1061" i="4" s="1"/>
  <c r="L1061" i="4"/>
  <c r="K1061" i="4"/>
  <c r="O1060" i="4"/>
  <c r="S1060" i="4" s="1"/>
  <c r="L1060" i="4"/>
  <c r="K1060" i="4"/>
  <c r="O1059" i="4"/>
  <c r="S1059" i="4" s="1"/>
  <c r="L1059" i="4"/>
  <c r="K1059" i="4"/>
  <c r="O1058" i="4"/>
  <c r="S1058" i="4" s="1"/>
  <c r="L1058" i="4"/>
  <c r="K1058" i="4"/>
  <c r="O1057" i="4"/>
  <c r="S1057" i="4" s="1"/>
  <c r="L1057" i="4"/>
  <c r="K1057" i="4"/>
  <c r="O1056" i="4"/>
  <c r="S1056" i="4" s="1"/>
  <c r="L1056" i="4"/>
  <c r="K1056" i="4"/>
  <c r="S1055" i="4"/>
  <c r="O1055" i="4"/>
  <c r="L1055" i="4"/>
  <c r="K1055" i="4"/>
  <c r="O1054" i="4"/>
  <c r="S1054" i="4" s="1"/>
  <c r="L1054" i="4"/>
  <c r="K1054" i="4"/>
  <c r="O1053" i="4"/>
  <c r="S1053" i="4" s="1"/>
  <c r="L1053" i="4"/>
  <c r="K1053" i="4"/>
  <c r="S1052" i="4"/>
  <c r="O1052" i="4"/>
  <c r="L1052" i="4"/>
  <c r="K1052" i="4"/>
  <c r="O1051" i="4"/>
  <c r="S1051" i="4" s="1"/>
  <c r="L1051" i="4"/>
  <c r="K1051" i="4"/>
  <c r="O1050" i="4"/>
  <c r="S1050" i="4" s="1"/>
  <c r="L1050" i="4"/>
  <c r="K1050" i="4"/>
  <c r="O1049" i="4"/>
  <c r="S1049" i="4" s="1"/>
  <c r="L1049" i="4"/>
  <c r="K1049" i="4"/>
  <c r="O1048" i="4"/>
  <c r="S1048" i="4" s="1"/>
  <c r="L1048" i="4"/>
  <c r="K1048" i="4"/>
  <c r="O1047" i="4"/>
  <c r="S1047" i="4" s="1"/>
  <c r="L1047" i="4"/>
  <c r="K1047" i="4"/>
  <c r="S1046" i="4"/>
  <c r="O1046" i="4"/>
  <c r="L1046" i="4"/>
  <c r="K1046" i="4"/>
  <c r="O1045" i="4"/>
  <c r="S1045" i="4" s="1"/>
  <c r="L1045" i="4"/>
  <c r="K1045" i="4"/>
  <c r="O1044" i="4"/>
  <c r="S1044" i="4" s="1"/>
  <c r="L1044" i="4"/>
  <c r="K1044" i="4"/>
  <c r="S1043" i="4"/>
  <c r="O1043" i="4"/>
  <c r="L1043" i="4"/>
  <c r="K1043" i="4"/>
  <c r="O1042" i="4"/>
  <c r="S1042" i="4" s="1"/>
  <c r="L1042" i="4"/>
  <c r="K1042" i="4"/>
  <c r="O1041" i="4"/>
  <c r="S1041" i="4" s="1"/>
  <c r="L1041" i="4"/>
  <c r="K1041" i="4"/>
  <c r="O1040" i="4"/>
  <c r="S1040" i="4" s="1"/>
  <c r="L1040" i="4"/>
  <c r="K1040" i="4"/>
  <c r="O1039" i="4"/>
  <c r="S1039" i="4" s="1"/>
  <c r="L1039" i="4"/>
  <c r="K1039" i="4"/>
  <c r="O1038" i="4"/>
  <c r="S1038" i="4" s="1"/>
  <c r="L1038" i="4"/>
  <c r="K1038" i="4"/>
  <c r="O1037" i="4"/>
  <c r="S1037" i="4" s="1"/>
  <c r="L1037" i="4"/>
  <c r="K1037" i="4"/>
  <c r="O1036" i="4"/>
  <c r="S1036" i="4" s="1"/>
  <c r="L1036" i="4"/>
  <c r="K1036" i="4"/>
  <c r="O1035" i="4"/>
  <c r="S1035" i="4" s="1"/>
  <c r="L1035" i="4"/>
  <c r="K1035" i="4"/>
  <c r="O1034" i="4"/>
  <c r="S1034" i="4" s="1"/>
  <c r="L1034" i="4"/>
  <c r="K1034" i="4"/>
  <c r="O1033" i="4"/>
  <c r="S1033" i="4" s="1"/>
  <c r="L1033" i="4"/>
  <c r="K1033" i="4"/>
  <c r="O1032" i="4"/>
  <c r="S1032" i="4" s="1"/>
  <c r="L1032" i="4"/>
  <c r="K1032" i="4"/>
  <c r="O1031" i="4"/>
  <c r="S1031" i="4" s="1"/>
  <c r="L1031" i="4"/>
  <c r="K1031" i="4"/>
  <c r="S1030" i="4"/>
  <c r="O1030" i="4"/>
  <c r="L1030" i="4"/>
  <c r="K1030" i="4"/>
  <c r="O1029" i="4"/>
  <c r="S1029" i="4" s="1"/>
  <c r="L1029" i="4"/>
  <c r="K1029" i="4"/>
  <c r="O1028" i="4"/>
  <c r="S1028" i="4" s="1"/>
  <c r="L1028" i="4"/>
  <c r="K1028" i="4"/>
  <c r="O1027" i="4"/>
  <c r="S1027" i="4" s="1"/>
  <c r="L1027" i="4"/>
  <c r="K1027" i="4"/>
  <c r="O1026" i="4"/>
  <c r="S1026" i="4" s="1"/>
  <c r="L1026" i="4"/>
  <c r="K1026" i="4"/>
  <c r="S1025" i="4"/>
  <c r="O1025" i="4"/>
  <c r="L1025" i="4"/>
  <c r="K1025" i="4"/>
  <c r="O1024" i="4"/>
  <c r="S1024" i="4" s="1"/>
  <c r="L1024" i="4"/>
  <c r="K1024" i="4"/>
  <c r="O1023" i="4"/>
  <c r="S1023" i="4" s="1"/>
  <c r="L1023" i="4"/>
  <c r="K1023" i="4"/>
  <c r="O1022" i="4"/>
  <c r="S1022" i="4" s="1"/>
  <c r="L1022" i="4"/>
  <c r="K1022" i="4"/>
  <c r="O1021" i="4"/>
  <c r="S1021" i="4" s="1"/>
  <c r="L1021" i="4"/>
  <c r="K1021" i="4"/>
  <c r="O1020" i="4"/>
  <c r="S1020" i="4" s="1"/>
  <c r="L1020" i="4"/>
  <c r="K1020" i="4"/>
  <c r="O1019" i="4"/>
  <c r="S1019" i="4" s="1"/>
  <c r="L1019" i="4"/>
  <c r="K1019" i="4"/>
  <c r="O1018" i="4"/>
  <c r="S1018" i="4" s="1"/>
  <c r="L1018" i="4"/>
  <c r="K1018" i="4"/>
  <c r="O1017" i="4"/>
  <c r="S1017" i="4" s="1"/>
  <c r="L1017" i="4"/>
  <c r="K1017" i="4"/>
  <c r="O1016" i="4"/>
  <c r="S1016" i="4" s="1"/>
  <c r="L1016" i="4"/>
  <c r="K1016" i="4"/>
  <c r="O1015" i="4"/>
  <c r="S1015" i="4" s="1"/>
  <c r="L1015" i="4"/>
  <c r="K1015" i="4"/>
  <c r="O1014" i="4"/>
  <c r="S1014" i="4" s="1"/>
  <c r="L1014" i="4"/>
  <c r="K1014" i="4"/>
  <c r="O1013" i="4"/>
  <c r="S1013" i="4" s="1"/>
  <c r="L1013" i="4"/>
  <c r="K1013" i="4"/>
  <c r="O1012" i="4"/>
  <c r="S1012" i="4" s="1"/>
  <c r="L1012" i="4"/>
  <c r="K1012" i="4"/>
  <c r="O1011" i="4"/>
  <c r="S1011" i="4" s="1"/>
  <c r="L1011" i="4"/>
  <c r="K1011" i="4"/>
  <c r="S1010" i="4"/>
  <c r="O1010" i="4"/>
  <c r="L1010" i="4"/>
  <c r="K1010" i="4"/>
  <c r="O1009" i="4"/>
  <c r="S1009" i="4" s="1"/>
  <c r="L1009" i="4"/>
  <c r="K1009" i="4"/>
  <c r="O1008" i="4"/>
  <c r="S1008" i="4" s="1"/>
  <c r="L1008" i="4"/>
  <c r="K1008" i="4"/>
  <c r="O1007" i="4"/>
  <c r="S1007" i="4" s="1"/>
  <c r="L1007" i="4"/>
  <c r="K1007" i="4"/>
  <c r="S1006" i="4"/>
  <c r="O1006" i="4"/>
  <c r="L1006" i="4"/>
  <c r="K1006" i="4"/>
  <c r="O1005" i="4"/>
  <c r="S1005" i="4" s="1"/>
  <c r="L1005" i="4"/>
  <c r="K1005" i="4"/>
  <c r="O1004" i="4"/>
  <c r="S1004" i="4" s="1"/>
  <c r="L1004" i="4"/>
  <c r="K1004" i="4"/>
  <c r="O1003" i="4"/>
  <c r="S1003" i="4" s="1"/>
  <c r="L1003" i="4"/>
  <c r="K1003" i="4"/>
  <c r="O1002" i="4"/>
  <c r="S1002" i="4" s="1"/>
  <c r="L1002" i="4"/>
  <c r="K1002" i="4"/>
  <c r="O1001" i="4"/>
  <c r="S1001" i="4" s="1"/>
  <c r="L1001" i="4"/>
  <c r="K1001" i="4"/>
  <c r="O1000" i="4"/>
  <c r="S1000" i="4" s="1"/>
  <c r="L1000" i="4"/>
  <c r="K1000" i="4"/>
  <c r="O999" i="4"/>
  <c r="S999" i="4" s="1"/>
  <c r="L999" i="4"/>
  <c r="K999" i="4"/>
  <c r="O998" i="4"/>
  <c r="S998" i="4" s="1"/>
  <c r="L998" i="4"/>
  <c r="K998" i="4"/>
  <c r="S997" i="4"/>
  <c r="O997" i="4"/>
  <c r="L997" i="4"/>
  <c r="K997" i="4"/>
  <c r="O996" i="4"/>
  <c r="S996" i="4" s="1"/>
  <c r="L996" i="4"/>
  <c r="K996" i="4"/>
  <c r="O995" i="4"/>
  <c r="S995" i="4" s="1"/>
  <c r="L995" i="4"/>
  <c r="K995" i="4"/>
  <c r="O994" i="4"/>
  <c r="S994" i="4" s="1"/>
  <c r="L994" i="4"/>
  <c r="K994" i="4"/>
  <c r="O993" i="4"/>
  <c r="S993" i="4" s="1"/>
  <c r="L993" i="4"/>
  <c r="K993" i="4"/>
  <c r="O992" i="4"/>
  <c r="S992" i="4" s="1"/>
  <c r="L992" i="4"/>
  <c r="K992" i="4"/>
  <c r="O991" i="4"/>
  <c r="S991" i="4" s="1"/>
  <c r="L991" i="4"/>
  <c r="K991" i="4"/>
  <c r="O990" i="4"/>
  <c r="S990" i="4" s="1"/>
  <c r="L990" i="4"/>
  <c r="K990" i="4"/>
  <c r="O989" i="4"/>
  <c r="S989" i="4" s="1"/>
  <c r="L989" i="4"/>
  <c r="K989" i="4"/>
  <c r="O988" i="4"/>
  <c r="S988" i="4" s="1"/>
  <c r="L988" i="4"/>
  <c r="K988" i="4"/>
  <c r="O987" i="4"/>
  <c r="S987" i="4" s="1"/>
  <c r="L987" i="4"/>
  <c r="K987" i="4"/>
  <c r="O986" i="4"/>
  <c r="S986" i="4" s="1"/>
  <c r="L986" i="4"/>
  <c r="K986" i="4"/>
  <c r="O985" i="4"/>
  <c r="S985" i="4" s="1"/>
  <c r="L985" i="4"/>
  <c r="K985" i="4"/>
  <c r="O984" i="4"/>
  <c r="S984" i="4" s="1"/>
  <c r="L984" i="4"/>
  <c r="K984" i="4"/>
  <c r="O983" i="4"/>
  <c r="S983" i="4" s="1"/>
  <c r="L983" i="4"/>
  <c r="K983" i="4"/>
  <c r="O982" i="4"/>
  <c r="S982" i="4" s="1"/>
  <c r="L982" i="4"/>
  <c r="K982" i="4"/>
  <c r="O981" i="4"/>
  <c r="S981" i="4" s="1"/>
  <c r="L981" i="4"/>
  <c r="K981" i="4"/>
  <c r="O980" i="4"/>
  <c r="S980" i="4" s="1"/>
  <c r="L980" i="4"/>
  <c r="K980" i="4"/>
  <c r="O979" i="4"/>
  <c r="S979" i="4" s="1"/>
  <c r="L979" i="4"/>
  <c r="K979" i="4"/>
  <c r="O978" i="4"/>
  <c r="S978" i="4" s="1"/>
  <c r="L978" i="4"/>
  <c r="K978" i="4"/>
  <c r="O977" i="4"/>
  <c r="S977" i="4" s="1"/>
  <c r="L977" i="4"/>
  <c r="K977" i="4"/>
  <c r="O976" i="4"/>
  <c r="S976" i="4" s="1"/>
  <c r="L976" i="4"/>
  <c r="K976" i="4"/>
  <c r="O975" i="4"/>
  <c r="S975" i="4" s="1"/>
  <c r="L975" i="4"/>
  <c r="K975" i="4"/>
  <c r="O974" i="4"/>
  <c r="S974" i="4" s="1"/>
  <c r="L974" i="4"/>
  <c r="K974" i="4"/>
  <c r="O973" i="4"/>
  <c r="S973" i="4" s="1"/>
  <c r="L973" i="4"/>
  <c r="K973" i="4"/>
  <c r="S972" i="4"/>
  <c r="O972" i="4"/>
  <c r="L972" i="4"/>
  <c r="K972" i="4"/>
  <c r="O971" i="4"/>
  <c r="S971" i="4" s="1"/>
  <c r="L971" i="4"/>
  <c r="K971" i="4"/>
  <c r="O970" i="4"/>
  <c r="S970" i="4" s="1"/>
  <c r="L970" i="4"/>
  <c r="K970" i="4"/>
  <c r="O969" i="4"/>
  <c r="S969" i="4" s="1"/>
  <c r="L969" i="4"/>
  <c r="K969" i="4"/>
  <c r="O968" i="4"/>
  <c r="S968" i="4" s="1"/>
  <c r="L968" i="4"/>
  <c r="K968" i="4"/>
  <c r="O967" i="4"/>
  <c r="S967" i="4" s="1"/>
  <c r="L967" i="4"/>
  <c r="K967" i="4"/>
  <c r="O966" i="4"/>
  <c r="S966" i="4" s="1"/>
  <c r="L966" i="4"/>
  <c r="K966" i="4"/>
  <c r="O965" i="4"/>
  <c r="S965" i="4" s="1"/>
  <c r="L965" i="4"/>
  <c r="K965" i="4"/>
  <c r="O964" i="4"/>
  <c r="S964" i="4" s="1"/>
  <c r="L964" i="4"/>
  <c r="K964" i="4"/>
  <c r="O963" i="4"/>
  <c r="S963" i="4" s="1"/>
  <c r="L963" i="4"/>
  <c r="K963" i="4"/>
  <c r="O962" i="4"/>
  <c r="S962" i="4" s="1"/>
  <c r="L962" i="4"/>
  <c r="K962" i="4"/>
  <c r="O961" i="4"/>
  <c r="S961" i="4" s="1"/>
  <c r="L961" i="4"/>
  <c r="K961" i="4"/>
  <c r="O960" i="4"/>
  <c r="S960" i="4" s="1"/>
  <c r="L960" i="4"/>
  <c r="K960" i="4"/>
  <c r="O959" i="4"/>
  <c r="S959" i="4" s="1"/>
  <c r="L959" i="4"/>
  <c r="K959" i="4"/>
  <c r="O958" i="4"/>
  <c r="S958" i="4" s="1"/>
  <c r="L958" i="4"/>
  <c r="K958" i="4"/>
  <c r="O957" i="4"/>
  <c r="S957" i="4" s="1"/>
  <c r="L957" i="4"/>
  <c r="K957" i="4"/>
  <c r="O956" i="4"/>
  <c r="S956" i="4" s="1"/>
  <c r="L956" i="4"/>
  <c r="K956" i="4"/>
  <c r="O955" i="4"/>
  <c r="S955" i="4" s="1"/>
  <c r="L955" i="4"/>
  <c r="K955" i="4"/>
  <c r="O954" i="4"/>
  <c r="S954" i="4" s="1"/>
  <c r="L954" i="4"/>
  <c r="K954" i="4"/>
  <c r="O953" i="4"/>
  <c r="S953" i="4" s="1"/>
  <c r="L953" i="4"/>
  <c r="K953" i="4"/>
  <c r="O952" i="4"/>
  <c r="S952" i="4" s="1"/>
  <c r="L952" i="4"/>
  <c r="K952" i="4"/>
  <c r="O951" i="4"/>
  <c r="S951" i="4" s="1"/>
  <c r="L951" i="4"/>
  <c r="K951" i="4"/>
  <c r="O950" i="4"/>
  <c r="S950" i="4" s="1"/>
  <c r="L950" i="4"/>
  <c r="K950" i="4"/>
  <c r="O949" i="4"/>
  <c r="S949" i="4" s="1"/>
  <c r="L949" i="4"/>
  <c r="K949" i="4"/>
  <c r="S948" i="4"/>
  <c r="O948" i="4"/>
  <c r="L948" i="4"/>
  <c r="K948" i="4"/>
  <c r="O947" i="4"/>
  <c r="S947" i="4" s="1"/>
  <c r="L947" i="4"/>
  <c r="K947" i="4"/>
  <c r="O946" i="4"/>
  <c r="S946" i="4" s="1"/>
  <c r="L946" i="4"/>
  <c r="K946" i="4"/>
  <c r="O945" i="4"/>
  <c r="S945" i="4" s="1"/>
  <c r="L945" i="4"/>
  <c r="K945" i="4"/>
  <c r="O944" i="4"/>
  <c r="S944" i="4" s="1"/>
  <c r="L944" i="4"/>
  <c r="K944" i="4"/>
  <c r="O943" i="4"/>
  <c r="S943" i="4" s="1"/>
  <c r="L943" i="4"/>
  <c r="K943" i="4"/>
  <c r="O942" i="4"/>
  <c r="S942" i="4" s="1"/>
  <c r="L942" i="4"/>
  <c r="K942" i="4"/>
  <c r="O941" i="4"/>
  <c r="S941" i="4" s="1"/>
  <c r="L941" i="4"/>
  <c r="K941" i="4"/>
  <c r="O940" i="4"/>
  <c r="S940" i="4" s="1"/>
  <c r="L940" i="4"/>
  <c r="K940" i="4"/>
  <c r="O939" i="4"/>
  <c r="S939" i="4" s="1"/>
  <c r="L939" i="4"/>
  <c r="K939" i="4"/>
  <c r="O938" i="4"/>
  <c r="S938" i="4" s="1"/>
  <c r="L938" i="4"/>
  <c r="K938" i="4"/>
  <c r="O937" i="4"/>
  <c r="S937" i="4" s="1"/>
  <c r="L937" i="4"/>
  <c r="K937" i="4"/>
  <c r="O936" i="4"/>
  <c r="S936" i="4" s="1"/>
  <c r="L936" i="4"/>
  <c r="K936" i="4"/>
  <c r="O935" i="4"/>
  <c r="S935" i="4" s="1"/>
  <c r="L935" i="4"/>
  <c r="K935" i="4"/>
  <c r="O934" i="4"/>
  <c r="S934" i="4" s="1"/>
  <c r="L934" i="4"/>
  <c r="K934" i="4"/>
  <c r="O933" i="4"/>
  <c r="S933" i="4" s="1"/>
  <c r="L933" i="4"/>
  <c r="K933" i="4"/>
  <c r="O932" i="4"/>
  <c r="S932" i="4" s="1"/>
  <c r="L932" i="4"/>
  <c r="K932" i="4"/>
  <c r="O931" i="4"/>
  <c r="S931" i="4" s="1"/>
  <c r="L931" i="4"/>
  <c r="K931" i="4"/>
  <c r="O930" i="4"/>
  <c r="S930" i="4" s="1"/>
  <c r="L930" i="4"/>
  <c r="K930" i="4"/>
  <c r="O929" i="4"/>
  <c r="S929" i="4" s="1"/>
  <c r="L929" i="4"/>
  <c r="K929" i="4"/>
  <c r="O928" i="4"/>
  <c r="S928" i="4" s="1"/>
  <c r="L928" i="4"/>
  <c r="K928" i="4"/>
  <c r="O927" i="4"/>
  <c r="S927" i="4" s="1"/>
  <c r="L927" i="4"/>
  <c r="K927" i="4"/>
  <c r="O926" i="4"/>
  <c r="S926" i="4" s="1"/>
  <c r="L926" i="4"/>
  <c r="K926" i="4"/>
  <c r="S925" i="4"/>
  <c r="O925" i="4"/>
  <c r="L925" i="4"/>
  <c r="K925" i="4"/>
  <c r="O924" i="4"/>
  <c r="S924" i="4" s="1"/>
  <c r="L924" i="4"/>
  <c r="K924" i="4"/>
  <c r="O923" i="4"/>
  <c r="S923" i="4" s="1"/>
  <c r="L923" i="4"/>
  <c r="K923" i="4"/>
  <c r="O922" i="4"/>
  <c r="S922" i="4" s="1"/>
  <c r="L922" i="4"/>
  <c r="K922" i="4"/>
  <c r="O921" i="4"/>
  <c r="S921" i="4" s="1"/>
  <c r="L921" i="4"/>
  <c r="K921" i="4"/>
  <c r="O920" i="4"/>
  <c r="S920" i="4" s="1"/>
  <c r="L920" i="4"/>
  <c r="K920" i="4"/>
  <c r="O919" i="4"/>
  <c r="S919" i="4" s="1"/>
  <c r="L919" i="4"/>
  <c r="K919" i="4"/>
  <c r="S918" i="4"/>
  <c r="O918" i="4"/>
  <c r="L918" i="4"/>
  <c r="K918" i="4"/>
  <c r="O917" i="4"/>
  <c r="S917" i="4" s="1"/>
  <c r="L917" i="4"/>
  <c r="K917" i="4"/>
  <c r="O916" i="4"/>
  <c r="S916" i="4" s="1"/>
  <c r="L916" i="4"/>
  <c r="K916" i="4"/>
  <c r="O915" i="4"/>
  <c r="S915" i="4" s="1"/>
  <c r="L915" i="4"/>
  <c r="K915" i="4"/>
  <c r="O914" i="4"/>
  <c r="S914" i="4" s="1"/>
  <c r="L914" i="4"/>
  <c r="K914" i="4"/>
  <c r="O913" i="4"/>
  <c r="S913" i="4" s="1"/>
  <c r="L913" i="4"/>
  <c r="K913" i="4"/>
  <c r="O912" i="4"/>
  <c r="S912" i="4" s="1"/>
  <c r="L912" i="4"/>
  <c r="K912" i="4"/>
  <c r="O911" i="4"/>
  <c r="S911" i="4" s="1"/>
  <c r="L911" i="4"/>
  <c r="K911" i="4"/>
  <c r="O910" i="4"/>
  <c r="S910" i="4" s="1"/>
  <c r="L910" i="4"/>
  <c r="K910" i="4"/>
  <c r="O909" i="4"/>
  <c r="S909" i="4" s="1"/>
  <c r="L909" i="4"/>
  <c r="K909" i="4"/>
  <c r="S908" i="4"/>
  <c r="O908" i="4"/>
  <c r="L908" i="4"/>
  <c r="K908" i="4"/>
  <c r="S907" i="4"/>
  <c r="O907" i="4"/>
  <c r="L907" i="4"/>
  <c r="K907" i="4"/>
  <c r="O906" i="4"/>
  <c r="S906" i="4" s="1"/>
  <c r="L906" i="4"/>
  <c r="K906" i="4"/>
  <c r="O905" i="4"/>
  <c r="S905" i="4" s="1"/>
  <c r="L905" i="4"/>
  <c r="K905" i="4"/>
  <c r="O904" i="4"/>
  <c r="S904" i="4" s="1"/>
  <c r="L904" i="4"/>
  <c r="K904" i="4"/>
  <c r="S903" i="4"/>
  <c r="O903" i="4"/>
  <c r="L903" i="4"/>
  <c r="K903" i="4"/>
  <c r="O902" i="4"/>
  <c r="S902" i="4" s="1"/>
  <c r="L902" i="4"/>
  <c r="K902" i="4"/>
  <c r="O901" i="4"/>
  <c r="S901" i="4" s="1"/>
  <c r="L901" i="4"/>
  <c r="K901" i="4"/>
  <c r="O900" i="4"/>
  <c r="S900" i="4" s="1"/>
  <c r="L900" i="4"/>
  <c r="K900" i="4"/>
  <c r="O899" i="4"/>
  <c r="S899" i="4" s="1"/>
  <c r="L899" i="4"/>
  <c r="K899" i="4"/>
  <c r="O898" i="4"/>
  <c r="S898" i="4" s="1"/>
  <c r="L898" i="4"/>
  <c r="K898" i="4"/>
  <c r="S897" i="4"/>
  <c r="O897" i="4"/>
  <c r="L897" i="4"/>
  <c r="K897" i="4"/>
  <c r="O896" i="4"/>
  <c r="S896" i="4" s="1"/>
  <c r="L896" i="4"/>
  <c r="K896" i="4"/>
  <c r="O895" i="4"/>
  <c r="S895" i="4" s="1"/>
  <c r="L895" i="4"/>
  <c r="K895" i="4"/>
  <c r="O894" i="4"/>
  <c r="S894" i="4" s="1"/>
  <c r="L894" i="4"/>
  <c r="K894" i="4"/>
  <c r="O893" i="4"/>
  <c r="S893" i="4" s="1"/>
  <c r="L893" i="4"/>
  <c r="K893" i="4"/>
  <c r="O892" i="4"/>
  <c r="S892" i="4" s="1"/>
  <c r="L892" i="4"/>
  <c r="K892" i="4"/>
  <c r="O891" i="4"/>
  <c r="S891" i="4" s="1"/>
  <c r="L891" i="4"/>
  <c r="K891" i="4"/>
  <c r="O890" i="4"/>
  <c r="S890" i="4" s="1"/>
  <c r="L890" i="4"/>
  <c r="K890" i="4"/>
  <c r="O889" i="4"/>
  <c r="S889" i="4" s="1"/>
  <c r="L889" i="4"/>
  <c r="K889" i="4"/>
  <c r="O888" i="4"/>
  <c r="S888" i="4" s="1"/>
  <c r="L888" i="4"/>
  <c r="K888" i="4"/>
  <c r="O887" i="4"/>
  <c r="S887" i="4" s="1"/>
  <c r="L887" i="4"/>
  <c r="K887" i="4"/>
  <c r="O886" i="4"/>
  <c r="S886" i="4" s="1"/>
  <c r="L886" i="4"/>
  <c r="K886" i="4"/>
  <c r="O885" i="4"/>
  <c r="S885" i="4" s="1"/>
  <c r="L885" i="4"/>
  <c r="K885" i="4"/>
  <c r="O884" i="4"/>
  <c r="S884" i="4" s="1"/>
  <c r="L884" i="4"/>
  <c r="K884" i="4"/>
  <c r="O883" i="4"/>
  <c r="S883" i="4" s="1"/>
  <c r="L883" i="4"/>
  <c r="K883" i="4"/>
  <c r="O882" i="4"/>
  <c r="S882" i="4" s="1"/>
  <c r="L882" i="4"/>
  <c r="K882" i="4"/>
  <c r="O881" i="4"/>
  <c r="S881" i="4" s="1"/>
  <c r="L881" i="4"/>
  <c r="K881" i="4"/>
  <c r="O880" i="4"/>
  <c r="S880" i="4" s="1"/>
  <c r="L880" i="4"/>
  <c r="K880" i="4"/>
  <c r="O879" i="4"/>
  <c r="S879" i="4" s="1"/>
  <c r="L879" i="4"/>
  <c r="K879" i="4"/>
  <c r="S878" i="4"/>
  <c r="O878" i="4"/>
  <c r="L878" i="4"/>
  <c r="K878" i="4"/>
  <c r="O877" i="4"/>
  <c r="S877" i="4" s="1"/>
  <c r="L877" i="4"/>
  <c r="K877" i="4"/>
  <c r="O876" i="4"/>
  <c r="S876" i="4" s="1"/>
  <c r="L876" i="4"/>
  <c r="K876" i="4"/>
  <c r="O875" i="4"/>
  <c r="S875" i="4" s="1"/>
  <c r="L875" i="4"/>
  <c r="K875" i="4"/>
  <c r="O874" i="4"/>
  <c r="S874" i="4" s="1"/>
  <c r="L874" i="4"/>
  <c r="K874" i="4"/>
  <c r="O873" i="4"/>
  <c r="S873" i="4" s="1"/>
  <c r="L873" i="4"/>
  <c r="K873" i="4"/>
  <c r="S872" i="4"/>
  <c r="O872" i="4"/>
  <c r="L872" i="4"/>
  <c r="K872" i="4"/>
  <c r="O871" i="4"/>
  <c r="S871" i="4" s="1"/>
  <c r="L871" i="4"/>
  <c r="K871" i="4"/>
  <c r="S870" i="4"/>
  <c r="O870" i="4"/>
  <c r="L870" i="4"/>
  <c r="K870" i="4"/>
  <c r="O869" i="4"/>
  <c r="S869" i="4" s="1"/>
  <c r="L869" i="4"/>
  <c r="K869" i="4"/>
  <c r="O868" i="4"/>
  <c r="S868" i="4" s="1"/>
  <c r="L868" i="4"/>
  <c r="K868" i="4"/>
  <c r="O867" i="4"/>
  <c r="S867" i="4" s="1"/>
  <c r="L867" i="4"/>
  <c r="K867" i="4"/>
  <c r="O866" i="4"/>
  <c r="S866" i="4" s="1"/>
  <c r="L866" i="4"/>
  <c r="K866" i="4"/>
  <c r="O865" i="4"/>
  <c r="S865" i="4" s="1"/>
  <c r="L865" i="4"/>
  <c r="K865" i="4"/>
  <c r="O864" i="4"/>
  <c r="S864" i="4" s="1"/>
  <c r="L864" i="4"/>
  <c r="K864" i="4"/>
  <c r="O863" i="4"/>
  <c r="S863" i="4" s="1"/>
  <c r="L863" i="4"/>
  <c r="K863" i="4"/>
  <c r="O862" i="4"/>
  <c r="S862" i="4" s="1"/>
  <c r="L862" i="4"/>
  <c r="K862" i="4"/>
  <c r="O861" i="4"/>
  <c r="S861" i="4" s="1"/>
  <c r="L861" i="4"/>
  <c r="K861" i="4"/>
  <c r="O860" i="4"/>
  <c r="S860" i="4" s="1"/>
  <c r="L860" i="4"/>
  <c r="K860" i="4"/>
  <c r="O859" i="4"/>
  <c r="S859" i="4" s="1"/>
  <c r="L859" i="4"/>
  <c r="K859" i="4"/>
  <c r="S858" i="4"/>
  <c r="O858" i="4"/>
  <c r="L858" i="4"/>
  <c r="K858" i="4"/>
  <c r="O857" i="4"/>
  <c r="S857" i="4" s="1"/>
  <c r="L857" i="4"/>
  <c r="K857" i="4"/>
  <c r="O856" i="4"/>
  <c r="S856" i="4" s="1"/>
  <c r="L856" i="4"/>
  <c r="K856" i="4"/>
  <c r="O855" i="4"/>
  <c r="S855" i="4" s="1"/>
  <c r="L855" i="4"/>
  <c r="K855" i="4"/>
  <c r="O854" i="4"/>
  <c r="S854" i="4" s="1"/>
  <c r="L854" i="4"/>
  <c r="K854" i="4"/>
  <c r="O853" i="4"/>
  <c r="S853" i="4" s="1"/>
  <c r="L853" i="4"/>
  <c r="K853" i="4"/>
  <c r="O852" i="4"/>
  <c r="S852" i="4" s="1"/>
  <c r="L852" i="4"/>
  <c r="K852" i="4"/>
  <c r="O851" i="4"/>
  <c r="S851" i="4" s="1"/>
  <c r="L851" i="4"/>
  <c r="K851" i="4"/>
  <c r="O850" i="4"/>
  <c r="S850" i="4" s="1"/>
  <c r="L850" i="4"/>
  <c r="K850" i="4"/>
  <c r="O849" i="4"/>
  <c r="S849" i="4" s="1"/>
  <c r="L849" i="4"/>
  <c r="K849" i="4"/>
  <c r="O848" i="4"/>
  <c r="S848" i="4" s="1"/>
  <c r="L848" i="4"/>
  <c r="K848" i="4"/>
  <c r="O847" i="4"/>
  <c r="S847" i="4" s="1"/>
  <c r="L847" i="4"/>
  <c r="K847" i="4"/>
  <c r="O846" i="4"/>
  <c r="S846" i="4" s="1"/>
  <c r="L846" i="4"/>
  <c r="K846" i="4"/>
  <c r="O845" i="4"/>
  <c r="S845" i="4" s="1"/>
  <c r="L845" i="4"/>
  <c r="K845" i="4"/>
  <c r="O844" i="4"/>
  <c r="S844" i="4" s="1"/>
  <c r="L844" i="4"/>
  <c r="K844" i="4"/>
  <c r="O843" i="4"/>
  <c r="S843" i="4" s="1"/>
  <c r="L843" i="4"/>
  <c r="K843" i="4"/>
  <c r="S842" i="4"/>
  <c r="O842" i="4"/>
  <c r="L842" i="4"/>
  <c r="K842" i="4"/>
  <c r="O841" i="4"/>
  <c r="S841" i="4" s="1"/>
  <c r="L841" i="4"/>
  <c r="K841" i="4"/>
  <c r="O840" i="4"/>
  <c r="S840" i="4" s="1"/>
  <c r="L840" i="4"/>
  <c r="K840" i="4"/>
  <c r="O839" i="4"/>
  <c r="S839" i="4" s="1"/>
  <c r="L839" i="4"/>
  <c r="K839" i="4"/>
  <c r="S838" i="4"/>
  <c r="O838" i="4"/>
  <c r="L838" i="4"/>
  <c r="K838" i="4"/>
  <c r="O837" i="4"/>
  <c r="S837" i="4" s="1"/>
  <c r="L837" i="4"/>
  <c r="K837" i="4"/>
  <c r="O836" i="4"/>
  <c r="S836" i="4" s="1"/>
  <c r="L836" i="4"/>
  <c r="K836" i="4"/>
  <c r="S835" i="4"/>
  <c r="O835" i="4"/>
  <c r="L835" i="4"/>
  <c r="K835" i="4"/>
  <c r="O834" i="4"/>
  <c r="S834" i="4" s="1"/>
  <c r="L834" i="4"/>
  <c r="K834" i="4"/>
  <c r="O833" i="4"/>
  <c r="S833" i="4" s="1"/>
  <c r="L833" i="4"/>
  <c r="K833" i="4"/>
  <c r="S832" i="4"/>
  <c r="O832" i="4"/>
  <c r="L832" i="4"/>
  <c r="K832" i="4"/>
  <c r="O831" i="4"/>
  <c r="S831" i="4" s="1"/>
  <c r="L831" i="4"/>
  <c r="K831" i="4"/>
  <c r="O830" i="4"/>
  <c r="S830" i="4" s="1"/>
  <c r="L830" i="4"/>
  <c r="K830" i="4"/>
  <c r="O829" i="4"/>
  <c r="S829" i="4" s="1"/>
  <c r="L829" i="4"/>
  <c r="K829" i="4"/>
  <c r="O828" i="4"/>
  <c r="S828" i="4" s="1"/>
  <c r="L828" i="4"/>
  <c r="K828" i="4"/>
  <c r="O827" i="4"/>
  <c r="S827" i="4" s="1"/>
  <c r="L827" i="4"/>
  <c r="K827" i="4"/>
  <c r="O826" i="4"/>
  <c r="S826" i="4" s="1"/>
  <c r="L826" i="4"/>
  <c r="K826" i="4"/>
  <c r="O825" i="4"/>
  <c r="S825" i="4" s="1"/>
  <c r="L825" i="4"/>
  <c r="K825" i="4"/>
  <c r="O824" i="4"/>
  <c r="S824" i="4" s="1"/>
  <c r="L824" i="4"/>
  <c r="K824" i="4"/>
  <c r="O823" i="4"/>
  <c r="S823" i="4" s="1"/>
  <c r="L823" i="4"/>
  <c r="K823" i="4"/>
  <c r="O822" i="4"/>
  <c r="S822" i="4" s="1"/>
  <c r="L822" i="4"/>
  <c r="K822" i="4"/>
  <c r="O821" i="4"/>
  <c r="S821" i="4" s="1"/>
  <c r="L821" i="4"/>
  <c r="K821" i="4"/>
  <c r="O820" i="4"/>
  <c r="S820" i="4" s="1"/>
  <c r="L820" i="4"/>
  <c r="K820" i="4"/>
  <c r="O819" i="4"/>
  <c r="S819" i="4" s="1"/>
  <c r="L819" i="4"/>
  <c r="K819" i="4"/>
  <c r="O818" i="4"/>
  <c r="S818" i="4" s="1"/>
  <c r="L818" i="4"/>
  <c r="K818" i="4"/>
  <c r="O817" i="4"/>
  <c r="S817" i="4" s="1"/>
  <c r="L817" i="4"/>
  <c r="K817" i="4"/>
  <c r="O816" i="4"/>
  <c r="S816" i="4" s="1"/>
  <c r="L816" i="4"/>
  <c r="K816" i="4"/>
  <c r="O815" i="4"/>
  <c r="S815" i="4" s="1"/>
  <c r="L815" i="4"/>
  <c r="K815" i="4"/>
  <c r="O814" i="4"/>
  <c r="S814" i="4" s="1"/>
  <c r="L814" i="4"/>
  <c r="K814" i="4"/>
  <c r="O813" i="4"/>
  <c r="S813" i="4" s="1"/>
  <c r="L813" i="4"/>
  <c r="K813" i="4"/>
  <c r="O812" i="4"/>
  <c r="S812" i="4" s="1"/>
  <c r="L812" i="4"/>
  <c r="K812" i="4"/>
  <c r="O811" i="4"/>
  <c r="S811" i="4" s="1"/>
  <c r="L811" i="4"/>
  <c r="K811" i="4"/>
  <c r="O810" i="4"/>
  <c r="S810" i="4" s="1"/>
  <c r="L810" i="4"/>
  <c r="K810" i="4"/>
  <c r="O809" i="4"/>
  <c r="S809" i="4" s="1"/>
  <c r="L809" i="4"/>
  <c r="K809" i="4"/>
  <c r="O808" i="4"/>
  <c r="S808" i="4" s="1"/>
  <c r="L808" i="4"/>
  <c r="K808" i="4"/>
  <c r="O807" i="4"/>
  <c r="S807" i="4" s="1"/>
  <c r="L807" i="4"/>
  <c r="K807" i="4"/>
  <c r="O806" i="4"/>
  <c r="S806" i="4" s="1"/>
  <c r="L806" i="4"/>
  <c r="K806" i="4"/>
  <c r="S805" i="4"/>
  <c r="O805" i="4"/>
  <c r="L805" i="4"/>
  <c r="K805" i="4"/>
  <c r="O804" i="4"/>
  <c r="S804" i="4" s="1"/>
  <c r="L804" i="4"/>
  <c r="K804" i="4"/>
  <c r="O803" i="4"/>
  <c r="S803" i="4" s="1"/>
  <c r="L803" i="4"/>
  <c r="K803" i="4"/>
  <c r="O802" i="4"/>
  <c r="S802" i="4" s="1"/>
  <c r="L802" i="4"/>
  <c r="K802" i="4"/>
  <c r="O801" i="4"/>
  <c r="S801" i="4" s="1"/>
  <c r="L801" i="4"/>
  <c r="K801" i="4"/>
  <c r="O800" i="4"/>
  <c r="S800" i="4" s="1"/>
  <c r="L800" i="4"/>
  <c r="K800" i="4"/>
  <c r="O799" i="4"/>
  <c r="S799" i="4" s="1"/>
  <c r="L799" i="4"/>
  <c r="K799" i="4"/>
  <c r="S798" i="4"/>
  <c r="O798" i="4"/>
  <c r="L798" i="4"/>
  <c r="K798" i="4"/>
  <c r="O797" i="4"/>
  <c r="S797" i="4" s="1"/>
  <c r="L797" i="4"/>
  <c r="K797" i="4"/>
  <c r="O796" i="4"/>
  <c r="S796" i="4" s="1"/>
  <c r="L796" i="4"/>
  <c r="K796" i="4"/>
  <c r="O795" i="4"/>
  <c r="S795" i="4" s="1"/>
  <c r="L795" i="4"/>
  <c r="K795" i="4"/>
  <c r="O794" i="4"/>
  <c r="S794" i="4" s="1"/>
  <c r="L794" i="4"/>
  <c r="K794" i="4"/>
  <c r="S793" i="4"/>
  <c r="O793" i="4"/>
  <c r="L793" i="4"/>
  <c r="K793" i="4"/>
  <c r="O792" i="4"/>
  <c r="S792" i="4" s="1"/>
  <c r="L792" i="4"/>
  <c r="K792" i="4"/>
  <c r="O791" i="4"/>
  <c r="S791" i="4" s="1"/>
  <c r="L791" i="4"/>
  <c r="K791" i="4"/>
  <c r="O790" i="4"/>
  <c r="S790" i="4" s="1"/>
  <c r="L790" i="4"/>
  <c r="K790" i="4"/>
  <c r="O789" i="4"/>
  <c r="S789" i="4" s="1"/>
  <c r="L789" i="4"/>
  <c r="K789" i="4"/>
  <c r="O788" i="4"/>
  <c r="S788" i="4" s="1"/>
  <c r="L788" i="4"/>
  <c r="K788" i="4"/>
  <c r="O787" i="4"/>
  <c r="S787" i="4" s="1"/>
  <c r="L787" i="4"/>
  <c r="K787" i="4"/>
  <c r="O786" i="4"/>
  <c r="S786" i="4" s="1"/>
  <c r="L786" i="4"/>
  <c r="K786" i="4"/>
  <c r="O785" i="4"/>
  <c r="S785" i="4" s="1"/>
  <c r="L785" i="4"/>
  <c r="K785" i="4"/>
  <c r="O784" i="4"/>
  <c r="S784" i="4" s="1"/>
  <c r="L784" i="4"/>
  <c r="K784" i="4"/>
  <c r="O783" i="4"/>
  <c r="S783" i="4" s="1"/>
  <c r="L783" i="4"/>
  <c r="K783" i="4"/>
  <c r="O782" i="4"/>
  <c r="S782" i="4" s="1"/>
  <c r="L782" i="4"/>
  <c r="K782" i="4"/>
  <c r="O781" i="4"/>
  <c r="S781" i="4" s="1"/>
  <c r="L781" i="4"/>
  <c r="K781" i="4"/>
  <c r="S780" i="4"/>
  <c r="O780" i="4"/>
  <c r="L780" i="4"/>
  <c r="K780" i="4"/>
  <c r="O779" i="4"/>
  <c r="S779" i="4" s="1"/>
  <c r="L779" i="4"/>
  <c r="K779" i="4"/>
  <c r="O778" i="4"/>
  <c r="S778" i="4" s="1"/>
  <c r="L778" i="4"/>
  <c r="K778" i="4"/>
  <c r="O777" i="4"/>
  <c r="S777" i="4" s="1"/>
  <c r="L777" i="4"/>
  <c r="K777" i="4"/>
  <c r="O776" i="4"/>
  <c r="S776" i="4" s="1"/>
  <c r="L776" i="4"/>
  <c r="K776" i="4"/>
  <c r="O775" i="4"/>
  <c r="S775" i="4" s="1"/>
  <c r="L775" i="4"/>
  <c r="K775" i="4"/>
  <c r="O774" i="4"/>
  <c r="S774" i="4" s="1"/>
  <c r="L774" i="4"/>
  <c r="K774" i="4"/>
  <c r="O773" i="4"/>
  <c r="S773" i="4" s="1"/>
  <c r="L773" i="4"/>
  <c r="K773" i="4"/>
  <c r="O772" i="4"/>
  <c r="S772" i="4" s="1"/>
  <c r="L772" i="4"/>
  <c r="K772" i="4"/>
  <c r="O771" i="4"/>
  <c r="S771" i="4" s="1"/>
  <c r="L771" i="4"/>
  <c r="K771" i="4"/>
  <c r="O770" i="4"/>
  <c r="S770" i="4" s="1"/>
  <c r="L770" i="4"/>
  <c r="K770" i="4"/>
  <c r="O769" i="4"/>
  <c r="S769" i="4" s="1"/>
  <c r="L769" i="4"/>
  <c r="K769" i="4"/>
  <c r="O768" i="4"/>
  <c r="S768" i="4" s="1"/>
  <c r="L768" i="4"/>
  <c r="K768" i="4"/>
  <c r="O767" i="4"/>
  <c r="S767" i="4" s="1"/>
  <c r="L767" i="4"/>
  <c r="K767" i="4"/>
  <c r="O766" i="4"/>
  <c r="S766" i="4" s="1"/>
  <c r="L766" i="4"/>
  <c r="K766" i="4"/>
  <c r="O765" i="4"/>
  <c r="S765" i="4" s="1"/>
  <c r="L765" i="4"/>
  <c r="K765" i="4"/>
  <c r="O764" i="4"/>
  <c r="S764" i="4" s="1"/>
  <c r="L764" i="4"/>
  <c r="K764" i="4"/>
  <c r="O763" i="4"/>
  <c r="S763" i="4" s="1"/>
  <c r="L763" i="4"/>
  <c r="K763" i="4"/>
  <c r="O762" i="4"/>
  <c r="S762" i="4" s="1"/>
  <c r="L762" i="4"/>
  <c r="K762" i="4"/>
  <c r="O761" i="4"/>
  <c r="S761" i="4" s="1"/>
  <c r="L761" i="4"/>
  <c r="K761" i="4"/>
  <c r="O760" i="4"/>
  <c r="S760" i="4" s="1"/>
  <c r="L760" i="4"/>
  <c r="K760" i="4"/>
  <c r="O759" i="4"/>
  <c r="S759" i="4" s="1"/>
  <c r="L759" i="4"/>
  <c r="K759" i="4"/>
  <c r="S758" i="4"/>
  <c r="O758" i="4"/>
  <c r="L758" i="4"/>
  <c r="K758" i="4"/>
  <c r="O757" i="4"/>
  <c r="S757" i="4" s="1"/>
  <c r="L757" i="4"/>
  <c r="K757" i="4"/>
  <c r="O756" i="4"/>
  <c r="S756" i="4" s="1"/>
  <c r="L756" i="4"/>
  <c r="K756" i="4"/>
  <c r="S755" i="4"/>
  <c r="O755" i="4"/>
  <c r="L755" i="4"/>
  <c r="K755" i="4"/>
  <c r="O754" i="4"/>
  <c r="S754" i="4" s="1"/>
  <c r="L754" i="4"/>
  <c r="K754" i="4"/>
  <c r="O753" i="4"/>
  <c r="S753" i="4" s="1"/>
  <c r="L753" i="4"/>
  <c r="K753" i="4"/>
  <c r="O752" i="4"/>
  <c r="S752" i="4" s="1"/>
  <c r="L752" i="4"/>
  <c r="K752" i="4"/>
  <c r="O751" i="4"/>
  <c r="S751" i="4" s="1"/>
  <c r="L751" i="4"/>
  <c r="K751" i="4"/>
  <c r="O750" i="4"/>
  <c r="S750" i="4" s="1"/>
  <c r="L750" i="4"/>
  <c r="K750" i="4"/>
  <c r="O749" i="4"/>
  <c r="S749" i="4" s="1"/>
  <c r="L749" i="4"/>
  <c r="K749" i="4"/>
  <c r="O748" i="4"/>
  <c r="S748" i="4" s="1"/>
  <c r="L748" i="4"/>
  <c r="K748" i="4"/>
  <c r="O747" i="4"/>
  <c r="S747" i="4" s="1"/>
  <c r="L747" i="4"/>
  <c r="K747" i="4"/>
  <c r="O746" i="4"/>
  <c r="S746" i="4" s="1"/>
  <c r="L746" i="4"/>
  <c r="K746" i="4"/>
  <c r="O745" i="4"/>
  <c r="S745" i="4" s="1"/>
  <c r="L745" i="4"/>
  <c r="K745" i="4"/>
  <c r="O744" i="4"/>
  <c r="S744" i="4" s="1"/>
  <c r="L744" i="4"/>
  <c r="K744" i="4"/>
  <c r="O743" i="4"/>
  <c r="S743" i="4" s="1"/>
  <c r="L743" i="4"/>
  <c r="K743" i="4"/>
  <c r="O742" i="4"/>
  <c r="S742" i="4" s="1"/>
  <c r="L742" i="4"/>
  <c r="K742" i="4"/>
  <c r="O741" i="4"/>
  <c r="S741" i="4" s="1"/>
  <c r="L741" i="4"/>
  <c r="K741" i="4"/>
  <c r="O740" i="4"/>
  <c r="S740" i="4" s="1"/>
  <c r="L740" i="4"/>
  <c r="K740" i="4"/>
  <c r="O739" i="4"/>
  <c r="S739" i="4" s="1"/>
  <c r="L739" i="4"/>
  <c r="K739" i="4"/>
  <c r="O738" i="4"/>
  <c r="S738" i="4" s="1"/>
  <c r="L738" i="4"/>
  <c r="K738" i="4"/>
  <c r="O737" i="4"/>
  <c r="S737" i="4" s="1"/>
  <c r="L737" i="4"/>
  <c r="K737" i="4"/>
  <c r="O736" i="4"/>
  <c r="S736" i="4" s="1"/>
  <c r="L736" i="4"/>
  <c r="K736" i="4"/>
  <c r="O735" i="4"/>
  <c r="S735" i="4" s="1"/>
  <c r="L735" i="4"/>
  <c r="K735" i="4"/>
  <c r="O734" i="4"/>
  <c r="S734" i="4" s="1"/>
  <c r="L734" i="4"/>
  <c r="K734" i="4"/>
  <c r="O733" i="4"/>
  <c r="S733" i="4" s="1"/>
  <c r="L733" i="4"/>
  <c r="K733" i="4"/>
  <c r="O732" i="4"/>
  <c r="S732" i="4" s="1"/>
  <c r="L732" i="4"/>
  <c r="K732" i="4"/>
  <c r="O731" i="4"/>
  <c r="S731" i="4" s="1"/>
  <c r="L731" i="4"/>
  <c r="K731" i="4"/>
  <c r="O730" i="4"/>
  <c r="S730" i="4" s="1"/>
  <c r="L730" i="4"/>
  <c r="K730" i="4"/>
  <c r="O729" i="4"/>
  <c r="S729" i="4" s="1"/>
  <c r="L729" i="4"/>
  <c r="K729" i="4"/>
  <c r="O728" i="4"/>
  <c r="S728" i="4" s="1"/>
  <c r="L728" i="4"/>
  <c r="K728" i="4"/>
  <c r="O727" i="4"/>
  <c r="S727" i="4" s="1"/>
  <c r="L727" i="4"/>
  <c r="K727" i="4"/>
  <c r="O726" i="4"/>
  <c r="S726" i="4" s="1"/>
  <c r="L726" i="4"/>
  <c r="K726" i="4"/>
  <c r="O725" i="4"/>
  <c r="S725" i="4" s="1"/>
  <c r="L725" i="4"/>
  <c r="K725" i="4"/>
  <c r="O724" i="4"/>
  <c r="S724" i="4" s="1"/>
  <c r="L724" i="4"/>
  <c r="K724" i="4"/>
  <c r="O723" i="4"/>
  <c r="S723" i="4" s="1"/>
  <c r="L723" i="4"/>
  <c r="K723" i="4"/>
  <c r="O722" i="4"/>
  <c r="S722" i="4" s="1"/>
  <c r="L722" i="4"/>
  <c r="K722" i="4"/>
  <c r="O721" i="4"/>
  <c r="S721" i="4" s="1"/>
  <c r="L721" i="4"/>
  <c r="K721" i="4"/>
  <c r="O720" i="4"/>
  <c r="S720" i="4" s="1"/>
  <c r="L720" i="4"/>
  <c r="K720" i="4"/>
  <c r="O719" i="4"/>
  <c r="S719" i="4" s="1"/>
  <c r="L719" i="4"/>
  <c r="K719" i="4"/>
  <c r="O718" i="4"/>
  <c r="S718" i="4" s="1"/>
  <c r="L718" i="4"/>
  <c r="K718" i="4"/>
  <c r="S717" i="4"/>
  <c r="O717" i="4"/>
  <c r="L717" i="4"/>
  <c r="K717" i="4"/>
  <c r="O716" i="4"/>
  <c r="S716" i="4" s="1"/>
  <c r="L716" i="4"/>
  <c r="K716" i="4"/>
  <c r="O715" i="4"/>
  <c r="S715" i="4" s="1"/>
  <c r="L715" i="4"/>
  <c r="K715" i="4"/>
  <c r="O714" i="4"/>
  <c r="S714" i="4" s="1"/>
  <c r="L714" i="4"/>
  <c r="K714" i="4"/>
  <c r="O713" i="4"/>
  <c r="S713" i="4" s="1"/>
  <c r="L713" i="4"/>
  <c r="K713" i="4"/>
  <c r="O712" i="4"/>
  <c r="S712" i="4" s="1"/>
  <c r="L712" i="4"/>
  <c r="K712" i="4"/>
  <c r="O711" i="4"/>
  <c r="S711" i="4" s="1"/>
  <c r="L711" i="4"/>
  <c r="K711" i="4"/>
  <c r="O710" i="4"/>
  <c r="S710" i="4" s="1"/>
  <c r="L710" i="4"/>
  <c r="K710" i="4"/>
  <c r="O709" i="4"/>
  <c r="S709" i="4" s="1"/>
  <c r="L709" i="4"/>
  <c r="K709" i="4"/>
  <c r="O708" i="4"/>
  <c r="S708" i="4" s="1"/>
  <c r="L708" i="4"/>
  <c r="K708" i="4"/>
  <c r="S707" i="4"/>
  <c r="O707" i="4"/>
  <c r="L707" i="4"/>
  <c r="K707" i="4"/>
  <c r="O706" i="4"/>
  <c r="S706" i="4" s="1"/>
  <c r="L706" i="4"/>
  <c r="K706" i="4"/>
  <c r="O705" i="4"/>
  <c r="S705" i="4" s="1"/>
  <c r="L705" i="4"/>
  <c r="K705" i="4"/>
  <c r="O704" i="4"/>
  <c r="S704" i="4" s="1"/>
  <c r="L704" i="4"/>
  <c r="K704" i="4"/>
  <c r="O703" i="4"/>
  <c r="S703" i="4" s="1"/>
  <c r="L703" i="4"/>
  <c r="K703" i="4"/>
  <c r="O702" i="4"/>
  <c r="S702" i="4" s="1"/>
  <c r="L702" i="4"/>
  <c r="K702" i="4"/>
  <c r="O701" i="4"/>
  <c r="S701" i="4" s="1"/>
  <c r="L701" i="4"/>
  <c r="K701" i="4"/>
  <c r="O700" i="4"/>
  <c r="S700" i="4" s="1"/>
  <c r="L700" i="4"/>
  <c r="K700" i="4"/>
  <c r="O699" i="4"/>
  <c r="S699" i="4" s="1"/>
  <c r="L699" i="4"/>
  <c r="K699" i="4"/>
  <c r="O698" i="4"/>
  <c r="S698" i="4" s="1"/>
  <c r="L698" i="4"/>
  <c r="K698" i="4"/>
  <c r="O697" i="4"/>
  <c r="S697" i="4" s="1"/>
  <c r="L697" i="4"/>
  <c r="K697" i="4"/>
  <c r="O696" i="4"/>
  <c r="S696" i="4" s="1"/>
  <c r="L696" i="4"/>
  <c r="K696" i="4"/>
  <c r="S695" i="4"/>
  <c r="O695" i="4"/>
  <c r="L695" i="4"/>
  <c r="K695" i="4"/>
  <c r="O694" i="4"/>
  <c r="S694" i="4" s="1"/>
  <c r="L694" i="4"/>
  <c r="K694" i="4"/>
  <c r="O693" i="4"/>
  <c r="S693" i="4" s="1"/>
  <c r="L693" i="4"/>
  <c r="K693" i="4"/>
  <c r="O692" i="4"/>
  <c r="S692" i="4" s="1"/>
  <c r="L692" i="4"/>
  <c r="K692" i="4"/>
  <c r="O691" i="4"/>
  <c r="S691" i="4" s="1"/>
  <c r="L691" i="4"/>
  <c r="K691" i="4"/>
  <c r="O690" i="4"/>
  <c r="S690" i="4" s="1"/>
  <c r="L690" i="4"/>
  <c r="K690" i="4"/>
  <c r="O689" i="4"/>
  <c r="S689" i="4" s="1"/>
  <c r="L689" i="4"/>
  <c r="K689" i="4"/>
  <c r="S688" i="4"/>
  <c r="O688" i="4"/>
  <c r="L688" i="4"/>
  <c r="K688" i="4"/>
  <c r="O687" i="4"/>
  <c r="S687" i="4" s="1"/>
  <c r="L687" i="4"/>
  <c r="K687" i="4"/>
  <c r="O686" i="4"/>
  <c r="S686" i="4" s="1"/>
  <c r="L686" i="4"/>
  <c r="K686" i="4"/>
  <c r="S685" i="4"/>
  <c r="O685" i="4"/>
  <c r="L685" i="4"/>
  <c r="K685" i="4"/>
  <c r="O684" i="4"/>
  <c r="S684" i="4" s="1"/>
  <c r="L684" i="4"/>
  <c r="K684" i="4"/>
  <c r="O683" i="4"/>
  <c r="S683" i="4" s="1"/>
  <c r="L683" i="4"/>
  <c r="K683" i="4"/>
  <c r="O682" i="4"/>
  <c r="S682" i="4" s="1"/>
  <c r="L682" i="4"/>
  <c r="K682" i="4"/>
  <c r="O681" i="4"/>
  <c r="S681" i="4" s="1"/>
  <c r="L681" i="4"/>
  <c r="K681" i="4"/>
  <c r="O680" i="4"/>
  <c r="S680" i="4" s="1"/>
  <c r="L680" i="4"/>
  <c r="K680" i="4"/>
  <c r="O679" i="4"/>
  <c r="S679" i="4" s="1"/>
  <c r="L679" i="4"/>
  <c r="K679" i="4"/>
  <c r="O678" i="4"/>
  <c r="S678" i="4" s="1"/>
  <c r="L678" i="4"/>
  <c r="K678" i="4"/>
  <c r="O677" i="4"/>
  <c r="S677" i="4" s="1"/>
  <c r="L677" i="4"/>
  <c r="K677" i="4"/>
  <c r="O676" i="4"/>
  <c r="S676" i="4" s="1"/>
  <c r="L676" i="4"/>
  <c r="K676" i="4"/>
  <c r="O675" i="4"/>
  <c r="S675" i="4" s="1"/>
  <c r="L675" i="4"/>
  <c r="K675" i="4"/>
  <c r="O674" i="4"/>
  <c r="S674" i="4" s="1"/>
  <c r="L674" i="4"/>
  <c r="K674" i="4"/>
  <c r="O673" i="4"/>
  <c r="S673" i="4" s="1"/>
  <c r="L673" i="4"/>
  <c r="K673" i="4"/>
  <c r="O672" i="4"/>
  <c r="S672" i="4" s="1"/>
  <c r="L672" i="4"/>
  <c r="K672" i="4"/>
  <c r="O671" i="4"/>
  <c r="S671" i="4" s="1"/>
  <c r="L671" i="4"/>
  <c r="K671" i="4"/>
  <c r="O670" i="4"/>
  <c r="S670" i="4" s="1"/>
  <c r="L670" i="4"/>
  <c r="K670" i="4"/>
  <c r="O669" i="4"/>
  <c r="S669" i="4" s="1"/>
  <c r="L669" i="4"/>
  <c r="K669" i="4"/>
  <c r="O668" i="4"/>
  <c r="S668" i="4" s="1"/>
  <c r="L668" i="4"/>
  <c r="K668" i="4"/>
  <c r="O667" i="4"/>
  <c r="S667" i="4" s="1"/>
  <c r="L667" i="4"/>
  <c r="K667" i="4"/>
  <c r="O666" i="4"/>
  <c r="S666" i="4" s="1"/>
  <c r="L666" i="4"/>
  <c r="K666" i="4"/>
  <c r="O665" i="4"/>
  <c r="S665" i="4" s="1"/>
  <c r="L665" i="4"/>
  <c r="K665" i="4"/>
  <c r="O664" i="4"/>
  <c r="S664" i="4" s="1"/>
  <c r="L664" i="4"/>
  <c r="K664" i="4"/>
  <c r="O663" i="4"/>
  <c r="S663" i="4" s="1"/>
  <c r="L663" i="4"/>
  <c r="K663" i="4"/>
  <c r="O662" i="4"/>
  <c r="S662" i="4" s="1"/>
  <c r="L662" i="4"/>
  <c r="K662" i="4"/>
  <c r="O661" i="4"/>
  <c r="S661" i="4" s="1"/>
  <c r="L661" i="4"/>
  <c r="K661" i="4"/>
  <c r="O660" i="4"/>
  <c r="S660" i="4" s="1"/>
  <c r="L660" i="4"/>
  <c r="K660" i="4"/>
  <c r="O659" i="4"/>
  <c r="S659" i="4" s="1"/>
  <c r="L659" i="4"/>
  <c r="K659" i="4"/>
  <c r="S658" i="4"/>
  <c r="O658" i="4"/>
  <c r="L658" i="4"/>
  <c r="K658" i="4"/>
  <c r="O657" i="4"/>
  <c r="S657" i="4" s="1"/>
  <c r="L657" i="4"/>
  <c r="K657" i="4"/>
  <c r="O656" i="4"/>
  <c r="S656" i="4" s="1"/>
  <c r="L656" i="4"/>
  <c r="K656" i="4"/>
  <c r="O655" i="4"/>
  <c r="S655" i="4" s="1"/>
  <c r="L655" i="4"/>
  <c r="K655" i="4"/>
  <c r="O654" i="4"/>
  <c r="S654" i="4" s="1"/>
  <c r="L654" i="4"/>
  <c r="K654" i="4"/>
  <c r="O653" i="4"/>
  <c r="S653" i="4" s="1"/>
  <c r="L653" i="4"/>
  <c r="K653" i="4"/>
  <c r="O652" i="4"/>
  <c r="S652" i="4" s="1"/>
  <c r="L652" i="4"/>
  <c r="K652" i="4"/>
  <c r="O651" i="4"/>
  <c r="S651" i="4" s="1"/>
  <c r="L651" i="4"/>
  <c r="K651" i="4"/>
  <c r="S650" i="4"/>
  <c r="O650" i="4"/>
  <c r="L650" i="4"/>
  <c r="K650" i="4"/>
  <c r="O649" i="4"/>
  <c r="S649" i="4" s="1"/>
  <c r="L649" i="4"/>
  <c r="K649" i="4"/>
  <c r="O648" i="4"/>
  <c r="S648" i="4" s="1"/>
  <c r="L648" i="4"/>
  <c r="K648" i="4"/>
  <c r="O647" i="4"/>
  <c r="S647" i="4" s="1"/>
  <c r="L647" i="4"/>
  <c r="K647" i="4"/>
  <c r="S646" i="4"/>
  <c r="O646" i="4"/>
  <c r="L646" i="4"/>
  <c r="K646" i="4"/>
  <c r="O645" i="4"/>
  <c r="S645" i="4" s="1"/>
  <c r="L645" i="4"/>
  <c r="K645" i="4"/>
  <c r="O644" i="4"/>
  <c r="S644" i="4" s="1"/>
  <c r="L644" i="4"/>
  <c r="K644" i="4"/>
  <c r="O643" i="4"/>
  <c r="S643" i="4" s="1"/>
  <c r="L643" i="4"/>
  <c r="K643" i="4"/>
  <c r="O642" i="4"/>
  <c r="S642" i="4" s="1"/>
  <c r="L642" i="4"/>
  <c r="K642" i="4"/>
  <c r="O641" i="4"/>
  <c r="S641" i="4" s="1"/>
  <c r="L641" i="4"/>
  <c r="K641" i="4"/>
  <c r="O640" i="4"/>
  <c r="S640" i="4" s="1"/>
  <c r="L640" i="4"/>
  <c r="K640" i="4"/>
  <c r="O639" i="4"/>
  <c r="S639" i="4" s="1"/>
  <c r="L639" i="4"/>
  <c r="K639" i="4"/>
  <c r="O638" i="4"/>
  <c r="S638" i="4" s="1"/>
  <c r="L638" i="4"/>
  <c r="K638" i="4"/>
  <c r="O637" i="4"/>
  <c r="S637" i="4" s="1"/>
  <c r="L637" i="4"/>
  <c r="K637" i="4"/>
  <c r="O636" i="4"/>
  <c r="S636" i="4" s="1"/>
  <c r="L636" i="4"/>
  <c r="K636" i="4"/>
  <c r="O635" i="4"/>
  <c r="S635" i="4" s="1"/>
  <c r="L635" i="4"/>
  <c r="K635" i="4"/>
  <c r="S634" i="4"/>
  <c r="O634" i="4"/>
  <c r="L634" i="4"/>
  <c r="K634" i="4"/>
  <c r="O633" i="4"/>
  <c r="S633" i="4" s="1"/>
  <c r="L633" i="4"/>
  <c r="K633" i="4"/>
  <c r="O632" i="4"/>
  <c r="S632" i="4" s="1"/>
  <c r="L632" i="4"/>
  <c r="K632" i="4"/>
  <c r="O631" i="4"/>
  <c r="S631" i="4" s="1"/>
  <c r="L631" i="4"/>
  <c r="K631" i="4"/>
  <c r="O630" i="4"/>
  <c r="S630" i="4" s="1"/>
  <c r="L630" i="4"/>
  <c r="K630" i="4"/>
  <c r="O629" i="4"/>
  <c r="S629" i="4" s="1"/>
  <c r="L629" i="4"/>
  <c r="K629" i="4"/>
  <c r="O628" i="4"/>
  <c r="S628" i="4" s="1"/>
  <c r="L628" i="4"/>
  <c r="K628" i="4"/>
  <c r="O627" i="4"/>
  <c r="S627" i="4" s="1"/>
  <c r="L627" i="4"/>
  <c r="K627" i="4"/>
  <c r="S626" i="4"/>
  <c r="O626" i="4"/>
  <c r="L626" i="4"/>
  <c r="K626" i="4"/>
  <c r="O625" i="4"/>
  <c r="S625" i="4" s="1"/>
  <c r="L625" i="4"/>
  <c r="K625" i="4"/>
  <c r="O624" i="4"/>
  <c r="S624" i="4" s="1"/>
  <c r="L624" i="4"/>
  <c r="K624" i="4"/>
  <c r="O623" i="4"/>
  <c r="S623" i="4" s="1"/>
  <c r="L623" i="4"/>
  <c r="K623" i="4"/>
  <c r="O622" i="4"/>
  <c r="S622" i="4" s="1"/>
  <c r="L622" i="4"/>
  <c r="K622" i="4"/>
  <c r="O621" i="4"/>
  <c r="S621" i="4" s="1"/>
  <c r="L621" i="4"/>
  <c r="K621" i="4"/>
  <c r="O620" i="4"/>
  <c r="S620" i="4" s="1"/>
  <c r="L620" i="4"/>
  <c r="K620" i="4"/>
  <c r="O619" i="4"/>
  <c r="S619" i="4" s="1"/>
  <c r="L619" i="4"/>
  <c r="K619" i="4"/>
  <c r="O618" i="4"/>
  <c r="S618" i="4" s="1"/>
  <c r="L618" i="4"/>
  <c r="K618" i="4"/>
  <c r="O617" i="4"/>
  <c r="S617" i="4" s="1"/>
  <c r="L617" i="4"/>
  <c r="K617" i="4"/>
  <c r="O616" i="4"/>
  <c r="S616" i="4" s="1"/>
  <c r="L616" i="4"/>
  <c r="K616" i="4"/>
  <c r="O615" i="4"/>
  <c r="S615" i="4" s="1"/>
  <c r="L615" i="4"/>
  <c r="K615" i="4"/>
  <c r="O614" i="4"/>
  <c r="S614" i="4" s="1"/>
  <c r="L614" i="4"/>
  <c r="K614" i="4"/>
  <c r="O613" i="4"/>
  <c r="S613" i="4" s="1"/>
  <c r="L613" i="4"/>
  <c r="K613" i="4"/>
  <c r="O612" i="4"/>
  <c r="S612" i="4" s="1"/>
  <c r="L612" i="4"/>
  <c r="K612" i="4"/>
  <c r="O611" i="4"/>
  <c r="S611" i="4" s="1"/>
  <c r="L611" i="4"/>
  <c r="K611" i="4"/>
  <c r="O610" i="4"/>
  <c r="S610" i="4" s="1"/>
  <c r="L610" i="4"/>
  <c r="K610" i="4"/>
  <c r="O609" i="4"/>
  <c r="S609" i="4" s="1"/>
  <c r="L609" i="4"/>
  <c r="K609" i="4"/>
  <c r="S608" i="4"/>
  <c r="O608" i="4"/>
  <c r="L608" i="4"/>
  <c r="K608" i="4"/>
  <c r="O607" i="4"/>
  <c r="S607" i="4" s="1"/>
  <c r="L607" i="4"/>
  <c r="K607" i="4"/>
  <c r="O606" i="4"/>
  <c r="S606" i="4" s="1"/>
  <c r="L606" i="4"/>
  <c r="K606" i="4"/>
  <c r="O605" i="4"/>
  <c r="S605" i="4" s="1"/>
  <c r="L605" i="4"/>
  <c r="K605" i="4"/>
  <c r="O604" i="4"/>
  <c r="S604" i="4" s="1"/>
  <c r="L604" i="4"/>
  <c r="K604" i="4"/>
  <c r="O603" i="4"/>
  <c r="S603" i="4" s="1"/>
  <c r="L603" i="4"/>
  <c r="K603" i="4"/>
  <c r="O602" i="4"/>
  <c r="S602" i="4" s="1"/>
  <c r="L602" i="4"/>
  <c r="K602" i="4"/>
  <c r="O601" i="4"/>
  <c r="S601" i="4" s="1"/>
  <c r="L601" i="4"/>
  <c r="K601" i="4"/>
  <c r="O600" i="4"/>
  <c r="S600" i="4" s="1"/>
  <c r="L600" i="4"/>
  <c r="K600" i="4"/>
  <c r="O599" i="4"/>
  <c r="S599" i="4" s="1"/>
  <c r="L599" i="4"/>
  <c r="K599" i="4"/>
  <c r="O598" i="4"/>
  <c r="S598" i="4" s="1"/>
  <c r="L598" i="4"/>
  <c r="K598" i="4"/>
  <c r="O597" i="4"/>
  <c r="S597" i="4" s="1"/>
  <c r="L597" i="4"/>
  <c r="K597" i="4"/>
  <c r="O596" i="4"/>
  <c r="S596" i="4" s="1"/>
  <c r="L596" i="4"/>
  <c r="K596" i="4"/>
  <c r="S595" i="4"/>
  <c r="O595" i="4"/>
  <c r="L595" i="4"/>
  <c r="K595" i="4"/>
  <c r="O594" i="4"/>
  <c r="S594" i="4" s="1"/>
  <c r="L594" i="4"/>
  <c r="K594" i="4"/>
  <c r="O593" i="4"/>
  <c r="S593" i="4" s="1"/>
  <c r="L593" i="4"/>
  <c r="K593" i="4"/>
  <c r="O592" i="4"/>
  <c r="S592" i="4" s="1"/>
  <c r="L592" i="4"/>
  <c r="K592" i="4"/>
  <c r="O591" i="4"/>
  <c r="S591" i="4" s="1"/>
  <c r="L591" i="4"/>
  <c r="K591" i="4"/>
  <c r="O590" i="4"/>
  <c r="S590" i="4" s="1"/>
  <c r="L590" i="4"/>
  <c r="K590" i="4"/>
  <c r="O589" i="4"/>
  <c r="S589" i="4" s="1"/>
  <c r="L589" i="4"/>
  <c r="K589" i="4"/>
  <c r="O588" i="4"/>
  <c r="S588" i="4" s="1"/>
  <c r="L588" i="4"/>
  <c r="K588" i="4"/>
  <c r="O587" i="4"/>
  <c r="S587" i="4" s="1"/>
  <c r="L587" i="4"/>
  <c r="K587" i="4"/>
  <c r="O586" i="4"/>
  <c r="S586" i="4" s="1"/>
  <c r="L586" i="4"/>
  <c r="K586" i="4"/>
  <c r="O585" i="4"/>
  <c r="S585" i="4" s="1"/>
  <c r="L585" i="4"/>
  <c r="K585" i="4"/>
  <c r="O584" i="4"/>
  <c r="S584" i="4" s="1"/>
  <c r="L584" i="4"/>
  <c r="K584" i="4"/>
  <c r="O583" i="4"/>
  <c r="S583" i="4" s="1"/>
  <c r="L583" i="4"/>
  <c r="K583" i="4"/>
  <c r="O582" i="4"/>
  <c r="S582" i="4" s="1"/>
  <c r="L582" i="4"/>
  <c r="K582" i="4"/>
  <c r="O581" i="4"/>
  <c r="S581" i="4" s="1"/>
  <c r="L581" i="4"/>
  <c r="K581" i="4"/>
  <c r="O580" i="4"/>
  <c r="S580" i="4" s="1"/>
  <c r="L580" i="4"/>
  <c r="K580" i="4"/>
  <c r="O579" i="4"/>
  <c r="S579" i="4" s="1"/>
  <c r="L579" i="4"/>
  <c r="K579" i="4"/>
  <c r="O578" i="4"/>
  <c r="S578" i="4" s="1"/>
  <c r="L578" i="4"/>
  <c r="K578" i="4"/>
  <c r="S577" i="4"/>
  <c r="O577" i="4"/>
  <c r="L577" i="4"/>
  <c r="K577" i="4"/>
  <c r="O576" i="4"/>
  <c r="S576" i="4" s="1"/>
  <c r="L576" i="4"/>
  <c r="K576" i="4"/>
  <c r="O575" i="4"/>
  <c r="S575" i="4" s="1"/>
  <c r="L575" i="4"/>
  <c r="K575" i="4"/>
  <c r="O574" i="4"/>
  <c r="S574" i="4" s="1"/>
  <c r="L574" i="4"/>
  <c r="K574" i="4"/>
  <c r="S573" i="4"/>
  <c r="O573" i="4"/>
  <c r="L573" i="4"/>
  <c r="K573" i="4"/>
  <c r="O572" i="4"/>
  <c r="S572" i="4" s="1"/>
  <c r="L572" i="4"/>
  <c r="K572" i="4"/>
  <c r="S571" i="4"/>
  <c r="O571" i="4"/>
  <c r="L571" i="4"/>
  <c r="K571" i="4"/>
  <c r="O570" i="4"/>
  <c r="S570" i="4" s="1"/>
  <c r="L570" i="4"/>
  <c r="K570" i="4"/>
  <c r="O569" i="4"/>
  <c r="S569" i="4" s="1"/>
  <c r="L569" i="4"/>
  <c r="K569" i="4"/>
  <c r="O568" i="4"/>
  <c r="S568" i="4" s="1"/>
  <c r="L568" i="4"/>
  <c r="K568" i="4"/>
  <c r="O567" i="4"/>
  <c r="S567" i="4" s="1"/>
  <c r="L567" i="4"/>
  <c r="K567" i="4"/>
  <c r="O566" i="4"/>
  <c r="S566" i="4" s="1"/>
  <c r="L566" i="4"/>
  <c r="K566" i="4"/>
  <c r="O565" i="4"/>
  <c r="S565" i="4" s="1"/>
  <c r="L565" i="4"/>
  <c r="K565" i="4"/>
  <c r="O564" i="4"/>
  <c r="S564" i="4" s="1"/>
  <c r="L564" i="4"/>
  <c r="K564" i="4"/>
  <c r="S563" i="4"/>
  <c r="O563" i="4"/>
  <c r="L563" i="4"/>
  <c r="K563" i="4"/>
  <c r="O562" i="4"/>
  <c r="S562" i="4" s="1"/>
  <c r="L562" i="4"/>
  <c r="K562" i="4"/>
  <c r="O561" i="4"/>
  <c r="S561" i="4" s="1"/>
  <c r="L561" i="4"/>
  <c r="K561" i="4"/>
  <c r="O560" i="4"/>
  <c r="S560" i="4" s="1"/>
  <c r="L560" i="4"/>
  <c r="K560" i="4"/>
  <c r="O559" i="4"/>
  <c r="S559" i="4" s="1"/>
  <c r="L559" i="4"/>
  <c r="K559" i="4"/>
  <c r="O558" i="4"/>
  <c r="S558" i="4" s="1"/>
  <c r="L558" i="4"/>
  <c r="K558" i="4"/>
  <c r="O557" i="4"/>
  <c r="S557" i="4" s="1"/>
  <c r="L557" i="4"/>
  <c r="K557" i="4"/>
  <c r="O556" i="4"/>
  <c r="S556" i="4" s="1"/>
  <c r="L556" i="4"/>
  <c r="K556" i="4"/>
  <c r="S555" i="4"/>
  <c r="O555" i="4"/>
  <c r="L555" i="4"/>
  <c r="K555" i="4"/>
  <c r="O554" i="4"/>
  <c r="S554" i="4" s="1"/>
  <c r="L554" i="4"/>
  <c r="K554" i="4"/>
  <c r="O553" i="4"/>
  <c r="S553" i="4" s="1"/>
  <c r="L553" i="4"/>
  <c r="K553" i="4"/>
  <c r="O552" i="4"/>
  <c r="S552" i="4" s="1"/>
  <c r="L552" i="4"/>
  <c r="K552" i="4"/>
  <c r="O551" i="4"/>
  <c r="S551" i="4" s="1"/>
  <c r="L551" i="4"/>
  <c r="K551" i="4"/>
  <c r="O550" i="4"/>
  <c r="S550" i="4" s="1"/>
  <c r="L550" i="4"/>
  <c r="K550" i="4"/>
  <c r="O549" i="4"/>
  <c r="S549" i="4" s="1"/>
  <c r="L549" i="4"/>
  <c r="K549" i="4"/>
  <c r="O548" i="4"/>
  <c r="S548" i="4" s="1"/>
  <c r="L548" i="4"/>
  <c r="K548" i="4"/>
  <c r="O547" i="4"/>
  <c r="S547" i="4" s="1"/>
  <c r="L547" i="4"/>
  <c r="K547" i="4"/>
  <c r="O546" i="4"/>
  <c r="S546" i="4" s="1"/>
  <c r="L546" i="4"/>
  <c r="K546" i="4"/>
  <c r="O545" i="4"/>
  <c r="S545" i="4" s="1"/>
  <c r="L545" i="4"/>
  <c r="K545" i="4"/>
  <c r="O544" i="4"/>
  <c r="S544" i="4" s="1"/>
  <c r="L544" i="4"/>
  <c r="K544" i="4"/>
  <c r="O543" i="4"/>
  <c r="S543" i="4" s="1"/>
  <c r="L543" i="4"/>
  <c r="K543" i="4"/>
  <c r="O542" i="4"/>
  <c r="S542" i="4" s="1"/>
  <c r="L542" i="4"/>
  <c r="K542" i="4"/>
  <c r="O541" i="4"/>
  <c r="S541" i="4" s="1"/>
  <c r="L541" i="4"/>
  <c r="K541" i="4"/>
  <c r="O540" i="4"/>
  <c r="S540" i="4" s="1"/>
  <c r="L540" i="4"/>
  <c r="K540" i="4"/>
  <c r="O539" i="4"/>
  <c r="S539" i="4" s="1"/>
  <c r="L539" i="4"/>
  <c r="K539" i="4"/>
  <c r="O538" i="4"/>
  <c r="S538" i="4" s="1"/>
  <c r="L538" i="4"/>
  <c r="K538" i="4"/>
  <c r="O537" i="4"/>
  <c r="S537" i="4" s="1"/>
  <c r="L537" i="4"/>
  <c r="K537" i="4"/>
  <c r="S536" i="4"/>
  <c r="O536" i="4"/>
  <c r="L536" i="4"/>
  <c r="K536" i="4"/>
  <c r="O535" i="4"/>
  <c r="S535" i="4" s="1"/>
  <c r="L535" i="4"/>
  <c r="K535" i="4"/>
  <c r="O534" i="4"/>
  <c r="S534" i="4" s="1"/>
  <c r="L534" i="4"/>
  <c r="K534" i="4"/>
  <c r="O533" i="4"/>
  <c r="S533" i="4" s="1"/>
  <c r="L533" i="4"/>
  <c r="K533" i="4"/>
  <c r="O532" i="4"/>
  <c r="S532" i="4" s="1"/>
  <c r="L532" i="4"/>
  <c r="K532" i="4"/>
  <c r="O531" i="4"/>
  <c r="S531" i="4" s="1"/>
  <c r="L531" i="4"/>
  <c r="K531" i="4"/>
  <c r="S530" i="4"/>
  <c r="O530" i="4"/>
  <c r="L530" i="4"/>
  <c r="K530" i="4"/>
  <c r="O529" i="4"/>
  <c r="S529" i="4" s="1"/>
  <c r="L529" i="4"/>
  <c r="K529" i="4"/>
  <c r="S528" i="4"/>
  <c r="O528" i="4"/>
  <c r="L528" i="4"/>
  <c r="K528" i="4"/>
  <c r="O527" i="4"/>
  <c r="S527" i="4" s="1"/>
  <c r="L527" i="4"/>
  <c r="K527" i="4"/>
  <c r="O526" i="4"/>
  <c r="S526" i="4" s="1"/>
  <c r="L526" i="4"/>
  <c r="K526" i="4"/>
  <c r="O525" i="4"/>
  <c r="S525" i="4" s="1"/>
  <c r="L525" i="4"/>
  <c r="K525" i="4"/>
  <c r="O524" i="4"/>
  <c r="S524" i="4" s="1"/>
  <c r="L524" i="4"/>
  <c r="K524" i="4"/>
  <c r="O523" i="4"/>
  <c r="S523" i="4" s="1"/>
  <c r="L523" i="4"/>
  <c r="K523" i="4"/>
  <c r="O522" i="4"/>
  <c r="S522" i="4" s="1"/>
  <c r="L522" i="4"/>
  <c r="K522" i="4"/>
  <c r="O521" i="4"/>
  <c r="S521" i="4" s="1"/>
  <c r="L521" i="4"/>
  <c r="K521" i="4"/>
  <c r="S520" i="4"/>
  <c r="O520" i="4"/>
  <c r="L520" i="4"/>
  <c r="K520" i="4"/>
  <c r="O519" i="4"/>
  <c r="S519" i="4" s="1"/>
  <c r="L519" i="4"/>
  <c r="K519" i="4"/>
  <c r="O518" i="4"/>
  <c r="S518" i="4" s="1"/>
  <c r="L518" i="4"/>
  <c r="K518" i="4"/>
  <c r="O517" i="4"/>
  <c r="S517" i="4" s="1"/>
  <c r="L517" i="4"/>
  <c r="K517" i="4"/>
  <c r="O516" i="4"/>
  <c r="S516" i="4" s="1"/>
  <c r="L516" i="4"/>
  <c r="K516" i="4"/>
  <c r="O515" i="4"/>
  <c r="S515" i="4" s="1"/>
  <c r="L515" i="4"/>
  <c r="K515" i="4"/>
  <c r="O514" i="4"/>
  <c r="S514" i="4" s="1"/>
  <c r="L514" i="4"/>
  <c r="K514" i="4"/>
  <c r="O513" i="4"/>
  <c r="S513" i="4" s="1"/>
  <c r="L513" i="4"/>
  <c r="K513" i="4"/>
  <c r="S512" i="4"/>
  <c r="O512" i="4"/>
  <c r="L512" i="4"/>
  <c r="K512" i="4"/>
  <c r="O511" i="4"/>
  <c r="S511" i="4" s="1"/>
  <c r="L511" i="4"/>
  <c r="K511" i="4"/>
  <c r="O510" i="4"/>
  <c r="S510" i="4" s="1"/>
  <c r="L510" i="4"/>
  <c r="K510" i="4"/>
  <c r="O509" i="4"/>
  <c r="S509" i="4" s="1"/>
  <c r="L509" i="4"/>
  <c r="K509" i="4"/>
  <c r="O508" i="4"/>
  <c r="S508" i="4" s="1"/>
  <c r="L508" i="4"/>
  <c r="K508" i="4"/>
  <c r="O507" i="4"/>
  <c r="S507" i="4" s="1"/>
  <c r="L507" i="4"/>
  <c r="K507" i="4"/>
  <c r="O506" i="4"/>
  <c r="S506" i="4" s="1"/>
  <c r="L506" i="4"/>
  <c r="K506" i="4"/>
  <c r="S505" i="4"/>
  <c r="O505" i="4"/>
  <c r="L505" i="4"/>
  <c r="K505" i="4"/>
  <c r="O504" i="4"/>
  <c r="S504" i="4" s="1"/>
  <c r="L504" i="4"/>
  <c r="K504" i="4"/>
  <c r="O503" i="4"/>
  <c r="S503" i="4" s="1"/>
  <c r="L503" i="4"/>
  <c r="K503" i="4"/>
  <c r="O502" i="4"/>
  <c r="S502" i="4" s="1"/>
  <c r="L502" i="4"/>
  <c r="K502" i="4"/>
  <c r="O501" i="4"/>
  <c r="S501" i="4" s="1"/>
  <c r="L501" i="4"/>
  <c r="K501" i="4"/>
  <c r="O500" i="4"/>
  <c r="S500" i="4" s="1"/>
  <c r="L500" i="4"/>
  <c r="K500" i="4"/>
  <c r="O499" i="4"/>
  <c r="S499" i="4" s="1"/>
  <c r="L499" i="4"/>
  <c r="K499" i="4"/>
  <c r="S498" i="4"/>
  <c r="O498" i="4"/>
  <c r="L498" i="4"/>
  <c r="K498" i="4"/>
  <c r="O497" i="4"/>
  <c r="S497" i="4" s="1"/>
  <c r="L497" i="4"/>
  <c r="K497" i="4"/>
  <c r="O496" i="4"/>
  <c r="S496" i="4" s="1"/>
  <c r="L496" i="4"/>
  <c r="K496" i="4"/>
  <c r="O495" i="4"/>
  <c r="S495" i="4" s="1"/>
  <c r="L495" i="4"/>
  <c r="K495" i="4"/>
  <c r="O494" i="4"/>
  <c r="S494" i="4" s="1"/>
  <c r="L494" i="4"/>
  <c r="K494" i="4"/>
  <c r="O493" i="4"/>
  <c r="S493" i="4" s="1"/>
  <c r="L493" i="4"/>
  <c r="K493" i="4"/>
  <c r="O492" i="4"/>
  <c r="S492" i="4" s="1"/>
  <c r="L492" i="4"/>
  <c r="K492" i="4"/>
  <c r="O491" i="4"/>
  <c r="S491" i="4" s="1"/>
  <c r="L491" i="4"/>
  <c r="K491" i="4"/>
  <c r="O490" i="4"/>
  <c r="S490" i="4" s="1"/>
  <c r="L490" i="4"/>
  <c r="K490" i="4"/>
  <c r="O489" i="4"/>
  <c r="S489" i="4" s="1"/>
  <c r="L489" i="4"/>
  <c r="K489" i="4"/>
  <c r="O488" i="4"/>
  <c r="S488" i="4" s="1"/>
  <c r="L488" i="4"/>
  <c r="K488" i="4"/>
  <c r="S487" i="4"/>
  <c r="O487" i="4"/>
  <c r="L487" i="4"/>
  <c r="K487" i="4"/>
  <c r="O486" i="4"/>
  <c r="S486" i="4" s="1"/>
  <c r="L486" i="4"/>
  <c r="K486" i="4"/>
  <c r="O485" i="4"/>
  <c r="S485" i="4" s="1"/>
  <c r="L485" i="4"/>
  <c r="K485" i="4"/>
  <c r="O484" i="4"/>
  <c r="S484" i="4" s="1"/>
  <c r="L484" i="4"/>
  <c r="K484" i="4"/>
  <c r="O483" i="4"/>
  <c r="S483" i="4" s="1"/>
  <c r="L483" i="4"/>
  <c r="K483" i="4"/>
  <c r="O482" i="4"/>
  <c r="S482" i="4" s="1"/>
  <c r="L482" i="4"/>
  <c r="K482" i="4"/>
  <c r="O481" i="4"/>
  <c r="S481" i="4" s="1"/>
  <c r="L481" i="4"/>
  <c r="K481" i="4"/>
  <c r="O480" i="4"/>
  <c r="S480" i="4" s="1"/>
  <c r="L480" i="4"/>
  <c r="K480" i="4"/>
  <c r="O479" i="4"/>
  <c r="S479" i="4" s="1"/>
  <c r="L479" i="4"/>
  <c r="K479" i="4"/>
  <c r="O478" i="4"/>
  <c r="S478" i="4" s="1"/>
  <c r="L478" i="4"/>
  <c r="K478" i="4"/>
  <c r="O477" i="4"/>
  <c r="S477" i="4" s="1"/>
  <c r="L477" i="4"/>
  <c r="K477" i="4"/>
  <c r="O476" i="4"/>
  <c r="S476" i="4" s="1"/>
  <c r="L476" i="4"/>
  <c r="K476" i="4"/>
  <c r="O475" i="4"/>
  <c r="S475" i="4" s="1"/>
  <c r="L475" i="4"/>
  <c r="K475" i="4"/>
  <c r="O474" i="4"/>
  <c r="S474" i="4" s="1"/>
  <c r="L474" i="4"/>
  <c r="K474" i="4"/>
  <c r="S473" i="4"/>
  <c r="O473" i="4"/>
  <c r="L473" i="4"/>
  <c r="K473" i="4"/>
  <c r="O472" i="4"/>
  <c r="S472" i="4" s="1"/>
  <c r="L472" i="4"/>
  <c r="K472" i="4"/>
  <c r="O471" i="4"/>
  <c r="S471" i="4" s="1"/>
  <c r="L471" i="4"/>
  <c r="K471" i="4"/>
  <c r="O470" i="4"/>
  <c r="S470" i="4" s="1"/>
  <c r="L470" i="4"/>
  <c r="K470" i="4"/>
  <c r="O469" i="4"/>
  <c r="S469" i="4" s="1"/>
  <c r="L469" i="4"/>
  <c r="K469" i="4"/>
  <c r="O468" i="4"/>
  <c r="S468" i="4" s="1"/>
  <c r="L468" i="4"/>
  <c r="K468" i="4"/>
  <c r="O467" i="4"/>
  <c r="S467" i="4" s="1"/>
  <c r="L467" i="4"/>
  <c r="K467" i="4"/>
  <c r="O466" i="4"/>
  <c r="S466" i="4" s="1"/>
  <c r="L466" i="4"/>
  <c r="K466" i="4"/>
  <c r="O465" i="4"/>
  <c r="S465" i="4" s="1"/>
  <c r="L465" i="4"/>
  <c r="K465" i="4"/>
  <c r="O464" i="4"/>
  <c r="S464" i="4" s="1"/>
  <c r="L464" i="4"/>
  <c r="K464" i="4"/>
  <c r="O463" i="4"/>
  <c r="S463" i="4" s="1"/>
  <c r="L463" i="4"/>
  <c r="K463" i="4"/>
  <c r="O462" i="4"/>
  <c r="S462" i="4" s="1"/>
  <c r="L462" i="4"/>
  <c r="K462" i="4"/>
  <c r="O461" i="4"/>
  <c r="S461" i="4" s="1"/>
  <c r="L461" i="4"/>
  <c r="K461" i="4"/>
  <c r="O460" i="4"/>
  <c r="S460" i="4" s="1"/>
  <c r="L460" i="4"/>
  <c r="K460" i="4"/>
  <c r="O459" i="4"/>
  <c r="S459" i="4" s="1"/>
  <c r="L459" i="4"/>
  <c r="K459" i="4"/>
  <c r="O458" i="4"/>
  <c r="S458" i="4" s="1"/>
  <c r="L458" i="4"/>
  <c r="K458" i="4"/>
  <c r="S457" i="4"/>
  <c r="O457" i="4"/>
  <c r="L457" i="4"/>
  <c r="K457" i="4"/>
  <c r="S456" i="4"/>
  <c r="O456" i="4"/>
  <c r="L456" i="4"/>
  <c r="K456" i="4"/>
  <c r="O455" i="4"/>
  <c r="S455" i="4" s="1"/>
  <c r="L455" i="4"/>
  <c r="K455" i="4"/>
  <c r="O454" i="4"/>
  <c r="S454" i="4" s="1"/>
  <c r="L454" i="4"/>
  <c r="K454" i="4"/>
  <c r="O453" i="4"/>
  <c r="S453" i="4" s="1"/>
  <c r="L453" i="4"/>
  <c r="K453" i="4"/>
  <c r="S452" i="4"/>
  <c r="O452" i="4"/>
  <c r="L452" i="4"/>
  <c r="K452" i="4"/>
  <c r="O451" i="4"/>
  <c r="S451" i="4" s="1"/>
  <c r="L451" i="4"/>
  <c r="K451" i="4"/>
  <c r="O450" i="4"/>
  <c r="S450" i="4" s="1"/>
  <c r="L450" i="4"/>
  <c r="K450" i="4"/>
  <c r="O449" i="4"/>
  <c r="S449" i="4" s="1"/>
  <c r="L449" i="4"/>
  <c r="K449" i="4"/>
  <c r="O448" i="4"/>
  <c r="S448" i="4" s="1"/>
  <c r="L448" i="4"/>
  <c r="K448" i="4"/>
  <c r="O447" i="4"/>
  <c r="S447" i="4" s="1"/>
  <c r="L447" i="4"/>
  <c r="K447" i="4"/>
  <c r="O446" i="4"/>
  <c r="S446" i="4" s="1"/>
  <c r="L446" i="4"/>
  <c r="K446" i="4"/>
  <c r="O445" i="4"/>
  <c r="S445" i="4" s="1"/>
  <c r="L445" i="4"/>
  <c r="K445" i="4"/>
  <c r="O444" i="4"/>
  <c r="S444" i="4" s="1"/>
  <c r="L444" i="4"/>
  <c r="K444" i="4"/>
  <c r="O443" i="4"/>
  <c r="S443" i="4" s="1"/>
  <c r="L443" i="4"/>
  <c r="K443" i="4"/>
  <c r="O442" i="4"/>
  <c r="S442" i="4" s="1"/>
  <c r="L442" i="4"/>
  <c r="K442" i="4"/>
  <c r="O441" i="4"/>
  <c r="S441" i="4" s="1"/>
  <c r="L441" i="4"/>
  <c r="K441" i="4"/>
  <c r="O440" i="4"/>
  <c r="S440" i="4" s="1"/>
  <c r="L440" i="4"/>
  <c r="K440" i="4"/>
  <c r="O439" i="4"/>
  <c r="S439" i="4" s="1"/>
  <c r="L439" i="4"/>
  <c r="K439" i="4"/>
  <c r="O438" i="4"/>
  <c r="S438" i="4" s="1"/>
  <c r="L438" i="4"/>
  <c r="K438" i="4"/>
  <c r="O437" i="4"/>
  <c r="S437" i="4" s="1"/>
  <c r="L437" i="4"/>
  <c r="K437" i="4"/>
  <c r="O436" i="4"/>
  <c r="S436" i="4" s="1"/>
  <c r="L436" i="4"/>
  <c r="K436" i="4"/>
  <c r="O435" i="4"/>
  <c r="S435" i="4" s="1"/>
  <c r="L435" i="4"/>
  <c r="K435" i="4"/>
  <c r="O434" i="4"/>
  <c r="S434" i="4" s="1"/>
  <c r="L434" i="4"/>
  <c r="K434" i="4"/>
  <c r="S433" i="4"/>
  <c r="O433" i="4"/>
  <c r="L433" i="4"/>
  <c r="K433" i="4"/>
  <c r="O432" i="4"/>
  <c r="S432" i="4" s="1"/>
  <c r="L432" i="4"/>
  <c r="K432" i="4"/>
  <c r="O431" i="4"/>
  <c r="S431" i="4" s="1"/>
  <c r="L431" i="4"/>
  <c r="K431" i="4"/>
  <c r="O430" i="4"/>
  <c r="S430" i="4" s="1"/>
  <c r="L430" i="4"/>
  <c r="K430" i="4"/>
  <c r="O429" i="4"/>
  <c r="S429" i="4" s="1"/>
  <c r="L429" i="4"/>
  <c r="K429" i="4"/>
  <c r="O428" i="4"/>
  <c r="S428" i="4" s="1"/>
  <c r="L428" i="4"/>
  <c r="K428" i="4"/>
  <c r="O427" i="4"/>
  <c r="S427" i="4" s="1"/>
  <c r="L427" i="4"/>
  <c r="K427" i="4"/>
  <c r="O426" i="4"/>
  <c r="S426" i="4" s="1"/>
  <c r="L426" i="4"/>
  <c r="K426" i="4"/>
  <c r="O425" i="4"/>
  <c r="S425" i="4" s="1"/>
  <c r="L425" i="4"/>
  <c r="K425" i="4"/>
  <c r="O424" i="4"/>
  <c r="S424" i="4" s="1"/>
  <c r="L424" i="4"/>
  <c r="K424" i="4"/>
  <c r="O423" i="4"/>
  <c r="S423" i="4" s="1"/>
  <c r="L423" i="4"/>
  <c r="K423" i="4"/>
  <c r="O422" i="4"/>
  <c r="S422" i="4" s="1"/>
  <c r="L422" i="4"/>
  <c r="K422" i="4"/>
  <c r="O421" i="4"/>
  <c r="S421" i="4" s="1"/>
  <c r="L421" i="4"/>
  <c r="K421" i="4"/>
  <c r="O420" i="4"/>
  <c r="S420" i="4" s="1"/>
  <c r="L420" i="4"/>
  <c r="K420" i="4"/>
  <c r="O419" i="4"/>
  <c r="S419" i="4" s="1"/>
  <c r="L419" i="4"/>
  <c r="K419" i="4"/>
  <c r="O418" i="4"/>
  <c r="S418" i="4" s="1"/>
  <c r="L418" i="4"/>
  <c r="K418" i="4"/>
  <c r="O417" i="4"/>
  <c r="S417" i="4" s="1"/>
  <c r="L417" i="4"/>
  <c r="K417" i="4"/>
  <c r="O416" i="4"/>
  <c r="S416" i="4" s="1"/>
  <c r="L416" i="4"/>
  <c r="K416" i="4"/>
  <c r="O415" i="4"/>
  <c r="S415" i="4" s="1"/>
  <c r="L415" i="4"/>
  <c r="K415" i="4"/>
  <c r="O414" i="4"/>
  <c r="S414" i="4" s="1"/>
  <c r="L414" i="4"/>
  <c r="K414" i="4"/>
  <c r="O413" i="4"/>
  <c r="S413" i="4" s="1"/>
  <c r="L413" i="4"/>
  <c r="K413" i="4"/>
  <c r="O412" i="4"/>
  <c r="S412" i="4" s="1"/>
  <c r="L412" i="4"/>
  <c r="K412" i="4"/>
  <c r="O411" i="4"/>
  <c r="S411" i="4" s="1"/>
  <c r="L411" i="4"/>
  <c r="K411" i="4"/>
  <c r="O410" i="4"/>
  <c r="S410" i="4" s="1"/>
  <c r="L410" i="4"/>
  <c r="K410" i="4"/>
  <c r="O409" i="4"/>
  <c r="S409" i="4" s="1"/>
  <c r="L409" i="4"/>
  <c r="K409" i="4"/>
  <c r="S408" i="4"/>
  <c r="O408" i="4"/>
  <c r="L408" i="4"/>
  <c r="K408" i="4"/>
  <c r="S407" i="4"/>
  <c r="O407" i="4"/>
  <c r="L407" i="4"/>
  <c r="K407" i="4"/>
  <c r="O406" i="4"/>
  <c r="S406" i="4" s="1"/>
  <c r="L406" i="4"/>
  <c r="K406" i="4"/>
  <c r="O405" i="4"/>
  <c r="S405" i="4" s="1"/>
  <c r="L405" i="4"/>
  <c r="K405" i="4"/>
  <c r="O404" i="4"/>
  <c r="S404" i="4" s="1"/>
  <c r="L404" i="4"/>
  <c r="K404" i="4"/>
  <c r="S403" i="4"/>
  <c r="O403" i="4"/>
  <c r="L403" i="4"/>
  <c r="K403" i="4"/>
  <c r="O402" i="4"/>
  <c r="S402" i="4" s="1"/>
  <c r="L402" i="4"/>
  <c r="K402" i="4"/>
  <c r="O401" i="4"/>
  <c r="S401" i="4" s="1"/>
  <c r="L401" i="4"/>
  <c r="K401" i="4"/>
  <c r="O400" i="4"/>
  <c r="S400" i="4" s="1"/>
  <c r="L400" i="4"/>
  <c r="K400" i="4"/>
  <c r="O399" i="4"/>
  <c r="S399" i="4" s="1"/>
  <c r="L399" i="4"/>
  <c r="K399" i="4"/>
  <c r="O398" i="4"/>
  <c r="S398" i="4" s="1"/>
  <c r="L398" i="4"/>
  <c r="K398" i="4"/>
  <c r="O397" i="4"/>
  <c r="S397" i="4" s="1"/>
  <c r="L397" i="4"/>
  <c r="K397" i="4"/>
  <c r="O396" i="4"/>
  <c r="S396" i="4" s="1"/>
  <c r="L396" i="4"/>
  <c r="K396" i="4"/>
  <c r="O395" i="4"/>
  <c r="S395" i="4" s="1"/>
  <c r="L395" i="4"/>
  <c r="K395" i="4"/>
  <c r="O394" i="4"/>
  <c r="S394" i="4" s="1"/>
  <c r="L394" i="4"/>
  <c r="K394" i="4"/>
  <c r="O393" i="4"/>
  <c r="S393" i="4" s="1"/>
  <c r="L393" i="4"/>
  <c r="K393" i="4"/>
  <c r="O392" i="4"/>
  <c r="S392" i="4" s="1"/>
  <c r="L392" i="4"/>
  <c r="K392" i="4"/>
  <c r="O391" i="4"/>
  <c r="S391" i="4" s="1"/>
  <c r="L391" i="4"/>
  <c r="K391" i="4"/>
  <c r="O390" i="4"/>
  <c r="S390" i="4" s="1"/>
  <c r="L390" i="4"/>
  <c r="K390" i="4"/>
  <c r="O389" i="4"/>
  <c r="S389" i="4" s="1"/>
  <c r="L389" i="4"/>
  <c r="K389" i="4"/>
  <c r="O388" i="4"/>
  <c r="S388" i="4" s="1"/>
  <c r="L388" i="4"/>
  <c r="K388" i="4"/>
  <c r="O387" i="4"/>
  <c r="S387" i="4" s="1"/>
  <c r="L387" i="4"/>
  <c r="K387" i="4"/>
  <c r="O386" i="4"/>
  <c r="S386" i="4" s="1"/>
  <c r="L386" i="4"/>
  <c r="K386" i="4"/>
  <c r="O385" i="4"/>
  <c r="S385" i="4" s="1"/>
  <c r="L385" i="4"/>
  <c r="K385" i="4"/>
  <c r="O384" i="4"/>
  <c r="S384" i="4" s="1"/>
  <c r="L384" i="4"/>
  <c r="K384" i="4"/>
  <c r="O383" i="4"/>
  <c r="S383" i="4" s="1"/>
  <c r="L383" i="4"/>
  <c r="K383" i="4"/>
  <c r="O382" i="4"/>
  <c r="S382" i="4" s="1"/>
  <c r="L382" i="4"/>
  <c r="K382" i="4"/>
  <c r="O381" i="4"/>
  <c r="S381" i="4" s="1"/>
  <c r="L381" i="4"/>
  <c r="K381" i="4"/>
  <c r="O380" i="4"/>
  <c r="S380" i="4" s="1"/>
  <c r="L380" i="4"/>
  <c r="K380" i="4"/>
  <c r="O379" i="4"/>
  <c r="S379" i="4" s="1"/>
  <c r="L379" i="4"/>
  <c r="K379" i="4"/>
  <c r="S378" i="4"/>
  <c r="O378" i="4"/>
  <c r="L378" i="4"/>
  <c r="K378" i="4"/>
  <c r="O377" i="4"/>
  <c r="S377" i="4" s="1"/>
  <c r="L377" i="4"/>
  <c r="K377" i="4"/>
  <c r="O376" i="4"/>
  <c r="S376" i="4" s="1"/>
  <c r="L376" i="4"/>
  <c r="K376" i="4"/>
  <c r="O375" i="4"/>
  <c r="S375" i="4" s="1"/>
  <c r="L375" i="4"/>
  <c r="K375" i="4"/>
  <c r="O374" i="4"/>
  <c r="S374" i="4" s="1"/>
  <c r="L374" i="4"/>
  <c r="K374" i="4"/>
  <c r="O373" i="4"/>
  <c r="S373" i="4" s="1"/>
  <c r="L373" i="4"/>
  <c r="K373" i="4"/>
  <c r="O372" i="4"/>
  <c r="S372" i="4" s="1"/>
  <c r="L372" i="4"/>
  <c r="K372" i="4"/>
  <c r="O371" i="4"/>
  <c r="S371" i="4" s="1"/>
  <c r="L371" i="4"/>
  <c r="K371" i="4"/>
  <c r="O370" i="4"/>
  <c r="S370" i="4" s="1"/>
  <c r="L370" i="4"/>
  <c r="K370" i="4"/>
  <c r="O369" i="4"/>
  <c r="S369" i="4" s="1"/>
  <c r="L369" i="4"/>
  <c r="K369" i="4"/>
  <c r="O368" i="4"/>
  <c r="S368" i="4" s="1"/>
  <c r="L368" i="4"/>
  <c r="K368" i="4"/>
  <c r="O367" i="4"/>
  <c r="S367" i="4" s="1"/>
  <c r="L367" i="4"/>
  <c r="K367" i="4"/>
  <c r="O366" i="4"/>
  <c r="S366" i="4" s="1"/>
  <c r="L366" i="4"/>
  <c r="K366" i="4"/>
  <c r="O365" i="4"/>
  <c r="S365" i="4" s="1"/>
  <c r="L365" i="4"/>
  <c r="K365" i="4"/>
  <c r="O364" i="4"/>
  <c r="S364" i="4" s="1"/>
  <c r="L364" i="4"/>
  <c r="K364" i="4"/>
  <c r="O363" i="4"/>
  <c r="S363" i="4" s="1"/>
  <c r="L363" i="4"/>
  <c r="K363" i="4"/>
  <c r="O362" i="4"/>
  <c r="S362" i="4" s="1"/>
  <c r="L362" i="4"/>
  <c r="K362" i="4"/>
  <c r="O361" i="4"/>
  <c r="S361" i="4" s="1"/>
  <c r="L361" i="4"/>
  <c r="K361" i="4"/>
  <c r="O360" i="4"/>
  <c r="S360" i="4" s="1"/>
  <c r="L360" i="4"/>
  <c r="K360" i="4"/>
  <c r="O359" i="4"/>
  <c r="S359" i="4" s="1"/>
  <c r="L359" i="4"/>
  <c r="K359" i="4"/>
  <c r="O358" i="4"/>
  <c r="S358" i="4" s="1"/>
  <c r="L358" i="4"/>
  <c r="K358" i="4"/>
  <c r="O357" i="4"/>
  <c r="S357" i="4" s="1"/>
  <c r="L357" i="4"/>
  <c r="K357" i="4"/>
  <c r="O356" i="4"/>
  <c r="S356" i="4" s="1"/>
  <c r="L356" i="4"/>
  <c r="K356" i="4"/>
  <c r="O355" i="4"/>
  <c r="S355" i="4" s="1"/>
  <c r="L355" i="4"/>
  <c r="K355" i="4"/>
  <c r="O354" i="4"/>
  <c r="S354" i="4" s="1"/>
  <c r="L354" i="4"/>
  <c r="K354" i="4"/>
  <c r="O353" i="4"/>
  <c r="S353" i="4" s="1"/>
  <c r="L353" i="4"/>
  <c r="K353" i="4"/>
  <c r="O352" i="4"/>
  <c r="S352" i="4" s="1"/>
  <c r="L352" i="4"/>
  <c r="K352" i="4"/>
  <c r="O351" i="4"/>
  <c r="S351" i="4" s="1"/>
  <c r="L351" i="4"/>
  <c r="K351" i="4"/>
  <c r="O350" i="4"/>
  <c r="S350" i="4" s="1"/>
  <c r="L350" i="4"/>
  <c r="K350" i="4"/>
  <c r="O349" i="4"/>
  <c r="S349" i="4" s="1"/>
  <c r="L349" i="4"/>
  <c r="K349" i="4"/>
  <c r="O348" i="4"/>
  <c r="S348" i="4" s="1"/>
  <c r="L348" i="4"/>
  <c r="K348" i="4"/>
  <c r="O347" i="4"/>
  <c r="S347" i="4" s="1"/>
  <c r="L347" i="4"/>
  <c r="K347" i="4"/>
  <c r="O346" i="4"/>
  <c r="S346" i="4" s="1"/>
  <c r="L346" i="4"/>
  <c r="K346" i="4"/>
  <c r="O345" i="4"/>
  <c r="S345" i="4" s="1"/>
  <c r="L345" i="4"/>
  <c r="K345" i="4"/>
  <c r="O344" i="4"/>
  <c r="S344" i="4" s="1"/>
  <c r="L344" i="4"/>
  <c r="K344" i="4"/>
  <c r="O343" i="4"/>
  <c r="S343" i="4" s="1"/>
  <c r="L343" i="4"/>
  <c r="K343" i="4"/>
  <c r="S342" i="4"/>
  <c r="O342" i="4"/>
  <c r="L342" i="4"/>
  <c r="K342" i="4"/>
  <c r="O341" i="4"/>
  <c r="S341" i="4" s="1"/>
  <c r="L341" i="4"/>
  <c r="K341" i="4"/>
  <c r="O340" i="4"/>
  <c r="S340" i="4" s="1"/>
  <c r="L340" i="4"/>
  <c r="K340" i="4"/>
  <c r="O339" i="4"/>
  <c r="S339" i="4" s="1"/>
  <c r="L339" i="4"/>
  <c r="K339" i="4"/>
  <c r="O338" i="4"/>
  <c r="S338" i="4" s="1"/>
  <c r="L338" i="4"/>
  <c r="K338" i="4"/>
  <c r="O337" i="4"/>
  <c r="S337" i="4" s="1"/>
  <c r="L337" i="4"/>
  <c r="K337" i="4"/>
  <c r="O336" i="4"/>
  <c r="S336" i="4" s="1"/>
  <c r="L336" i="4"/>
  <c r="K336" i="4"/>
  <c r="O335" i="4"/>
  <c r="S335" i="4" s="1"/>
  <c r="L335" i="4"/>
  <c r="K335" i="4"/>
  <c r="O334" i="4"/>
  <c r="S334" i="4" s="1"/>
  <c r="L334" i="4"/>
  <c r="K334" i="4"/>
  <c r="O333" i="4"/>
  <c r="S333" i="4" s="1"/>
  <c r="L333" i="4"/>
  <c r="K333" i="4"/>
  <c r="O332" i="4"/>
  <c r="S332" i="4" s="1"/>
  <c r="L332" i="4"/>
  <c r="K332" i="4"/>
  <c r="O331" i="4"/>
  <c r="S331" i="4" s="1"/>
  <c r="L331" i="4"/>
  <c r="K331" i="4"/>
  <c r="O330" i="4"/>
  <c r="S330" i="4" s="1"/>
  <c r="L330" i="4"/>
  <c r="K330" i="4"/>
  <c r="O329" i="4"/>
  <c r="S329" i="4" s="1"/>
  <c r="L329" i="4"/>
  <c r="K329" i="4"/>
  <c r="O328" i="4"/>
  <c r="S328" i="4" s="1"/>
  <c r="L328" i="4"/>
  <c r="K328" i="4"/>
  <c r="O327" i="4"/>
  <c r="S327" i="4" s="1"/>
  <c r="L327" i="4"/>
  <c r="K327" i="4"/>
  <c r="O326" i="4"/>
  <c r="S326" i="4" s="1"/>
  <c r="L326" i="4"/>
  <c r="K326" i="4"/>
  <c r="O325" i="4"/>
  <c r="S325" i="4" s="1"/>
  <c r="L325" i="4"/>
  <c r="K325" i="4"/>
  <c r="O324" i="4"/>
  <c r="S324" i="4" s="1"/>
  <c r="L324" i="4"/>
  <c r="K324" i="4"/>
  <c r="O323" i="4"/>
  <c r="S323" i="4" s="1"/>
  <c r="L323" i="4"/>
  <c r="K323" i="4"/>
  <c r="S322" i="4"/>
  <c r="O322" i="4"/>
  <c r="L322" i="4"/>
  <c r="K322" i="4"/>
  <c r="O321" i="4"/>
  <c r="S321" i="4" s="1"/>
  <c r="L321" i="4"/>
  <c r="K321" i="4"/>
  <c r="O320" i="4"/>
  <c r="S320" i="4" s="1"/>
  <c r="L320" i="4"/>
  <c r="K320" i="4"/>
  <c r="O319" i="4"/>
  <c r="S319" i="4" s="1"/>
  <c r="L319" i="4"/>
  <c r="K319" i="4"/>
  <c r="O318" i="4"/>
  <c r="S318" i="4" s="1"/>
  <c r="L318" i="4"/>
  <c r="K318" i="4"/>
  <c r="O317" i="4"/>
  <c r="S317" i="4" s="1"/>
  <c r="L317" i="4"/>
  <c r="K317" i="4"/>
  <c r="O316" i="4"/>
  <c r="S316" i="4" s="1"/>
  <c r="L316" i="4"/>
  <c r="K316" i="4"/>
  <c r="O315" i="4"/>
  <c r="S315" i="4" s="1"/>
  <c r="L315" i="4"/>
  <c r="K315" i="4"/>
  <c r="O314" i="4"/>
  <c r="S314" i="4" s="1"/>
  <c r="L314" i="4"/>
  <c r="K314" i="4"/>
  <c r="O313" i="4"/>
  <c r="S313" i="4" s="1"/>
  <c r="L313" i="4"/>
  <c r="K313" i="4"/>
  <c r="O312" i="4"/>
  <c r="S312" i="4" s="1"/>
  <c r="L312" i="4"/>
  <c r="K312" i="4"/>
  <c r="O311" i="4"/>
  <c r="S311" i="4" s="1"/>
  <c r="L311" i="4"/>
  <c r="K311" i="4"/>
  <c r="O310" i="4"/>
  <c r="S310" i="4" s="1"/>
  <c r="L310" i="4"/>
  <c r="K310" i="4"/>
  <c r="O309" i="4"/>
  <c r="S309" i="4" s="1"/>
  <c r="L309" i="4"/>
  <c r="K309" i="4"/>
  <c r="O308" i="4"/>
  <c r="S308" i="4" s="1"/>
  <c r="L308" i="4"/>
  <c r="K308" i="4"/>
  <c r="O307" i="4"/>
  <c r="S307" i="4" s="1"/>
  <c r="L307" i="4"/>
  <c r="K307" i="4"/>
  <c r="O306" i="4"/>
  <c r="S306" i="4" s="1"/>
  <c r="L306" i="4"/>
  <c r="K306" i="4"/>
  <c r="O305" i="4"/>
  <c r="S305" i="4" s="1"/>
  <c r="L305" i="4"/>
  <c r="K305" i="4"/>
  <c r="O304" i="4"/>
  <c r="S304" i="4" s="1"/>
  <c r="L304" i="4"/>
  <c r="K304" i="4"/>
  <c r="O303" i="4"/>
  <c r="S303" i="4" s="1"/>
  <c r="L303" i="4"/>
  <c r="K303" i="4"/>
  <c r="O302" i="4"/>
  <c r="S302" i="4" s="1"/>
  <c r="L302" i="4"/>
  <c r="K302" i="4"/>
  <c r="O301" i="4"/>
  <c r="S301" i="4" s="1"/>
  <c r="L301" i="4"/>
  <c r="K301" i="4"/>
  <c r="O300" i="4"/>
  <c r="S300" i="4" s="1"/>
  <c r="L300" i="4"/>
  <c r="K300" i="4"/>
  <c r="O299" i="4"/>
  <c r="S299" i="4" s="1"/>
  <c r="L299" i="4"/>
  <c r="K299" i="4"/>
  <c r="O298" i="4"/>
  <c r="S298" i="4" s="1"/>
  <c r="L298" i="4"/>
  <c r="K298" i="4"/>
  <c r="O297" i="4"/>
  <c r="S297" i="4" s="1"/>
  <c r="L297" i="4"/>
  <c r="K297" i="4"/>
  <c r="O296" i="4"/>
  <c r="S296" i="4" s="1"/>
  <c r="L296" i="4"/>
  <c r="K296" i="4"/>
  <c r="O295" i="4"/>
  <c r="S295" i="4" s="1"/>
  <c r="L295" i="4"/>
  <c r="K295" i="4"/>
  <c r="O294" i="4"/>
  <c r="S294" i="4" s="1"/>
  <c r="L294" i="4"/>
  <c r="K294" i="4"/>
  <c r="O293" i="4"/>
  <c r="S293" i="4" s="1"/>
  <c r="L293" i="4"/>
  <c r="K293" i="4"/>
  <c r="O292" i="4"/>
  <c r="S292" i="4" s="1"/>
  <c r="L292" i="4"/>
  <c r="K292" i="4"/>
  <c r="O291" i="4"/>
  <c r="S291" i="4" s="1"/>
  <c r="L291" i="4"/>
  <c r="K291" i="4"/>
  <c r="O290" i="4"/>
  <c r="S290" i="4" s="1"/>
  <c r="L290" i="4"/>
  <c r="K290" i="4"/>
  <c r="O289" i="4"/>
  <c r="S289" i="4" s="1"/>
  <c r="L289" i="4"/>
  <c r="K289" i="4"/>
  <c r="O288" i="4"/>
  <c r="S288" i="4" s="1"/>
  <c r="L288" i="4"/>
  <c r="K288" i="4"/>
  <c r="O287" i="4"/>
  <c r="S287" i="4" s="1"/>
  <c r="L287" i="4"/>
  <c r="K287" i="4"/>
  <c r="O286" i="4"/>
  <c r="S286" i="4" s="1"/>
  <c r="L286" i="4"/>
  <c r="K286" i="4"/>
  <c r="O285" i="4"/>
  <c r="S285" i="4" s="1"/>
  <c r="L285" i="4"/>
  <c r="K285" i="4"/>
  <c r="O284" i="4"/>
  <c r="S284" i="4" s="1"/>
  <c r="L284" i="4"/>
  <c r="K284" i="4"/>
  <c r="O283" i="4"/>
  <c r="S283" i="4" s="1"/>
  <c r="L283" i="4"/>
  <c r="K283" i="4"/>
  <c r="O282" i="4"/>
  <c r="S282" i="4" s="1"/>
  <c r="L282" i="4"/>
  <c r="K282" i="4"/>
  <c r="O281" i="4"/>
  <c r="S281" i="4" s="1"/>
  <c r="L281" i="4"/>
  <c r="K281" i="4"/>
  <c r="O280" i="4"/>
  <c r="S280" i="4" s="1"/>
  <c r="L280" i="4"/>
  <c r="K280" i="4"/>
  <c r="O279" i="4"/>
  <c r="S279" i="4" s="1"/>
  <c r="L279" i="4"/>
  <c r="K279" i="4"/>
  <c r="O278" i="4"/>
  <c r="S278" i="4" s="1"/>
  <c r="L278" i="4"/>
  <c r="K278" i="4"/>
  <c r="O277" i="4"/>
  <c r="S277" i="4" s="1"/>
  <c r="L277" i="4"/>
  <c r="K277" i="4"/>
  <c r="O276" i="4"/>
  <c r="S276" i="4" s="1"/>
  <c r="L276" i="4"/>
  <c r="K276" i="4"/>
  <c r="S275" i="4"/>
  <c r="O275" i="4"/>
  <c r="L275" i="4"/>
  <c r="K275" i="4"/>
  <c r="O274" i="4"/>
  <c r="S274" i="4" s="1"/>
  <c r="L274" i="4"/>
  <c r="K274" i="4"/>
  <c r="O273" i="4"/>
  <c r="S273" i="4" s="1"/>
  <c r="L273" i="4"/>
  <c r="K273" i="4"/>
  <c r="O272" i="4"/>
  <c r="S272" i="4" s="1"/>
  <c r="L272" i="4"/>
  <c r="K272" i="4"/>
  <c r="O271" i="4"/>
  <c r="S271" i="4" s="1"/>
  <c r="L271" i="4"/>
  <c r="K271" i="4"/>
  <c r="O270" i="4"/>
  <c r="S270" i="4" s="1"/>
  <c r="L270" i="4"/>
  <c r="K270" i="4"/>
  <c r="O269" i="4"/>
  <c r="S269" i="4" s="1"/>
  <c r="L269" i="4"/>
  <c r="K269" i="4"/>
  <c r="O268" i="4"/>
  <c r="S268" i="4" s="1"/>
  <c r="L268" i="4"/>
  <c r="K268" i="4"/>
  <c r="O267" i="4"/>
  <c r="S267" i="4" s="1"/>
  <c r="L267" i="4"/>
  <c r="K267" i="4"/>
  <c r="O266" i="4"/>
  <c r="S266" i="4" s="1"/>
  <c r="L266" i="4"/>
  <c r="K266" i="4"/>
  <c r="O265" i="4"/>
  <c r="S265" i="4" s="1"/>
  <c r="L265" i="4"/>
  <c r="K265" i="4"/>
  <c r="O264" i="4"/>
  <c r="S264" i="4" s="1"/>
  <c r="L264" i="4"/>
  <c r="K264" i="4"/>
  <c r="O263" i="4"/>
  <c r="S263" i="4" s="1"/>
  <c r="L263" i="4"/>
  <c r="K263" i="4"/>
  <c r="O262" i="4"/>
  <c r="S262" i="4" s="1"/>
  <c r="L262" i="4"/>
  <c r="K262" i="4"/>
  <c r="O261" i="4"/>
  <c r="S261" i="4" s="1"/>
  <c r="L261" i="4"/>
  <c r="K261" i="4"/>
  <c r="O260" i="4"/>
  <c r="S260" i="4" s="1"/>
  <c r="L260" i="4"/>
  <c r="K260" i="4"/>
  <c r="O259" i="4"/>
  <c r="S259" i="4" s="1"/>
  <c r="L259" i="4"/>
  <c r="K259" i="4"/>
  <c r="O258" i="4"/>
  <c r="S258" i="4" s="1"/>
  <c r="L258" i="4"/>
  <c r="K258" i="4"/>
  <c r="O257" i="4"/>
  <c r="S257" i="4" s="1"/>
  <c r="L257" i="4"/>
  <c r="K257" i="4"/>
  <c r="O256" i="4"/>
  <c r="S256" i="4" s="1"/>
  <c r="L256" i="4"/>
  <c r="K256" i="4"/>
  <c r="O255" i="4"/>
  <c r="S255" i="4" s="1"/>
  <c r="L255" i="4"/>
  <c r="K255" i="4"/>
  <c r="O254" i="4"/>
  <c r="S254" i="4" s="1"/>
  <c r="L254" i="4"/>
  <c r="K254" i="4"/>
  <c r="O253" i="4"/>
  <c r="S253" i="4" s="1"/>
  <c r="L253" i="4"/>
  <c r="K253" i="4"/>
  <c r="O252" i="4"/>
  <c r="S252" i="4" s="1"/>
  <c r="L252" i="4"/>
  <c r="K252" i="4"/>
  <c r="O251" i="4"/>
  <c r="S251" i="4" s="1"/>
  <c r="L251" i="4"/>
  <c r="K251" i="4"/>
  <c r="O250" i="4"/>
  <c r="S250" i="4" s="1"/>
  <c r="L250" i="4"/>
  <c r="K250" i="4"/>
  <c r="O249" i="4"/>
  <c r="S249" i="4" s="1"/>
  <c r="L249" i="4"/>
  <c r="K249" i="4"/>
  <c r="O248" i="4"/>
  <c r="S248" i="4" s="1"/>
  <c r="L248" i="4"/>
  <c r="K248" i="4"/>
  <c r="O247" i="4"/>
  <c r="S247" i="4" s="1"/>
  <c r="L247" i="4"/>
  <c r="K247" i="4"/>
  <c r="O246" i="4"/>
  <c r="S246" i="4" s="1"/>
  <c r="L246" i="4"/>
  <c r="K246" i="4"/>
  <c r="S245" i="4"/>
  <c r="O245" i="4"/>
  <c r="L245" i="4"/>
  <c r="K245" i="4"/>
  <c r="O244" i="4"/>
  <c r="S244" i="4" s="1"/>
  <c r="L244" i="4"/>
  <c r="K244" i="4"/>
  <c r="O243" i="4"/>
  <c r="S243" i="4" s="1"/>
  <c r="L243" i="4"/>
  <c r="K243" i="4"/>
  <c r="O242" i="4"/>
  <c r="S242" i="4" s="1"/>
  <c r="L242" i="4"/>
  <c r="K242" i="4"/>
  <c r="O241" i="4"/>
  <c r="S241" i="4" s="1"/>
  <c r="L241" i="4"/>
  <c r="K241" i="4"/>
  <c r="O240" i="4"/>
  <c r="S240" i="4" s="1"/>
  <c r="L240" i="4"/>
  <c r="K240" i="4"/>
  <c r="O239" i="4"/>
  <c r="S239" i="4" s="1"/>
  <c r="L239" i="4"/>
  <c r="K239" i="4"/>
  <c r="O238" i="4"/>
  <c r="S238" i="4" s="1"/>
  <c r="L238" i="4"/>
  <c r="K238" i="4"/>
  <c r="O237" i="4"/>
  <c r="S237" i="4" s="1"/>
  <c r="L237" i="4"/>
  <c r="K237" i="4"/>
  <c r="O236" i="4"/>
  <c r="S236" i="4" s="1"/>
  <c r="L236" i="4"/>
  <c r="K236" i="4"/>
  <c r="O235" i="4"/>
  <c r="S235" i="4" s="1"/>
  <c r="L235" i="4"/>
  <c r="K235" i="4"/>
  <c r="O234" i="4"/>
  <c r="S234" i="4" s="1"/>
  <c r="L234" i="4"/>
  <c r="K234" i="4"/>
  <c r="S233" i="4"/>
  <c r="O233" i="4"/>
  <c r="L233" i="4"/>
  <c r="K233" i="4"/>
  <c r="O232" i="4"/>
  <c r="S232" i="4" s="1"/>
  <c r="L232" i="4"/>
  <c r="K232" i="4"/>
  <c r="O231" i="4"/>
  <c r="S231" i="4" s="1"/>
  <c r="L231" i="4"/>
  <c r="K231" i="4"/>
  <c r="O230" i="4"/>
  <c r="S230" i="4" s="1"/>
  <c r="L230" i="4"/>
  <c r="K230" i="4"/>
  <c r="O229" i="4"/>
  <c r="S229" i="4" s="1"/>
  <c r="L229" i="4"/>
  <c r="K229" i="4"/>
  <c r="O228" i="4"/>
  <c r="S228" i="4" s="1"/>
  <c r="L228" i="4"/>
  <c r="K228" i="4"/>
  <c r="O227" i="4"/>
  <c r="S227" i="4" s="1"/>
  <c r="L227" i="4"/>
  <c r="K227" i="4"/>
  <c r="O226" i="4"/>
  <c r="S226" i="4" s="1"/>
  <c r="L226" i="4"/>
  <c r="K226" i="4"/>
  <c r="O225" i="4"/>
  <c r="S225" i="4" s="1"/>
  <c r="L225" i="4"/>
  <c r="K225" i="4"/>
  <c r="O224" i="4"/>
  <c r="S224" i="4" s="1"/>
  <c r="L224" i="4"/>
  <c r="K224" i="4"/>
  <c r="O223" i="4"/>
  <c r="S223" i="4" s="1"/>
  <c r="L223" i="4"/>
  <c r="K223" i="4"/>
  <c r="O222" i="4"/>
  <c r="S222" i="4" s="1"/>
  <c r="L222" i="4"/>
  <c r="K222" i="4"/>
  <c r="O221" i="4"/>
  <c r="S221" i="4" s="1"/>
  <c r="L221" i="4"/>
  <c r="K221" i="4"/>
  <c r="O220" i="4"/>
  <c r="S220" i="4" s="1"/>
  <c r="L220" i="4"/>
  <c r="K220" i="4"/>
  <c r="O219" i="4"/>
  <c r="S219" i="4" s="1"/>
  <c r="L219" i="4"/>
  <c r="K219" i="4"/>
  <c r="S218" i="4"/>
  <c r="O218" i="4"/>
  <c r="L218" i="4"/>
  <c r="K218" i="4"/>
  <c r="O217" i="4"/>
  <c r="S217" i="4" s="1"/>
  <c r="L217" i="4"/>
  <c r="K217" i="4"/>
  <c r="O216" i="4"/>
  <c r="S216" i="4" s="1"/>
  <c r="L216" i="4"/>
  <c r="K216" i="4"/>
  <c r="O215" i="4"/>
  <c r="S215" i="4" s="1"/>
  <c r="L215" i="4"/>
  <c r="K215" i="4"/>
  <c r="O214" i="4"/>
  <c r="S214" i="4" s="1"/>
  <c r="L214" i="4"/>
  <c r="K214" i="4"/>
  <c r="O213" i="4"/>
  <c r="S213" i="4" s="1"/>
  <c r="L213" i="4"/>
  <c r="K213" i="4"/>
  <c r="O212" i="4"/>
  <c r="S212" i="4" s="1"/>
  <c r="L212" i="4"/>
  <c r="K212" i="4"/>
  <c r="O211" i="4"/>
  <c r="S211" i="4" s="1"/>
  <c r="L211" i="4"/>
  <c r="K211" i="4"/>
  <c r="O210" i="4"/>
  <c r="S210" i="4" s="1"/>
  <c r="L210" i="4"/>
  <c r="K210" i="4"/>
  <c r="O209" i="4"/>
  <c r="S209" i="4" s="1"/>
  <c r="L209" i="4"/>
  <c r="K209" i="4"/>
  <c r="O208" i="4"/>
  <c r="S208" i="4" s="1"/>
  <c r="L208" i="4"/>
  <c r="K208" i="4"/>
  <c r="O207" i="4"/>
  <c r="S207" i="4" s="1"/>
  <c r="L207" i="4"/>
  <c r="K207" i="4"/>
  <c r="O206" i="4"/>
  <c r="S206" i="4" s="1"/>
  <c r="L206" i="4"/>
  <c r="K206" i="4"/>
  <c r="O205" i="4"/>
  <c r="S205" i="4" s="1"/>
  <c r="L205" i="4"/>
  <c r="K205" i="4"/>
  <c r="O204" i="4"/>
  <c r="S204" i="4" s="1"/>
  <c r="L204" i="4"/>
  <c r="K204" i="4"/>
  <c r="O203" i="4"/>
  <c r="S203" i="4" s="1"/>
  <c r="L203" i="4"/>
  <c r="K203" i="4"/>
  <c r="S202" i="4"/>
  <c r="O202" i="4"/>
  <c r="L202" i="4"/>
  <c r="K202" i="4"/>
  <c r="O201" i="4"/>
  <c r="S201" i="4" s="1"/>
  <c r="L201" i="4"/>
  <c r="K201" i="4"/>
  <c r="O200" i="4"/>
  <c r="S200" i="4" s="1"/>
  <c r="L200" i="4"/>
  <c r="K200" i="4"/>
  <c r="O199" i="4"/>
  <c r="S199" i="4" s="1"/>
  <c r="L199" i="4"/>
  <c r="K199" i="4"/>
  <c r="O198" i="4"/>
  <c r="S198" i="4" s="1"/>
  <c r="L198" i="4"/>
  <c r="K198" i="4"/>
  <c r="O197" i="4"/>
  <c r="S197" i="4" s="1"/>
  <c r="L197" i="4"/>
  <c r="K197" i="4"/>
  <c r="O196" i="4"/>
  <c r="S196" i="4" s="1"/>
  <c r="L196" i="4"/>
  <c r="K196" i="4"/>
  <c r="O195" i="4"/>
  <c r="S195" i="4" s="1"/>
  <c r="L195" i="4"/>
  <c r="K195" i="4"/>
  <c r="O194" i="4"/>
  <c r="S194" i="4" s="1"/>
  <c r="L194" i="4"/>
  <c r="K194" i="4"/>
  <c r="O193" i="4"/>
  <c r="S193" i="4" s="1"/>
  <c r="L193" i="4"/>
  <c r="K193" i="4"/>
  <c r="O192" i="4"/>
  <c r="S192" i="4" s="1"/>
  <c r="L192" i="4"/>
  <c r="K192" i="4"/>
  <c r="O191" i="4"/>
  <c r="S191" i="4" s="1"/>
  <c r="L191" i="4"/>
  <c r="K191" i="4"/>
  <c r="O190" i="4"/>
  <c r="S190" i="4" s="1"/>
  <c r="L190" i="4"/>
  <c r="K190" i="4"/>
  <c r="O189" i="4"/>
  <c r="S189" i="4" s="1"/>
  <c r="L189" i="4"/>
  <c r="K189" i="4"/>
  <c r="O188" i="4"/>
  <c r="S188" i="4" s="1"/>
  <c r="L188" i="4"/>
  <c r="K188" i="4"/>
  <c r="O187" i="4"/>
  <c r="S187" i="4" s="1"/>
  <c r="L187" i="4"/>
  <c r="K187" i="4"/>
  <c r="O186" i="4"/>
  <c r="S186" i="4" s="1"/>
  <c r="L186" i="4"/>
  <c r="K186" i="4"/>
  <c r="O185" i="4"/>
  <c r="S185" i="4" s="1"/>
  <c r="L185" i="4"/>
  <c r="K185" i="4"/>
  <c r="O184" i="4"/>
  <c r="S184" i="4" s="1"/>
  <c r="L184" i="4"/>
  <c r="K184" i="4"/>
  <c r="O183" i="4"/>
  <c r="S183" i="4" s="1"/>
  <c r="L183" i="4"/>
  <c r="K183" i="4"/>
  <c r="O182" i="4"/>
  <c r="S182" i="4" s="1"/>
  <c r="L182" i="4"/>
  <c r="K182" i="4"/>
  <c r="O181" i="4"/>
  <c r="S181" i="4" s="1"/>
  <c r="L181" i="4"/>
  <c r="K181" i="4"/>
  <c r="O180" i="4"/>
  <c r="S180" i="4" s="1"/>
  <c r="L180" i="4"/>
  <c r="K180" i="4"/>
  <c r="O179" i="4"/>
  <c r="S179" i="4" s="1"/>
  <c r="L179" i="4"/>
  <c r="K179" i="4"/>
  <c r="O178" i="4"/>
  <c r="S178" i="4" s="1"/>
  <c r="L178" i="4"/>
  <c r="K178" i="4"/>
  <c r="S177" i="4"/>
  <c r="O177" i="4"/>
  <c r="L177" i="4"/>
  <c r="K177" i="4"/>
  <c r="O176" i="4"/>
  <c r="S176" i="4" s="1"/>
  <c r="L176" i="4"/>
  <c r="K176" i="4"/>
  <c r="O175" i="4"/>
  <c r="S175" i="4" s="1"/>
  <c r="L175" i="4"/>
  <c r="K175" i="4"/>
  <c r="O174" i="4"/>
  <c r="S174" i="4" s="1"/>
  <c r="L174" i="4"/>
  <c r="K174" i="4"/>
  <c r="O173" i="4"/>
  <c r="S173" i="4" s="1"/>
  <c r="L173" i="4"/>
  <c r="K173" i="4"/>
  <c r="O172" i="4"/>
  <c r="S172" i="4" s="1"/>
  <c r="L172" i="4"/>
  <c r="K172" i="4"/>
  <c r="S171" i="4"/>
  <c r="O171" i="4"/>
  <c r="L171" i="4"/>
  <c r="K171" i="4"/>
  <c r="O170" i="4"/>
  <c r="S170" i="4" s="1"/>
  <c r="L170" i="4"/>
  <c r="K170" i="4"/>
  <c r="O169" i="4"/>
  <c r="S169" i="4" s="1"/>
  <c r="L169" i="4"/>
  <c r="K169" i="4"/>
  <c r="O168" i="4"/>
  <c r="S168" i="4" s="1"/>
  <c r="L168" i="4"/>
  <c r="K168" i="4"/>
  <c r="O167" i="4"/>
  <c r="S167" i="4" s="1"/>
  <c r="L167" i="4"/>
  <c r="K167" i="4"/>
  <c r="O166" i="4"/>
  <c r="S166" i="4" s="1"/>
  <c r="L166" i="4"/>
  <c r="K166" i="4"/>
  <c r="O165" i="4"/>
  <c r="S165" i="4" s="1"/>
  <c r="L165" i="4"/>
  <c r="K165" i="4"/>
  <c r="O164" i="4"/>
  <c r="S164" i="4" s="1"/>
  <c r="L164" i="4"/>
  <c r="K164" i="4"/>
  <c r="O163" i="4"/>
  <c r="S163" i="4" s="1"/>
  <c r="L163" i="4"/>
  <c r="K163" i="4"/>
  <c r="O162" i="4"/>
  <c r="S162" i="4" s="1"/>
  <c r="L162" i="4"/>
  <c r="K162" i="4"/>
  <c r="O161" i="4"/>
  <c r="S161" i="4" s="1"/>
  <c r="L161" i="4"/>
  <c r="K161" i="4"/>
  <c r="O160" i="4"/>
  <c r="S160" i="4" s="1"/>
  <c r="L160" i="4"/>
  <c r="K160" i="4"/>
  <c r="O159" i="4"/>
  <c r="S159" i="4" s="1"/>
  <c r="L159" i="4"/>
  <c r="K159" i="4"/>
  <c r="S158" i="4"/>
  <c r="O158" i="4"/>
  <c r="L158" i="4"/>
  <c r="K158" i="4"/>
  <c r="O157" i="4"/>
  <c r="S157" i="4" s="1"/>
  <c r="L157" i="4"/>
  <c r="K157" i="4"/>
  <c r="O156" i="4"/>
  <c r="S156" i="4" s="1"/>
  <c r="L156" i="4"/>
  <c r="K156" i="4"/>
  <c r="O155" i="4"/>
  <c r="S155" i="4" s="1"/>
  <c r="L155" i="4"/>
  <c r="K155" i="4"/>
  <c r="O154" i="4"/>
  <c r="S154" i="4" s="1"/>
  <c r="L154" i="4"/>
  <c r="K154" i="4"/>
  <c r="S153" i="4"/>
  <c r="O153" i="4"/>
  <c r="L153" i="4"/>
  <c r="K153" i="4"/>
  <c r="O152" i="4"/>
  <c r="S152" i="4" s="1"/>
  <c r="L152" i="4"/>
  <c r="K152" i="4"/>
  <c r="O151" i="4"/>
  <c r="S151" i="4" s="1"/>
  <c r="L151" i="4"/>
  <c r="K151" i="4"/>
  <c r="O150" i="4"/>
  <c r="S150" i="4" s="1"/>
  <c r="L150" i="4"/>
  <c r="K150" i="4"/>
  <c r="O149" i="4"/>
  <c r="S149" i="4" s="1"/>
  <c r="L149" i="4"/>
  <c r="K149" i="4"/>
  <c r="O148" i="4"/>
  <c r="S148" i="4" s="1"/>
  <c r="L148" i="4"/>
  <c r="K148" i="4"/>
  <c r="O147" i="4"/>
  <c r="S147" i="4" s="1"/>
  <c r="L147" i="4"/>
  <c r="K147" i="4"/>
  <c r="O146" i="4"/>
  <c r="S146" i="4" s="1"/>
  <c r="L146" i="4"/>
  <c r="K146" i="4"/>
  <c r="O145" i="4"/>
  <c r="S145" i="4" s="1"/>
  <c r="L145" i="4"/>
  <c r="K145" i="4"/>
  <c r="O144" i="4"/>
  <c r="S144" i="4" s="1"/>
  <c r="L144" i="4"/>
  <c r="K144" i="4"/>
  <c r="O143" i="4"/>
  <c r="S143" i="4" s="1"/>
  <c r="L143" i="4"/>
  <c r="K143" i="4"/>
  <c r="O142" i="4"/>
  <c r="S142" i="4" s="1"/>
  <c r="L142" i="4"/>
  <c r="K142" i="4"/>
  <c r="S141" i="4"/>
  <c r="O141" i="4"/>
  <c r="L141" i="4"/>
  <c r="K141" i="4"/>
  <c r="O140" i="4"/>
  <c r="S140" i="4" s="1"/>
  <c r="L140" i="4"/>
  <c r="K140" i="4"/>
  <c r="O139" i="4"/>
  <c r="S139" i="4" s="1"/>
  <c r="L139" i="4"/>
  <c r="K139" i="4"/>
  <c r="O138" i="4"/>
  <c r="S138" i="4" s="1"/>
  <c r="L138" i="4"/>
  <c r="K138" i="4"/>
  <c r="O137" i="4"/>
  <c r="S137" i="4" s="1"/>
  <c r="L137" i="4"/>
  <c r="K137" i="4"/>
  <c r="O136" i="4"/>
  <c r="S136" i="4" s="1"/>
  <c r="L136" i="4"/>
  <c r="K136" i="4"/>
  <c r="O135" i="4"/>
  <c r="S135" i="4" s="1"/>
  <c r="L135" i="4"/>
  <c r="K135" i="4"/>
  <c r="O134" i="4"/>
  <c r="S134" i="4" s="1"/>
  <c r="L134" i="4"/>
  <c r="K134" i="4"/>
  <c r="O133" i="4"/>
  <c r="S133" i="4" s="1"/>
  <c r="L133" i="4"/>
  <c r="K133" i="4"/>
  <c r="O132" i="4"/>
  <c r="S132" i="4" s="1"/>
  <c r="L132" i="4"/>
  <c r="K132" i="4"/>
  <c r="O131" i="4"/>
  <c r="S131" i="4" s="1"/>
  <c r="L131" i="4"/>
  <c r="K131" i="4"/>
  <c r="O130" i="4"/>
  <c r="S130" i="4" s="1"/>
  <c r="L130" i="4"/>
  <c r="K130" i="4"/>
  <c r="O129" i="4"/>
  <c r="S129" i="4" s="1"/>
  <c r="L129" i="4"/>
  <c r="K129" i="4"/>
  <c r="O128" i="4"/>
  <c r="S128" i="4" s="1"/>
  <c r="L128" i="4"/>
  <c r="K128" i="4"/>
  <c r="O127" i="4"/>
  <c r="S127" i="4" s="1"/>
  <c r="L127" i="4"/>
  <c r="K127" i="4"/>
  <c r="S126" i="4"/>
  <c r="O126" i="4"/>
  <c r="L126" i="4"/>
  <c r="K126" i="4"/>
  <c r="O125" i="4"/>
  <c r="S125" i="4" s="1"/>
  <c r="L125" i="4"/>
  <c r="K125" i="4"/>
  <c r="O124" i="4"/>
  <c r="S124" i="4" s="1"/>
  <c r="L124" i="4"/>
  <c r="K124" i="4"/>
  <c r="O123" i="4"/>
  <c r="S123" i="4" s="1"/>
  <c r="L123" i="4"/>
  <c r="K123" i="4"/>
  <c r="O122" i="4"/>
  <c r="S122" i="4" s="1"/>
  <c r="L122" i="4"/>
  <c r="K122" i="4"/>
  <c r="O121" i="4"/>
  <c r="S121" i="4" s="1"/>
  <c r="L121" i="4"/>
  <c r="K121" i="4"/>
  <c r="O120" i="4"/>
  <c r="S120" i="4" s="1"/>
  <c r="L120" i="4"/>
  <c r="K120" i="4"/>
  <c r="O119" i="4"/>
  <c r="S119" i="4" s="1"/>
  <c r="L119" i="4"/>
  <c r="K119" i="4"/>
  <c r="O118" i="4"/>
  <c r="S118" i="4" s="1"/>
  <c r="L118" i="4"/>
  <c r="K118" i="4"/>
  <c r="O117" i="4"/>
  <c r="S117" i="4" s="1"/>
  <c r="L117" i="4"/>
  <c r="K117" i="4"/>
  <c r="O116" i="4"/>
  <c r="S116" i="4" s="1"/>
  <c r="L116" i="4"/>
  <c r="K116" i="4"/>
  <c r="O115" i="4"/>
  <c r="S115" i="4" s="1"/>
  <c r="L115" i="4"/>
  <c r="K115" i="4"/>
  <c r="O114" i="4"/>
  <c r="S114" i="4" s="1"/>
  <c r="L114" i="4"/>
  <c r="K114" i="4"/>
  <c r="O113" i="4"/>
  <c r="S113" i="4" s="1"/>
  <c r="L113" i="4"/>
  <c r="K113" i="4"/>
  <c r="O112" i="4"/>
  <c r="S112" i="4" s="1"/>
  <c r="L112" i="4"/>
  <c r="K112" i="4"/>
  <c r="O111" i="4"/>
  <c r="S111" i="4" s="1"/>
  <c r="L111" i="4"/>
  <c r="K111" i="4"/>
  <c r="O110" i="4"/>
  <c r="S110" i="4" s="1"/>
  <c r="L110" i="4"/>
  <c r="K110" i="4"/>
  <c r="O109" i="4"/>
  <c r="S109" i="4" s="1"/>
  <c r="L109" i="4"/>
  <c r="K109" i="4"/>
  <c r="O108" i="4"/>
  <c r="S108" i="4" s="1"/>
  <c r="L108" i="4"/>
  <c r="K108" i="4"/>
  <c r="O107" i="4"/>
  <c r="S107" i="4" s="1"/>
  <c r="L107" i="4"/>
  <c r="K107" i="4"/>
  <c r="O106" i="4"/>
  <c r="S106" i="4" s="1"/>
  <c r="L106" i="4"/>
  <c r="K106" i="4"/>
  <c r="O105" i="4"/>
  <c r="S105" i="4" s="1"/>
  <c r="L105" i="4"/>
  <c r="K105" i="4"/>
  <c r="O104" i="4"/>
  <c r="S104" i="4" s="1"/>
  <c r="L104" i="4"/>
  <c r="K104" i="4"/>
  <c r="O103" i="4"/>
  <c r="S103" i="4" s="1"/>
  <c r="L103" i="4"/>
  <c r="K103" i="4"/>
  <c r="O102" i="4"/>
  <c r="S102" i="4" s="1"/>
  <c r="L102" i="4"/>
  <c r="K102" i="4"/>
  <c r="S101" i="4"/>
  <c r="O101" i="4"/>
  <c r="L101" i="4"/>
  <c r="K101" i="4"/>
  <c r="O100" i="4"/>
  <c r="S100" i="4" s="1"/>
  <c r="L100" i="4"/>
  <c r="K100" i="4"/>
  <c r="O99" i="4"/>
  <c r="S99" i="4" s="1"/>
  <c r="L99" i="4"/>
  <c r="K99" i="4"/>
  <c r="O98" i="4"/>
  <c r="S98" i="4" s="1"/>
  <c r="L98" i="4"/>
  <c r="K98" i="4"/>
  <c r="S97" i="4"/>
  <c r="O97" i="4"/>
  <c r="L97" i="4"/>
  <c r="K97" i="4"/>
  <c r="O96" i="4"/>
  <c r="S96" i="4" s="1"/>
  <c r="L96" i="4"/>
  <c r="K96" i="4"/>
  <c r="S95" i="4"/>
  <c r="O95" i="4"/>
  <c r="L95" i="4"/>
  <c r="K95" i="4"/>
  <c r="O94" i="4"/>
  <c r="S94" i="4" s="1"/>
  <c r="L94" i="4"/>
  <c r="K94" i="4"/>
  <c r="O93" i="4"/>
  <c r="S93" i="4" s="1"/>
  <c r="L93" i="4"/>
  <c r="K93" i="4"/>
  <c r="O92" i="4"/>
  <c r="S92" i="4" s="1"/>
  <c r="L92" i="4"/>
  <c r="K92" i="4"/>
  <c r="O91" i="4"/>
  <c r="S91" i="4" s="1"/>
  <c r="L91" i="4"/>
  <c r="K91" i="4"/>
  <c r="O90" i="4"/>
  <c r="S90" i="4" s="1"/>
  <c r="L90" i="4"/>
  <c r="K90" i="4"/>
  <c r="O89" i="4"/>
  <c r="S89" i="4" s="1"/>
  <c r="L89" i="4"/>
  <c r="K89" i="4"/>
  <c r="O88" i="4"/>
  <c r="S88" i="4" s="1"/>
  <c r="L88" i="4"/>
  <c r="K88" i="4"/>
  <c r="O87" i="4"/>
  <c r="S87" i="4" s="1"/>
  <c r="L87" i="4"/>
  <c r="K87" i="4"/>
  <c r="O86" i="4"/>
  <c r="S86" i="4" s="1"/>
  <c r="L86" i="4"/>
  <c r="K86" i="4"/>
  <c r="O85" i="4"/>
  <c r="S85" i="4" s="1"/>
  <c r="L85" i="4"/>
  <c r="K85" i="4"/>
  <c r="O84" i="4"/>
  <c r="S84" i="4" s="1"/>
  <c r="L84" i="4"/>
  <c r="K84" i="4"/>
  <c r="O83" i="4"/>
  <c r="S83" i="4" s="1"/>
  <c r="L83" i="4"/>
  <c r="K83" i="4"/>
  <c r="O82" i="4"/>
  <c r="S82" i="4" s="1"/>
  <c r="L82" i="4"/>
  <c r="K82" i="4"/>
  <c r="O81" i="4"/>
  <c r="S81" i="4" s="1"/>
  <c r="L81" i="4"/>
  <c r="K81" i="4"/>
  <c r="O80" i="4"/>
  <c r="S80" i="4" s="1"/>
  <c r="L80" i="4"/>
  <c r="K80" i="4"/>
  <c r="O79" i="4"/>
  <c r="S79" i="4" s="1"/>
  <c r="L79" i="4"/>
  <c r="K79" i="4"/>
  <c r="O78" i="4"/>
  <c r="S78" i="4" s="1"/>
  <c r="L78" i="4"/>
  <c r="K78" i="4"/>
  <c r="S77" i="4"/>
  <c r="O77" i="4"/>
  <c r="L77" i="4"/>
  <c r="K77" i="4"/>
  <c r="O76" i="4"/>
  <c r="S76" i="4" s="1"/>
  <c r="L76" i="4"/>
  <c r="K76" i="4"/>
  <c r="O75" i="4"/>
  <c r="S75" i="4" s="1"/>
  <c r="L75" i="4"/>
  <c r="K75" i="4"/>
  <c r="O74" i="4"/>
  <c r="S74" i="4" s="1"/>
  <c r="L74" i="4"/>
  <c r="K74" i="4"/>
  <c r="O73" i="4"/>
  <c r="S73" i="4" s="1"/>
  <c r="L73" i="4"/>
  <c r="K73" i="4"/>
  <c r="O72" i="4"/>
  <c r="S72" i="4" s="1"/>
  <c r="L72" i="4"/>
  <c r="K72" i="4"/>
  <c r="O71" i="4"/>
  <c r="S71" i="4" s="1"/>
  <c r="L71" i="4"/>
  <c r="K71" i="4"/>
  <c r="O70" i="4"/>
  <c r="S70" i="4" s="1"/>
  <c r="L70" i="4"/>
  <c r="K70" i="4"/>
  <c r="O69" i="4"/>
  <c r="S69" i="4" s="1"/>
  <c r="L69" i="4"/>
  <c r="K69" i="4"/>
  <c r="O68" i="4"/>
  <c r="S68" i="4" s="1"/>
  <c r="L68" i="4"/>
  <c r="K68" i="4"/>
  <c r="O67" i="4"/>
  <c r="S67" i="4" s="1"/>
  <c r="L67" i="4"/>
  <c r="K67" i="4"/>
  <c r="O66" i="4"/>
  <c r="S66" i="4" s="1"/>
  <c r="L66" i="4"/>
  <c r="K66" i="4"/>
  <c r="O65" i="4"/>
  <c r="S65" i="4" s="1"/>
  <c r="L65" i="4"/>
  <c r="K65" i="4"/>
  <c r="O64" i="4"/>
  <c r="S64" i="4" s="1"/>
  <c r="L64" i="4"/>
  <c r="K64" i="4"/>
  <c r="O63" i="4"/>
  <c r="S63" i="4" s="1"/>
  <c r="L63" i="4"/>
  <c r="K63" i="4"/>
  <c r="O62" i="4"/>
  <c r="S62" i="4" s="1"/>
  <c r="L62" i="4"/>
  <c r="K62" i="4"/>
  <c r="O61" i="4"/>
  <c r="S61" i="4" s="1"/>
  <c r="L61" i="4"/>
  <c r="K61" i="4"/>
  <c r="O60" i="4"/>
  <c r="S60" i="4" s="1"/>
  <c r="L60" i="4"/>
  <c r="K60" i="4"/>
  <c r="O59" i="4"/>
  <c r="S59" i="4" s="1"/>
  <c r="L59" i="4"/>
  <c r="K59" i="4"/>
  <c r="O58" i="4"/>
  <c r="S58" i="4" s="1"/>
  <c r="L58" i="4"/>
  <c r="K58" i="4"/>
  <c r="O57" i="4"/>
  <c r="S57" i="4" s="1"/>
  <c r="L57" i="4"/>
  <c r="K57" i="4"/>
  <c r="O56" i="4"/>
  <c r="S56" i="4" s="1"/>
  <c r="L56" i="4"/>
  <c r="K56" i="4"/>
  <c r="O55" i="4"/>
  <c r="S55" i="4" s="1"/>
  <c r="L55" i="4"/>
  <c r="K55" i="4"/>
  <c r="O54" i="4"/>
  <c r="S54" i="4" s="1"/>
  <c r="L54" i="4"/>
  <c r="K54" i="4"/>
  <c r="O53" i="4"/>
  <c r="S53" i="4" s="1"/>
  <c r="L53" i="4"/>
  <c r="K53" i="4"/>
  <c r="O52" i="4"/>
  <c r="S52" i="4" s="1"/>
  <c r="L52" i="4"/>
  <c r="K52" i="4"/>
  <c r="O51" i="4"/>
  <c r="S51" i="4" s="1"/>
  <c r="L51" i="4"/>
  <c r="K51" i="4"/>
  <c r="O50" i="4"/>
  <c r="S50" i="4" s="1"/>
  <c r="L50" i="4"/>
  <c r="K50" i="4"/>
  <c r="O49" i="4"/>
  <c r="S49" i="4" s="1"/>
  <c r="L49" i="4"/>
  <c r="K49" i="4"/>
  <c r="O48" i="4"/>
  <c r="S48" i="4" s="1"/>
  <c r="L48" i="4"/>
  <c r="K48" i="4"/>
  <c r="O47" i="4"/>
  <c r="S47" i="4" s="1"/>
  <c r="L47" i="4"/>
  <c r="K47" i="4"/>
  <c r="O46" i="4"/>
  <c r="S46" i="4" s="1"/>
  <c r="L46" i="4"/>
  <c r="K46" i="4"/>
  <c r="O45" i="4"/>
  <c r="S45" i="4" s="1"/>
  <c r="L45" i="4"/>
  <c r="K45" i="4"/>
  <c r="O44" i="4"/>
  <c r="S44" i="4" s="1"/>
  <c r="L44" i="4"/>
  <c r="K44" i="4"/>
  <c r="O43" i="4"/>
  <c r="S43" i="4" s="1"/>
  <c r="L43" i="4"/>
  <c r="K43" i="4"/>
  <c r="O42" i="4"/>
  <c r="S42" i="4" s="1"/>
  <c r="L42" i="4"/>
  <c r="K42" i="4"/>
  <c r="O41" i="4"/>
  <c r="S41" i="4" s="1"/>
  <c r="L41" i="4"/>
  <c r="K41" i="4"/>
  <c r="O40" i="4"/>
  <c r="S40" i="4" s="1"/>
  <c r="L40" i="4"/>
  <c r="K40" i="4"/>
  <c r="O39" i="4"/>
  <c r="S39" i="4" s="1"/>
  <c r="L39" i="4"/>
  <c r="K39" i="4"/>
  <c r="O38" i="4"/>
  <c r="S38" i="4" s="1"/>
  <c r="L38" i="4"/>
  <c r="K38" i="4"/>
  <c r="S37" i="4"/>
  <c r="O37" i="4"/>
  <c r="L37" i="4"/>
  <c r="K37" i="4"/>
  <c r="O36" i="4"/>
  <c r="S36" i="4" s="1"/>
  <c r="L36" i="4"/>
  <c r="K36" i="4"/>
  <c r="O35" i="4"/>
  <c r="S35" i="4" s="1"/>
  <c r="L35" i="4"/>
  <c r="K35" i="4"/>
  <c r="O34" i="4"/>
  <c r="S34" i="4" s="1"/>
  <c r="L34" i="4"/>
  <c r="K34" i="4"/>
  <c r="O33" i="4"/>
  <c r="S33" i="4" s="1"/>
  <c r="L33" i="4"/>
  <c r="K33" i="4"/>
  <c r="S32" i="4"/>
  <c r="O32" i="4"/>
  <c r="L32" i="4"/>
  <c r="K32" i="4"/>
  <c r="O31" i="4"/>
  <c r="S31" i="4" s="1"/>
  <c r="L31" i="4"/>
  <c r="K31" i="4"/>
  <c r="S30" i="4"/>
  <c r="O30" i="4"/>
  <c r="L30" i="4"/>
  <c r="K30" i="4"/>
  <c r="O29" i="4"/>
  <c r="S29" i="4" s="1"/>
  <c r="L29" i="4"/>
  <c r="K29" i="4"/>
  <c r="O28" i="4"/>
  <c r="S28" i="4" s="1"/>
  <c r="L28" i="4"/>
  <c r="K28" i="4"/>
  <c r="O27" i="4"/>
  <c r="S27" i="4" s="1"/>
  <c r="L27" i="4"/>
  <c r="K27" i="4"/>
  <c r="O26" i="4"/>
  <c r="S26" i="4" s="1"/>
  <c r="L26" i="4"/>
  <c r="K26" i="4"/>
  <c r="O25" i="4"/>
  <c r="S25" i="4" s="1"/>
  <c r="L25" i="4"/>
  <c r="K25" i="4"/>
  <c r="O24" i="4"/>
  <c r="S24" i="4" s="1"/>
  <c r="L24" i="4"/>
  <c r="K24" i="4"/>
  <c r="O23" i="4"/>
  <c r="S23" i="4" s="1"/>
  <c r="L23" i="4"/>
  <c r="K23" i="4"/>
  <c r="O22" i="4"/>
  <c r="S22" i="4" s="1"/>
  <c r="L22" i="4"/>
  <c r="K22" i="4"/>
  <c r="O21" i="4"/>
  <c r="S21" i="4" s="1"/>
  <c r="L21" i="4"/>
  <c r="K21" i="4"/>
  <c r="S20" i="4"/>
  <c r="O20" i="4"/>
  <c r="L20" i="4"/>
  <c r="K20" i="4"/>
  <c r="O19" i="4"/>
  <c r="S19" i="4" s="1"/>
  <c r="L19" i="4"/>
  <c r="K19" i="4"/>
  <c r="O18" i="4"/>
  <c r="S18" i="4" s="1"/>
  <c r="L18" i="4"/>
  <c r="K18" i="4"/>
  <c r="O17" i="4"/>
  <c r="S17" i="4" s="1"/>
  <c r="L17" i="4"/>
  <c r="K17" i="4"/>
  <c r="O16" i="4"/>
  <c r="S16" i="4" s="1"/>
  <c r="L16" i="4"/>
  <c r="K16" i="4"/>
  <c r="O15" i="4"/>
  <c r="S15" i="4" s="1"/>
  <c r="L15" i="4"/>
  <c r="K15" i="4"/>
  <c r="O14" i="4"/>
  <c r="S14" i="4" s="1"/>
  <c r="L14" i="4"/>
  <c r="K14" i="4"/>
  <c r="O13" i="4"/>
  <c r="S13" i="4" s="1"/>
  <c r="L13" i="4"/>
  <c r="K13" i="4"/>
  <c r="S12" i="4"/>
  <c r="O12" i="4"/>
  <c r="L12" i="4"/>
  <c r="K12" i="4"/>
  <c r="O11" i="4"/>
  <c r="S11" i="4" s="1"/>
  <c r="L11" i="4"/>
  <c r="K11" i="4"/>
  <c r="O10" i="4"/>
  <c r="S10" i="4" s="1"/>
  <c r="L10" i="4"/>
  <c r="K10" i="4"/>
  <c r="O9" i="4"/>
  <c r="S9" i="4" s="1"/>
  <c r="L9" i="4"/>
  <c r="K9" i="4"/>
  <c r="O8" i="4"/>
  <c r="S8" i="4" s="1"/>
  <c r="L8" i="4"/>
  <c r="K8" i="4"/>
  <c r="O7" i="4"/>
  <c r="S7" i="4" s="1"/>
  <c r="L7" i="4"/>
  <c r="K7" i="4"/>
  <c r="O6" i="4"/>
  <c r="S6" i="4" s="1"/>
  <c r="L6" i="4"/>
  <c r="K6" i="4"/>
  <c r="O5" i="4"/>
  <c r="S5" i="4" s="1"/>
  <c r="L5" i="4"/>
  <c r="K5" i="4"/>
  <c r="O4" i="4"/>
  <c r="S4" i="4" s="1"/>
  <c r="L4" i="4"/>
  <c r="K4" i="4"/>
  <c r="B5" i="2"/>
  <c r="B49" i="5" l="1"/>
  <c r="B52" i="5"/>
  <c r="B38" i="5"/>
  <c r="B53" i="5"/>
  <c r="C57" i="5"/>
  <c r="C50" i="5"/>
  <c r="C25" i="5"/>
  <c r="B41" i="5"/>
  <c r="B39" i="5"/>
  <c r="B42" i="5"/>
  <c r="C43" i="5"/>
  <c r="B55" i="5"/>
  <c r="C45" i="5"/>
  <c r="B48" i="5"/>
  <c r="B28" i="5"/>
  <c r="B34" i="5"/>
  <c r="B27" i="5"/>
  <c r="B20" i="5"/>
  <c r="C33" i="5"/>
  <c r="C26" i="5"/>
  <c r="C19" i="5"/>
  <c r="B33" i="5"/>
  <c r="B26" i="5"/>
  <c r="B19" i="5"/>
  <c r="B37" i="5"/>
  <c r="B30" i="5"/>
  <c r="B23" i="5"/>
  <c r="C28" i="5"/>
  <c r="C29" i="5"/>
  <c r="B18" i="5"/>
  <c r="C30" i="5"/>
  <c r="C18" i="5"/>
  <c r="B31" i="5"/>
  <c r="C31" i="5"/>
  <c r="C20" i="5"/>
  <c r="B32" i="5"/>
  <c r="B21" i="5"/>
  <c r="C32" i="5"/>
  <c r="C21" i="5"/>
  <c r="C22" i="5"/>
  <c r="C23" i="5"/>
  <c r="C34" i="5"/>
  <c r="C24" i="5"/>
  <c r="B35" i="5"/>
  <c r="B24" i="5"/>
  <c r="C35" i="5"/>
  <c r="C36" i="5"/>
  <c r="B25" i="5"/>
  <c r="C37" i="5"/>
  <c r="B46" i="5"/>
  <c r="B12" i="5"/>
  <c r="B11" i="5"/>
  <c r="C27" i="5"/>
  <c r="B44" i="5"/>
  <c r="C51" i="5"/>
  <c r="B40" i="5"/>
  <c r="B47" i="5"/>
  <c r="B54" i="5"/>
  <c r="B22" i="5"/>
  <c r="B29" i="5"/>
  <c r="B36" i="5"/>
  <c r="B58" i="5" l="1"/>
  <c r="C58" i="5"/>
</calcChain>
</file>

<file path=xl/sharedStrings.xml><?xml version="1.0" encoding="utf-8"?>
<sst xmlns="http://schemas.openxmlformats.org/spreadsheetml/2006/main" count="182" uniqueCount="126">
  <si>
    <t>Lab Sample Register with Report Status (Excel)</t>
  </si>
  <si>
    <t>Toolkit by GroupChatOn · free template · https://toolkit.groupchaton.com</t>
  </si>
  <si>
    <t>Track every sample from the moment it is collected until the report is handed over. Pick the test and the register fills in the sample type, the usual turnaround time and the charge, works out when the report is due, and turns the row red when a report is overdue. A summary shows how many samples are at each stage and how much was collected.</t>
  </si>
  <si>
    <t>Colours</t>
  </si>
  <si>
    <t>Yellow cells: type or pick here.</t>
  </si>
  <si>
    <t>Grey and white cells: calculate by themselves. Don't type over them.</t>
  </si>
  <si>
    <t>Steps</t>
  </si>
  <si>
    <t>On the Tests sheet list the tests you collect for, with sample type, turnaround in hours and your charge.</t>
  </si>
  <si>
    <t>For each sample, add a row on the Register sheet: sample ID (as written on the tube label), date and time of collection, patient details and the test.</t>
  </si>
  <si>
    <t>Type the amount paid. The charge and the due time fill in by themselves.</t>
  </si>
  <si>
    <t>Change the Status as the sample moves: Sent to lab, Processing, Report ready, then Delivered when the patient or doctor receives the report.</t>
  </si>
  <si>
    <t>Open the Summary sheet at the start of every shift to see what is pending and what is overdue.</t>
  </si>
  <si>
    <t>Tips</t>
  </si>
  <si>
    <t>•</t>
  </si>
  <si>
    <t>Use one row per test, not per patient, so each report can be tracked separately. Give the rows of one patient the same patient ID.</t>
  </si>
  <si>
    <t>Write the sample ID on the tube label and in the register at the same time, before the patient leaves the chair.</t>
  </si>
  <si>
    <t>Sort by "Report due" (Data › Sort) to see the next reports due at the top.</t>
  </si>
  <si>
    <t>Patient details are private. Keep this file on your own computer or a drive only your clinic can open, put a password on it (File › Info › Protect Workbook › Encrypt with Password) and never post it in group chats. Follow the health-data rules that apply where you work.</t>
  </si>
  <si>
    <t>This is an admin and record-keeping template. It holds no medical advice and does not replace your clinic's medical records or software. It does not store or interpret test results.</t>
  </si>
  <si>
    <t>Full guide, questions and answers, and more free templates:</t>
  </si>
  <si>
    <t>https://toolkit.groupchaton.com/clinic/lab-sample-register-excel/</t>
  </si>
  <si>
    <t>Designed &amp; Developed by: Nivesh Sahayak</t>
  </si>
  <si>
    <t>Free to use for your own work and your clients' work. Please don't sell or re-publish this file. The calculations are a help, not professional advice: check figures, tax rates and rules before you rely on them.</t>
  </si>
  <si>
    <t>Settings</t>
  </si>
  <si>
    <t>Fill once. Other sheets read these values.</t>
  </si>
  <si>
    <t>Lab / collection centre name</t>
  </si>
  <si>
    <t>Sehat Diagnostics Collection Centre</t>
  </si>
  <si>
    <t>Overdue and due-soon alerts use the computer's current date and time, so they update each time the file is opened. The register tracks samples and reports only; it does not store test results.</t>
  </si>
  <si>
    <t>Warn when a report is due within (hours)</t>
  </si>
  <si>
    <t>Month for the summary</t>
  </si>
  <si>
    <t>Private patient data: keep this file on your own computer and password-protect it (File › Info › Protect Workbook).</t>
  </si>
  <si>
    <t>Tests</t>
  </si>
  <si>
    <t>Turnaround = hours from collection until the report is usually ready. Change them to match your lab.</t>
  </si>
  <si>
    <t>Test</t>
  </si>
  <si>
    <t>Sample type</t>
  </si>
  <si>
    <t>Turnaround (hours)</t>
  </si>
  <si>
    <t>Outside lab (if sent out)</t>
  </si>
  <si>
    <t>Charge</t>
  </si>
  <si>
    <t>CBC (complete blood count)</t>
  </si>
  <si>
    <t>EDTA blood</t>
  </si>
  <si>
    <t>ESR</t>
  </si>
  <si>
    <t>Blood sugar fasting</t>
  </si>
  <si>
    <t>Fluoride blood</t>
  </si>
  <si>
    <t>Blood sugar post-meal</t>
  </si>
  <si>
    <t>HbA1c</t>
  </si>
  <si>
    <t>Lipid profile</t>
  </si>
  <si>
    <t>Serum</t>
  </si>
  <si>
    <t>Liver function test (LFT)</t>
  </si>
  <si>
    <t>Kidney function test (KFT)</t>
  </si>
  <si>
    <t>Thyroid profile (T3, T4, TSH)</t>
  </si>
  <si>
    <t>Serum electrolytes</t>
  </si>
  <si>
    <t>Uric acid</t>
  </si>
  <si>
    <t>CRP</t>
  </si>
  <si>
    <t>Vitamin D (25-OH)</t>
  </si>
  <si>
    <t>Reference lab</t>
  </si>
  <si>
    <t>Vitamin B12</t>
  </si>
  <si>
    <t>Urine routine</t>
  </si>
  <si>
    <t>Urine</t>
  </si>
  <si>
    <t>Urine culture</t>
  </si>
  <si>
    <t>Urine (sterile container)</t>
  </si>
  <si>
    <t>Stool routine</t>
  </si>
  <si>
    <t>Stool</t>
  </si>
  <si>
    <t>Blood group and Rh</t>
  </si>
  <si>
    <t>Dengue NS1 antigen</t>
  </si>
  <si>
    <t>Malaria antigen</t>
  </si>
  <si>
    <t>Sample register</t>
  </si>
  <si>
    <t>Sample ID</t>
  </si>
  <si>
    <t>Collected on</t>
  </si>
  <si>
    <t>Time</t>
  </si>
  <si>
    <t>Patient name</t>
  </si>
  <si>
    <t>Patient ID</t>
  </si>
  <si>
    <t>Age</t>
  </si>
  <si>
    <t>Sex</t>
  </si>
  <si>
    <t>Phone</t>
  </si>
  <si>
    <t>Referred by</t>
  </si>
  <si>
    <t>Paid</t>
  </si>
  <si>
    <t>Status</t>
  </si>
  <si>
    <t>Report due</t>
  </si>
  <si>
    <t>Report ready on</t>
  </si>
  <si>
    <t>Delivered on</t>
  </si>
  <si>
    <t>Delivered to</t>
  </si>
  <si>
    <t>Alert</t>
  </si>
  <si>
    <t>S-0211-001</t>
  </si>
  <si>
    <t>Ramesh Kumar</t>
  </si>
  <si>
    <t>P-0001</t>
  </si>
  <si>
    <t>M</t>
  </si>
  <si>
    <t>98140 11111</t>
  </si>
  <si>
    <t>Dr. A. Sharma</t>
  </si>
  <si>
    <t>Delivered</t>
  </si>
  <si>
    <t>Patient</t>
  </si>
  <si>
    <t>S-0211-002</t>
  </si>
  <si>
    <t>Report ready</t>
  </si>
  <si>
    <t>S-0211-003</t>
  </si>
  <si>
    <t>Sunita Devi</t>
  </si>
  <si>
    <t>P-0002</t>
  </si>
  <si>
    <t>F</t>
  </si>
  <si>
    <t>98140 22222</t>
  </si>
  <si>
    <t>Dr. R. Kaur</t>
  </si>
  <si>
    <t>Processing</t>
  </si>
  <si>
    <t>S-0211-004</t>
  </si>
  <si>
    <t>Mohit Arora</t>
  </si>
  <si>
    <t>P-0005</t>
  </si>
  <si>
    <t>98140 55555</t>
  </si>
  <si>
    <t>Self</t>
  </si>
  <si>
    <t>Sent to lab</t>
  </si>
  <si>
    <t>S-0211-005</t>
  </si>
  <si>
    <t>Kiran Bala</t>
  </si>
  <si>
    <t>P-0006</t>
  </si>
  <si>
    <t>98140 66666</t>
  </si>
  <si>
    <t>Collected</t>
  </si>
  <si>
    <t>S-0211-006</t>
  </si>
  <si>
    <t>S-0211-007</t>
  </si>
  <si>
    <t>Harpreet Singh</t>
  </si>
  <si>
    <t>P-0003</t>
  </si>
  <si>
    <t>98140 33333</t>
  </si>
  <si>
    <t>Summary</t>
  </si>
  <si>
    <t>Samples by status</t>
  </si>
  <si>
    <t>Count</t>
  </si>
  <si>
    <t>Recollect needed</t>
  </si>
  <si>
    <t>Reports overdue now</t>
  </si>
  <si>
    <t>Reports due soon</t>
  </si>
  <si>
    <t>Today</t>
  </si>
  <si>
    <t>Amount</t>
  </si>
  <si>
    <t>Samples collected today</t>
  </si>
  <si>
    <t>Tests this month</t>
  </si>
  <si>
    <t>Month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</si>
</sst>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m\ yyyy"/>
    <numFmt numFmtId="165" formatCode="[&gt;=10000000]\₹\ ##\,##\,##\,##0;[&gt;=100000]\₹\ ##\,##\,##0;\₹\ ##,##0"/>
    <numFmt numFmtId="166" formatCode="dd\-mm\-yyyy"/>
    <numFmt numFmtId="167" formatCode="dd\-mm\-yyyy\ hh:mm"/>
  </numFmts>
  <fonts count="11" x14ac:knownFonts="1">
    <font>
      <sz val="11"/>
      <color theme="1"/>
      <name val="Calibri"/>
      <family val="2"/>
      <scheme val="minor"/>
    </font>
    <font>
      <b/>
      <sz val="16"/>
      <color rgb="FF2563EB"/>
      <name val="Calibri"/>
    </font>
    <font>
      <i/>
      <sz val="10"/>
      <color rgb="FF55607A"/>
      <name val="Calibri"/>
    </font>
    <font>
      <sz val="11"/>
      <color rgb="FF14213D"/>
      <name val="Calibri"/>
    </font>
    <font>
      <b/>
      <sz val="12"/>
      <color rgb="FF2563EB"/>
      <name val="Calibri"/>
    </font>
    <font>
      <b/>
      <sz val="11"/>
      <color rgb="FF2563EB"/>
      <name val="Calibri"/>
    </font>
    <font>
      <b/>
      <sz val="11"/>
      <color rgb="FF14213D"/>
      <name val="Calibri"/>
    </font>
    <font>
      <u/>
      <sz val="11"/>
      <color rgb="FF2563EB"/>
      <name val="Calibri"/>
    </font>
    <font>
      <b/>
      <sz val="11"/>
      <color rgb="FF14213D"/>
      <name val="Calibri"/>
    </font>
    <font>
      <sz val="9"/>
      <color rgb="FF55607A"/>
      <name val="Calibri"/>
    </font>
    <font>
      <b/>
      <sz val="11"/>
      <color rgb="FFFFFFFF"/>
      <name val="Calibri"/>
    </font>
  </fonts>
  <fills count="6">
    <fill>
      <patternFill patternType="none"/>
    </fill>
    <fill>
      <patternFill patternType="gray125"/>
    </fill>
    <fill>
      <patternFill patternType="solid">
        <fgColor rgb="FFFFF7D6"/>
      </patternFill>
    </fill>
    <fill>
      <patternFill patternType="solid">
        <fgColor rgb="FFF1F5F9"/>
      </patternFill>
    </fill>
    <fill>
      <patternFill patternType="solid">
        <fgColor rgb="FF2563EB"/>
      </patternFill>
    </fill>
    <fill>
      <patternFill patternType="solid">
        <fgColor rgb="FFE8F0FE"/>
      </patternFill>
    </fill>
  </fills>
  <borders count="2">
    <border>
      <left/>
      <right/>
      <top/>
      <bottom/>
      <diagonal/>
    </border>
    <border>
      <left style="thin">
        <color rgb="FFCBD5E1"/>
      </left>
      <right style="thin">
        <color rgb="FFCBD5E1"/>
      </right>
      <top style="thin">
        <color rgb="FFCBD5E1"/>
      </top>
      <bottom style="thin">
        <color rgb="FFCBD5E1"/>
      </bottom>
      <diagonal/>
    </border>
  </borders>
  <cellStyleXfs count="1">
    <xf numFmtId="0" fontId="0" fillId="0" borderId="0"/>
  </cellStyleXfs>
  <cellXfs count="31">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4" fillId="0" borderId="0" xfId="0" applyFont="1" applyAlignment="1">
      <alignment vertical="top" wrapText="1"/>
    </xf>
    <xf numFmtId="0" fontId="0" fillId="2" borderId="0" xfId="0" applyFill="1"/>
    <xf numFmtId="0" fontId="0" fillId="3" borderId="0" xfId="0" applyFill="1"/>
    <xf numFmtId="0" fontId="5" fillId="0" borderId="0" xfId="0" applyFont="1"/>
    <xf numFmtId="0" fontId="6" fillId="0" borderId="0" xfId="0" applyFont="1" applyAlignment="1">
      <alignment vertical="top" wrapText="1"/>
    </xf>
    <xf numFmtId="0" fontId="7" fillId="0" borderId="0" xfId="0" applyFont="1"/>
    <xf numFmtId="0" fontId="8" fillId="0" borderId="0" xfId="0" applyFont="1"/>
    <xf numFmtId="0" fontId="9" fillId="0" borderId="0" xfId="0" applyFont="1" applyAlignment="1">
      <alignment vertical="top" wrapText="1"/>
    </xf>
    <xf numFmtId="0" fontId="6" fillId="0" borderId="0" xfId="0" applyFont="1"/>
    <xf numFmtId="0" fontId="0" fillId="2" borderId="1" xfId="0" applyFill="1" applyBorder="1" applyAlignment="1" applyProtection="1">
      <alignment horizontal="left" vertical="center"/>
      <protection locked="0"/>
    </xf>
    <xf numFmtId="164" fontId="0" fillId="2" borderId="1" xfId="0" applyNumberFormat="1" applyFill="1" applyBorder="1" applyAlignment="1" applyProtection="1">
      <alignment horizontal="left" vertical="center"/>
      <protection locked="0"/>
    </xf>
    <xf numFmtId="0" fontId="9" fillId="0" borderId="0" xfId="0" applyFont="1"/>
    <xf numFmtId="0" fontId="10" fillId="4" borderId="1" xfId="0" applyFont="1" applyFill="1" applyBorder="1" applyAlignment="1">
      <alignment horizontal="center" vertical="center" wrapText="1"/>
    </xf>
    <xf numFmtId="0" fontId="0" fillId="2" borderId="1" xfId="0" applyFill="1" applyBorder="1" applyProtection="1">
      <protection locked="0"/>
    </xf>
    <xf numFmtId="165" fontId="0" fillId="2" borderId="1" xfId="0" applyNumberFormat="1" applyFill="1" applyBorder="1" applyProtection="1">
      <protection locked="0"/>
    </xf>
    <xf numFmtId="166" fontId="0" fillId="2" borderId="1" xfId="0" applyNumberFormat="1" applyFill="1" applyBorder="1" applyProtection="1">
      <protection locked="0"/>
    </xf>
    <xf numFmtId="20" fontId="0" fillId="2" borderId="1" xfId="0" applyNumberFormat="1" applyFill="1" applyBorder="1" applyProtection="1">
      <protection locked="0"/>
    </xf>
    <xf numFmtId="0" fontId="0" fillId="3" borderId="1" xfId="0" applyFill="1" applyBorder="1"/>
    <xf numFmtId="167" fontId="0" fillId="3" borderId="1" xfId="0" applyNumberFormat="1" applyFill="1" applyBorder="1"/>
    <xf numFmtId="0" fontId="0" fillId="0" borderId="1" xfId="0" applyBorder="1"/>
    <xf numFmtId="0" fontId="0" fillId="3" borderId="1" xfId="0" applyFill="1" applyBorder="1" applyAlignment="1">
      <alignment horizontal="center" vertical="center"/>
    </xf>
    <xf numFmtId="0" fontId="6" fillId="5" borderId="1" xfId="0" applyFont="1" applyFill="1" applyBorder="1"/>
    <xf numFmtId="0" fontId="6" fillId="5" borderId="1" xfId="0" applyFont="1" applyFill="1" applyBorder="1" applyAlignment="1">
      <alignment horizontal="center" vertical="center"/>
    </xf>
    <xf numFmtId="165" fontId="0" fillId="3" borderId="1" xfId="0" applyNumberFormat="1" applyFill="1" applyBorder="1"/>
    <xf numFmtId="165" fontId="6" fillId="5" borderId="1" xfId="0" applyNumberFormat="1" applyFont="1" applyFill="1" applyBorder="1"/>
    <xf numFmtId="0" fontId="9" fillId="0" borderId="0" xfId="0" applyFont="1" applyAlignment="1">
      <alignment vertical="center" wrapText="1"/>
    </xf>
    <xf numFmtId="0" fontId="0" fillId="0" borderId="0" xfId="0"/>
  </cellXfs>
  <cellStyles count="1">
    <cellStyle name="Normal" xfId="0" builtinId="0"/>
  </cellStyles>
  <dxfs count="4">
    <dxf>
      <font>
        <b/>
        <color rgb="FFB91C1C"/>
      </font>
      <fill>
        <patternFill patternType="solid">
          <fgColor rgb="FFFECACA"/>
        </patternFill>
      </fill>
    </dxf>
    <dxf>
      <fill>
        <patternFill patternType="solid">
          <fgColor rgb="FFDCFCE7"/>
        </patternFill>
      </fill>
    </dxf>
    <dxf>
      <fill>
        <patternFill patternType="solid">
          <fgColor rgb="FFFDE68A"/>
        </patternFill>
      </fill>
    </dxf>
    <dxf>
      <font>
        <b/>
        <color rgb="FFB91C1C"/>
      </font>
      <fill>
        <patternFill patternType="solid">
          <fgColor rgb="FFFECACA"/>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niveshsahayak.in/" TargetMode="External"/><Relationship Id="rId1" Type="http://schemas.openxmlformats.org/officeDocument/2006/relationships/hyperlink" Target="https://toolkit.groupchaton.com/clinic/lab-sample-register-exce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6A34A"/>
    <pageSetUpPr fitToPage="1"/>
  </sheetPr>
  <dimension ref="A1:B28"/>
  <sheetViews>
    <sheetView showGridLines="0" tabSelected="1" workbookViewId="0"/>
  </sheetViews>
  <sheetFormatPr defaultRowHeight="14.4" x14ac:dyDescent="0.3"/>
  <cols>
    <col min="1" max="1" width="4" customWidth="1"/>
    <col min="2" max="2" width="100" customWidth="1"/>
  </cols>
  <sheetData>
    <row r="1" spans="1:2" ht="25.95" customHeight="1" x14ac:dyDescent="0.4">
      <c r="A1" s="1" t="s">
        <v>0</v>
      </c>
    </row>
    <row r="2" spans="1:2" x14ac:dyDescent="0.3">
      <c r="A2" s="2" t="s">
        <v>1</v>
      </c>
    </row>
    <row r="4" spans="1:2" ht="60" customHeight="1" x14ac:dyDescent="0.3">
      <c r="B4" s="3" t="s">
        <v>2</v>
      </c>
    </row>
    <row r="6" spans="1:2" ht="18" customHeight="1" x14ac:dyDescent="0.3">
      <c r="B6" s="4" t="s">
        <v>3</v>
      </c>
    </row>
    <row r="7" spans="1:2" ht="18" customHeight="1" x14ac:dyDescent="0.3">
      <c r="A7" s="5"/>
      <c r="B7" s="3" t="s">
        <v>4</v>
      </c>
    </row>
    <row r="8" spans="1:2" ht="18" customHeight="1" x14ac:dyDescent="0.3">
      <c r="A8" s="6"/>
      <c r="B8" s="3" t="s">
        <v>5</v>
      </c>
    </row>
    <row r="10" spans="1:2" ht="18" customHeight="1" x14ac:dyDescent="0.3">
      <c r="B10" s="4" t="s">
        <v>6</v>
      </c>
    </row>
    <row r="11" spans="1:2" ht="30" customHeight="1" x14ac:dyDescent="0.3">
      <c r="A11" s="7">
        <v>1</v>
      </c>
      <c r="B11" s="3" t="s">
        <v>7</v>
      </c>
    </row>
    <row r="12" spans="1:2" ht="30" customHeight="1" x14ac:dyDescent="0.3">
      <c r="A12" s="7">
        <v>2</v>
      </c>
      <c r="B12" s="3" t="s">
        <v>8</v>
      </c>
    </row>
    <row r="13" spans="1:2" ht="18" customHeight="1" x14ac:dyDescent="0.3">
      <c r="A13" s="7">
        <v>3</v>
      </c>
      <c r="B13" s="3" t="s">
        <v>9</v>
      </c>
    </row>
    <row r="14" spans="1:2" ht="30" customHeight="1" x14ac:dyDescent="0.3">
      <c r="A14" s="7">
        <v>4</v>
      </c>
      <c r="B14" s="3" t="s">
        <v>10</v>
      </c>
    </row>
    <row r="15" spans="1:2" ht="18" customHeight="1" x14ac:dyDescent="0.3">
      <c r="A15" s="7">
        <v>5</v>
      </c>
      <c r="B15" s="3" t="s">
        <v>11</v>
      </c>
    </row>
    <row r="17" spans="1:2" ht="18" customHeight="1" x14ac:dyDescent="0.3">
      <c r="B17" s="4" t="s">
        <v>12</v>
      </c>
    </row>
    <row r="18" spans="1:2" ht="30" customHeight="1" x14ac:dyDescent="0.3">
      <c r="A18" t="s">
        <v>13</v>
      </c>
      <c r="B18" s="3" t="s">
        <v>14</v>
      </c>
    </row>
    <row r="19" spans="1:2" ht="30" customHeight="1" x14ac:dyDescent="0.3">
      <c r="A19" t="s">
        <v>13</v>
      </c>
      <c r="B19" s="3" t="s">
        <v>15</v>
      </c>
    </row>
    <row r="20" spans="1:2" ht="18" customHeight="1" x14ac:dyDescent="0.3">
      <c r="A20" t="s">
        <v>13</v>
      </c>
      <c r="B20" s="3" t="s">
        <v>16</v>
      </c>
    </row>
    <row r="21" spans="1:2" ht="45" customHeight="1" x14ac:dyDescent="0.3">
      <c r="A21" t="s">
        <v>13</v>
      </c>
      <c r="B21" s="3" t="s">
        <v>17</v>
      </c>
    </row>
    <row r="22" spans="1:2" ht="30" customHeight="1" x14ac:dyDescent="0.3">
      <c r="A22" t="s">
        <v>13</v>
      </c>
      <c r="B22" s="3" t="s">
        <v>18</v>
      </c>
    </row>
    <row r="24" spans="1:2" ht="18" customHeight="1" x14ac:dyDescent="0.3">
      <c r="B24" s="8" t="s">
        <v>19</v>
      </c>
    </row>
    <row r="25" spans="1:2" x14ac:dyDescent="0.3">
      <c r="B25" s="9" t="s">
        <v>20</v>
      </c>
    </row>
    <row r="27" spans="1:2" x14ac:dyDescent="0.3">
      <c r="B27" s="10" t="s">
        <v>21</v>
      </c>
    </row>
    <row r="28" spans="1:2" ht="45" customHeight="1" x14ac:dyDescent="0.3">
      <c r="B28" s="11" t="s">
        <v>22</v>
      </c>
    </row>
  </sheetData>
  <hyperlinks>
    <hyperlink ref="B25" r:id="rId1" xr:uid="{00000000-0004-0000-0000-000000000000}"/>
    <hyperlink ref="B27" r:id="rId2" xr:uid="{00000000-0004-0000-0000-000001000000}"/>
  </hyperlinks>
  <pageMargins left="0.4" right="0.4" top="1" bottom="1" header="0.5" footer="0.5"/>
  <pageSetup paperSize="9" fitToHeight="0"/>
  <headerFooter>
    <oddFooter>&amp;C&amp;8 Toolkit by GroupChatOn  ·  toolkit.groupchaton.com</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8"/>
  <sheetViews>
    <sheetView showGridLines="0" workbookViewId="0"/>
  </sheetViews>
  <sheetFormatPr defaultRowHeight="14.4" x14ac:dyDescent="0.3"/>
  <cols>
    <col min="1" max="1" width="30" customWidth="1"/>
    <col min="2" max="2" width="26" customWidth="1"/>
    <col min="3" max="3" width="3" customWidth="1"/>
    <col min="4" max="4" width="60" customWidth="1"/>
  </cols>
  <sheetData>
    <row r="1" spans="1:4" ht="25.95" customHeight="1" x14ac:dyDescent="0.4">
      <c r="A1" s="1" t="s">
        <v>23</v>
      </c>
    </row>
    <row r="2" spans="1:4" x14ac:dyDescent="0.3">
      <c r="A2" s="2" t="s">
        <v>24</v>
      </c>
    </row>
    <row r="3" spans="1:4" x14ac:dyDescent="0.3">
      <c r="A3" s="12" t="s">
        <v>25</v>
      </c>
      <c r="B3" s="13" t="s">
        <v>26</v>
      </c>
      <c r="D3" s="29" t="s">
        <v>27</v>
      </c>
    </row>
    <row r="4" spans="1:4" x14ac:dyDescent="0.3">
      <c r="A4" s="12" t="s">
        <v>28</v>
      </c>
      <c r="B4" s="13">
        <v>4</v>
      </c>
      <c r="D4" s="30"/>
    </row>
    <row r="5" spans="1:4" x14ac:dyDescent="0.3">
      <c r="A5" s="12" t="s">
        <v>29</v>
      </c>
      <c r="B5" s="14">
        <f ca="1">DATE(YEAR(TODAY()),MONTH(TODAY()),1)</f>
        <v>46327</v>
      </c>
      <c r="D5" s="30"/>
    </row>
    <row r="6" spans="1:4" x14ac:dyDescent="0.3">
      <c r="D6" s="30"/>
    </row>
    <row r="8" spans="1:4" x14ac:dyDescent="0.3">
      <c r="A8" s="15" t="s">
        <v>30</v>
      </c>
    </row>
  </sheetData>
  <mergeCells count="1">
    <mergeCell ref="D3:D6"/>
  </mergeCells>
  <pageMargins left="0.4" right="0.4" top="1" bottom="1" header="0.5" footer="0.5"/>
  <pageSetup paperSize="9" fitToHeight="0"/>
  <headerFooter>
    <oddFooter>&amp;C&amp;8 Toolkit by GroupChatOn  ·  toolkit.groupchaton.com</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3"/>
  <sheetViews>
    <sheetView showGridLines="0" workbookViewId="0">
      <pane ySplit="3" topLeftCell="A4" activePane="bottomLeft" state="frozen"/>
      <selection pane="bottomLeft"/>
    </sheetView>
  </sheetViews>
  <sheetFormatPr defaultRowHeight="14.4" x14ac:dyDescent="0.3"/>
  <cols>
    <col min="1" max="1" width="34" customWidth="1"/>
    <col min="2" max="2" width="24" customWidth="1"/>
    <col min="3" max="3" width="13" customWidth="1"/>
    <col min="4" max="4" width="18" customWidth="1"/>
    <col min="5" max="5" width="11" customWidth="1"/>
  </cols>
  <sheetData>
    <row r="1" spans="1:5" ht="25.95" customHeight="1" x14ac:dyDescent="0.4">
      <c r="A1" s="1" t="s">
        <v>31</v>
      </c>
    </row>
    <row r="2" spans="1:5" x14ac:dyDescent="0.3">
      <c r="A2" s="2" t="s">
        <v>32</v>
      </c>
    </row>
    <row r="3" spans="1:5" ht="31.95" customHeight="1" x14ac:dyDescent="0.3">
      <c r="A3" s="16" t="s">
        <v>33</v>
      </c>
      <c r="B3" s="16" t="s">
        <v>34</v>
      </c>
      <c r="C3" s="16" t="s">
        <v>35</v>
      </c>
      <c r="D3" s="16" t="s">
        <v>36</v>
      </c>
      <c r="E3" s="16" t="s">
        <v>37</v>
      </c>
    </row>
    <row r="4" spans="1:5" x14ac:dyDescent="0.3">
      <c r="A4" s="17" t="s">
        <v>38</v>
      </c>
      <c r="B4" s="17" t="s">
        <v>39</v>
      </c>
      <c r="C4" s="17">
        <v>6</v>
      </c>
      <c r="D4" s="17"/>
      <c r="E4" s="18">
        <v>350</v>
      </c>
    </row>
    <row r="5" spans="1:5" x14ac:dyDescent="0.3">
      <c r="A5" s="17" t="s">
        <v>40</v>
      </c>
      <c r="B5" s="17" t="s">
        <v>39</v>
      </c>
      <c r="C5" s="17">
        <v>3</v>
      </c>
      <c r="D5" s="17"/>
      <c r="E5" s="18">
        <v>120</v>
      </c>
    </row>
    <row r="6" spans="1:5" x14ac:dyDescent="0.3">
      <c r="A6" s="17" t="s">
        <v>41</v>
      </c>
      <c r="B6" s="17" t="s">
        <v>42</v>
      </c>
      <c r="C6" s="17">
        <v>2</v>
      </c>
      <c r="D6" s="17"/>
      <c r="E6" s="18">
        <v>60</v>
      </c>
    </row>
    <row r="7" spans="1:5" x14ac:dyDescent="0.3">
      <c r="A7" s="17" t="s">
        <v>43</v>
      </c>
      <c r="B7" s="17" t="s">
        <v>42</v>
      </c>
      <c r="C7" s="17">
        <v>2</v>
      </c>
      <c r="D7" s="17"/>
      <c r="E7" s="18">
        <v>60</v>
      </c>
    </row>
    <row r="8" spans="1:5" x14ac:dyDescent="0.3">
      <c r="A8" s="17" t="s">
        <v>44</v>
      </c>
      <c r="B8" s="17" t="s">
        <v>39</v>
      </c>
      <c r="C8" s="17">
        <v>24</v>
      </c>
      <c r="D8" s="17"/>
      <c r="E8" s="18">
        <v>500</v>
      </c>
    </row>
    <row r="9" spans="1:5" x14ac:dyDescent="0.3">
      <c r="A9" s="17" t="s">
        <v>45</v>
      </c>
      <c r="B9" s="17" t="s">
        <v>46</v>
      </c>
      <c r="C9" s="17">
        <v>12</v>
      </c>
      <c r="D9" s="17"/>
      <c r="E9" s="18">
        <v>600</v>
      </c>
    </row>
    <row r="10" spans="1:5" x14ac:dyDescent="0.3">
      <c r="A10" s="17" t="s">
        <v>47</v>
      </c>
      <c r="B10" s="17" t="s">
        <v>46</v>
      </c>
      <c r="C10" s="17">
        <v>12</v>
      </c>
      <c r="D10" s="17"/>
      <c r="E10" s="18">
        <v>700</v>
      </c>
    </row>
    <row r="11" spans="1:5" x14ac:dyDescent="0.3">
      <c r="A11" s="17" t="s">
        <v>48</v>
      </c>
      <c r="B11" s="17" t="s">
        <v>46</v>
      </c>
      <c r="C11" s="17">
        <v>12</v>
      </c>
      <c r="D11" s="17"/>
      <c r="E11" s="18">
        <v>700</v>
      </c>
    </row>
    <row r="12" spans="1:5" x14ac:dyDescent="0.3">
      <c r="A12" s="17" t="s">
        <v>49</v>
      </c>
      <c r="B12" s="17" t="s">
        <v>46</v>
      </c>
      <c r="C12" s="17">
        <v>24</v>
      </c>
      <c r="D12" s="17"/>
      <c r="E12" s="18">
        <v>550</v>
      </c>
    </row>
    <row r="13" spans="1:5" x14ac:dyDescent="0.3">
      <c r="A13" s="17" t="s">
        <v>50</v>
      </c>
      <c r="B13" s="17" t="s">
        <v>46</v>
      </c>
      <c r="C13" s="17">
        <v>12</v>
      </c>
      <c r="D13" s="17"/>
      <c r="E13" s="18">
        <v>450</v>
      </c>
    </row>
    <row r="14" spans="1:5" x14ac:dyDescent="0.3">
      <c r="A14" s="17" t="s">
        <v>51</v>
      </c>
      <c r="B14" s="17" t="s">
        <v>46</v>
      </c>
      <c r="C14" s="17">
        <v>12</v>
      </c>
      <c r="D14" s="17"/>
      <c r="E14" s="18">
        <v>200</v>
      </c>
    </row>
    <row r="15" spans="1:5" x14ac:dyDescent="0.3">
      <c r="A15" s="17" t="s">
        <v>52</v>
      </c>
      <c r="B15" s="17" t="s">
        <v>46</v>
      </c>
      <c r="C15" s="17">
        <v>6</v>
      </c>
      <c r="D15" s="17"/>
      <c r="E15" s="18">
        <v>400</v>
      </c>
    </row>
    <row r="16" spans="1:5" x14ac:dyDescent="0.3">
      <c r="A16" s="17" t="s">
        <v>53</v>
      </c>
      <c r="B16" s="17" t="s">
        <v>46</v>
      </c>
      <c r="C16" s="17">
        <v>48</v>
      </c>
      <c r="D16" s="17" t="s">
        <v>54</v>
      </c>
      <c r="E16" s="18">
        <v>1400</v>
      </c>
    </row>
    <row r="17" spans="1:5" x14ac:dyDescent="0.3">
      <c r="A17" s="17" t="s">
        <v>55</v>
      </c>
      <c r="B17" s="17" t="s">
        <v>46</v>
      </c>
      <c r="C17" s="17">
        <v>48</v>
      </c>
      <c r="D17" s="17" t="s">
        <v>54</v>
      </c>
      <c r="E17" s="18">
        <v>900</v>
      </c>
    </row>
    <row r="18" spans="1:5" x14ac:dyDescent="0.3">
      <c r="A18" s="17" t="s">
        <v>56</v>
      </c>
      <c r="B18" s="17" t="s">
        <v>57</v>
      </c>
      <c r="C18" s="17">
        <v>4</v>
      </c>
      <c r="D18" s="17"/>
      <c r="E18" s="18">
        <v>150</v>
      </c>
    </row>
    <row r="19" spans="1:5" x14ac:dyDescent="0.3">
      <c r="A19" s="17" t="s">
        <v>58</v>
      </c>
      <c r="B19" s="17" t="s">
        <v>59</v>
      </c>
      <c r="C19" s="17">
        <v>72</v>
      </c>
      <c r="D19" s="17" t="s">
        <v>54</v>
      </c>
      <c r="E19" s="18">
        <v>700</v>
      </c>
    </row>
    <row r="20" spans="1:5" x14ac:dyDescent="0.3">
      <c r="A20" s="17" t="s">
        <v>60</v>
      </c>
      <c r="B20" s="17" t="s">
        <v>61</v>
      </c>
      <c r="C20" s="17">
        <v>6</v>
      </c>
      <c r="D20" s="17"/>
      <c r="E20" s="18">
        <v>150</v>
      </c>
    </row>
    <row r="21" spans="1:5" x14ac:dyDescent="0.3">
      <c r="A21" s="17" t="s">
        <v>62</v>
      </c>
      <c r="B21" s="17" t="s">
        <v>39</v>
      </c>
      <c r="C21" s="17">
        <v>2</v>
      </c>
      <c r="D21" s="17"/>
      <c r="E21" s="18">
        <v>100</v>
      </c>
    </row>
    <row r="22" spans="1:5" x14ac:dyDescent="0.3">
      <c r="A22" s="17" t="s">
        <v>63</v>
      </c>
      <c r="B22" s="17" t="s">
        <v>46</v>
      </c>
      <c r="C22" s="17">
        <v>6</v>
      </c>
      <c r="D22" s="17"/>
      <c r="E22" s="18">
        <v>600</v>
      </c>
    </row>
    <row r="23" spans="1:5" x14ac:dyDescent="0.3">
      <c r="A23" s="17" t="s">
        <v>64</v>
      </c>
      <c r="B23" s="17" t="s">
        <v>39</v>
      </c>
      <c r="C23" s="17">
        <v>2</v>
      </c>
      <c r="D23" s="17"/>
      <c r="E23" s="18">
        <v>400</v>
      </c>
    </row>
    <row r="24" spans="1:5" x14ac:dyDescent="0.3">
      <c r="A24" s="17"/>
      <c r="B24" s="17"/>
      <c r="C24" s="17"/>
      <c r="D24" s="17"/>
      <c r="E24" s="18"/>
    </row>
    <row r="25" spans="1:5" x14ac:dyDescent="0.3">
      <c r="A25" s="17"/>
      <c r="B25" s="17"/>
      <c r="C25" s="17"/>
      <c r="D25" s="17"/>
      <c r="E25" s="18"/>
    </row>
    <row r="26" spans="1:5" x14ac:dyDescent="0.3">
      <c r="A26" s="17"/>
      <c r="B26" s="17"/>
      <c r="C26" s="17"/>
      <c r="D26" s="17"/>
      <c r="E26" s="18"/>
    </row>
    <row r="27" spans="1:5" x14ac:dyDescent="0.3">
      <c r="A27" s="17"/>
      <c r="B27" s="17"/>
      <c r="C27" s="17"/>
      <c r="D27" s="17"/>
      <c r="E27" s="18"/>
    </row>
    <row r="28" spans="1:5" x14ac:dyDescent="0.3">
      <c r="A28" s="17"/>
      <c r="B28" s="17"/>
      <c r="C28" s="17"/>
      <c r="D28" s="17"/>
      <c r="E28" s="18"/>
    </row>
    <row r="29" spans="1:5" x14ac:dyDescent="0.3">
      <c r="A29" s="17"/>
      <c r="B29" s="17"/>
      <c r="C29" s="17"/>
      <c r="D29" s="17"/>
      <c r="E29" s="18"/>
    </row>
    <row r="30" spans="1:5" x14ac:dyDescent="0.3">
      <c r="A30" s="17"/>
      <c r="B30" s="17"/>
      <c r="C30" s="17"/>
      <c r="D30" s="17"/>
      <c r="E30" s="18"/>
    </row>
    <row r="31" spans="1:5" x14ac:dyDescent="0.3">
      <c r="A31" s="17"/>
      <c r="B31" s="17"/>
      <c r="C31" s="17"/>
      <c r="D31" s="17"/>
      <c r="E31" s="18"/>
    </row>
    <row r="32" spans="1:5" x14ac:dyDescent="0.3">
      <c r="A32" s="17"/>
      <c r="B32" s="17"/>
      <c r="C32" s="17"/>
      <c r="D32" s="17"/>
      <c r="E32" s="18"/>
    </row>
    <row r="33" spans="1:5" x14ac:dyDescent="0.3">
      <c r="A33" s="17"/>
      <c r="B33" s="17"/>
      <c r="C33" s="17"/>
      <c r="D33" s="17"/>
      <c r="E33" s="18"/>
    </row>
    <row r="34" spans="1:5" x14ac:dyDescent="0.3">
      <c r="A34" s="17"/>
      <c r="B34" s="17"/>
      <c r="C34" s="17"/>
      <c r="D34" s="17"/>
      <c r="E34" s="18"/>
    </row>
    <row r="35" spans="1:5" x14ac:dyDescent="0.3">
      <c r="A35" s="17"/>
      <c r="B35" s="17"/>
      <c r="C35" s="17"/>
      <c r="D35" s="17"/>
      <c r="E35" s="18"/>
    </row>
    <row r="36" spans="1:5" x14ac:dyDescent="0.3">
      <c r="A36" s="17"/>
      <c r="B36" s="17"/>
      <c r="C36" s="17"/>
      <c r="D36" s="17"/>
      <c r="E36" s="18"/>
    </row>
    <row r="37" spans="1:5" x14ac:dyDescent="0.3">
      <c r="A37" s="17"/>
      <c r="B37" s="17"/>
      <c r="C37" s="17"/>
      <c r="D37" s="17"/>
      <c r="E37" s="18"/>
    </row>
    <row r="38" spans="1:5" x14ac:dyDescent="0.3">
      <c r="A38" s="17"/>
      <c r="B38" s="17"/>
      <c r="C38" s="17"/>
      <c r="D38" s="17"/>
      <c r="E38" s="18"/>
    </row>
    <row r="39" spans="1:5" x14ac:dyDescent="0.3">
      <c r="A39" s="17"/>
      <c r="B39" s="17"/>
      <c r="C39" s="17"/>
      <c r="D39" s="17"/>
      <c r="E39" s="18"/>
    </row>
    <row r="40" spans="1:5" x14ac:dyDescent="0.3">
      <c r="A40" s="17"/>
      <c r="B40" s="17"/>
      <c r="C40" s="17"/>
      <c r="D40" s="17"/>
      <c r="E40" s="18"/>
    </row>
    <row r="41" spans="1:5" x14ac:dyDescent="0.3">
      <c r="A41" s="17"/>
      <c r="B41" s="17"/>
      <c r="C41" s="17"/>
      <c r="D41" s="17"/>
      <c r="E41" s="18"/>
    </row>
    <row r="42" spans="1:5" x14ac:dyDescent="0.3">
      <c r="A42" s="17"/>
      <c r="B42" s="17"/>
      <c r="C42" s="17"/>
      <c r="D42" s="17"/>
      <c r="E42" s="18"/>
    </row>
    <row r="43" spans="1:5" x14ac:dyDescent="0.3">
      <c r="A43" s="17"/>
      <c r="B43" s="17"/>
      <c r="C43" s="17"/>
      <c r="D43" s="17"/>
      <c r="E43" s="18"/>
    </row>
    <row r="44" spans="1:5" x14ac:dyDescent="0.3">
      <c r="A44" s="17"/>
      <c r="B44" s="17"/>
      <c r="C44" s="17"/>
      <c r="D44" s="17"/>
      <c r="E44" s="18"/>
    </row>
    <row r="45" spans="1:5" x14ac:dyDescent="0.3">
      <c r="A45" s="17"/>
      <c r="B45" s="17"/>
      <c r="C45" s="17"/>
      <c r="D45" s="17"/>
      <c r="E45" s="18"/>
    </row>
    <row r="46" spans="1:5" x14ac:dyDescent="0.3">
      <c r="A46" s="17"/>
      <c r="B46" s="17"/>
      <c r="C46" s="17"/>
      <c r="D46" s="17"/>
      <c r="E46" s="18"/>
    </row>
    <row r="47" spans="1:5" x14ac:dyDescent="0.3">
      <c r="A47" s="17"/>
      <c r="B47" s="17"/>
      <c r="C47" s="17"/>
      <c r="D47" s="17"/>
      <c r="E47" s="18"/>
    </row>
    <row r="48" spans="1:5" x14ac:dyDescent="0.3">
      <c r="A48" s="17"/>
      <c r="B48" s="17"/>
      <c r="C48" s="17"/>
      <c r="D48" s="17"/>
      <c r="E48" s="18"/>
    </row>
    <row r="49" spans="1:5" x14ac:dyDescent="0.3">
      <c r="A49" s="17"/>
      <c r="B49" s="17"/>
      <c r="C49" s="17"/>
      <c r="D49" s="17"/>
      <c r="E49" s="18"/>
    </row>
    <row r="50" spans="1:5" x14ac:dyDescent="0.3">
      <c r="A50" s="17"/>
      <c r="B50" s="17"/>
      <c r="C50" s="17"/>
      <c r="D50" s="17"/>
      <c r="E50" s="18"/>
    </row>
    <row r="51" spans="1:5" x14ac:dyDescent="0.3">
      <c r="A51" s="17"/>
      <c r="B51" s="17"/>
      <c r="C51" s="17"/>
      <c r="D51" s="17"/>
      <c r="E51" s="18"/>
    </row>
    <row r="52" spans="1:5" x14ac:dyDescent="0.3">
      <c r="A52" s="17"/>
      <c r="B52" s="17"/>
      <c r="C52" s="17"/>
      <c r="D52" s="17"/>
      <c r="E52" s="18"/>
    </row>
    <row r="53" spans="1:5" x14ac:dyDescent="0.3">
      <c r="A53" s="17"/>
      <c r="B53" s="17"/>
      <c r="C53" s="17"/>
      <c r="D53" s="17"/>
      <c r="E53" s="18"/>
    </row>
    <row r="54" spans="1:5" x14ac:dyDescent="0.3">
      <c r="A54" s="17"/>
      <c r="B54" s="17"/>
      <c r="C54" s="17"/>
      <c r="D54" s="17"/>
      <c r="E54" s="18"/>
    </row>
    <row r="55" spans="1:5" x14ac:dyDescent="0.3">
      <c r="A55" s="17"/>
      <c r="B55" s="17"/>
      <c r="C55" s="17"/>
      <c r="D55" s="17"/>
      <c r="E55" s="18"/>
    </row>
    <row r="56" spans="1:5" x14ac:dyDescent="0.3">
      <c r="A56" s="17"/>
      <c r="B56" s="17"/>
      <c r="C56" s="17"/>
      <c r="D56" s="17"/>
      <c r="E56" s="18"/>
    </row>
    <row r="57" spans="1:5" x14ac:dyDescent="0.3">
      <c r="A57" s="17"/>
      <c r="B57" s="17"/>
      <c r="C57" s="17"/>
      <c r="D57" s="17"/>
      <c r="E57" s="18"/>
    </row>
    <row r="58" spans="1:5" x14ac:dyDescent="0.3">
      <c r="A58" s="17"/>
      <c r="B58" s="17"/>
      <c r="C58" s="17"/>
      <c r="D58" s="17"/>
      <c r="E58" s="18"/>
    </row>
    <row r="59" spans="1:5" x14ac:dyDescent="0.3">
      <c r="A59" s="17"/>
      <c r="B59" s="17"/>
      <c r="C59" s="17"/>
      <c r="D59" s="17"/>
      <c r="E59" s="18"/>
    </row>
    <row r="60" spans="1:5" x14ac:dyDescent="0.3">
      <c r="A60" s="17"/>
      <c r="B60" s="17"/>
      <c r="C60" s="17"/>
      <c r="D60" s="17"/>
      <c r="E60" s="18"/>
    </row>
    <row r="61" spans="1:5" x14ac:dyDescent="0.3">
      <c r="A61" s="17"/>
      <c r="B61" s="17"/>
      <c r="C61" s="17"/>
      <c r="D61" s="17"/>
      <c r="E61" s="18"/>
    </row>
    <row r="62" spans="1:5" x14ac:dyDescent="0.3">
      <c r="A62" s="17"/>
      <c r="B62" s="17"/>
      <c r="C62" s="17"/>
      <c r="D62" s="17"/>
      <c r="E62" s="18"/>
    </row>
    <row r="63" spans="1:5" x14ac:dyDescent="0.3">
      <c r="A63" s="17"/>
      <c r="B63" s="17"/>
      <c r="C63" s="17"/>
      <c r="D63" s="17"/>
      <c r="E63" s="18"/>
    </row>
    <row r="64" spans="1:5" x14ac:dyDescent="0.3">
      <c r="A64" s="17"/>
      <c r="B64" s="17"/>
      <c r="C64" s="17"/>
      <c r="D64" s="17"/>
      <c r="E64" s="18"/>
    </row>
    <row r="65" spans="1:5" x14ac:dyDescent="0.3">
      <c r="A65" s="17"/>
      <c r="B65" s="17"/>
      <c r="C65" s="17"/>
      <c r="D65" s="17"/>
      <c r="E65" s="18"/>
    </row>
    <row r="66" spans="1:5" x14ac:dyDescent="0.3">
      <c r="A66" s="17"/>
      <c r="B66" s="17"/>
      <c r="C66" s="17"/>
      <c r="D66" s="17"/>
      <c r="E66" s="18"/>
    </row>
    <row r="67" spans="1:5" x14ac:dyDescent="0.3">
      <c r="A67" s="17"/>
      <c r="B67" s="17"/>
      <c r="C67" s="17"/>
      <c r="D67" s="17"/>
      <c r="E67" s="18"/>
    </row>
    <row r="68" spans="1:5" x14ac:dyDescent="0.3">
      <c r="A68" s="17"/>
      <c r="B68" s="17"/>
      <c r="C68" s="17"/>
      <c r="D68" s="17"/>
      <c r="E68" s="18"/>
    </row>
    <row r="69" spans="1:5" x14ac:dyDescent="0.3">
      <c r="A69" s="17"/>
      <c r="B69" s="17"/>
      <c r="C69" s="17"/>
      <c r="D69" s="17"/>
      <c r="E69" s="18"/>
    </row>
    <row r="70" spans="1:5" x14ac:dyDescent="0.3">
      <c r="A70" s="17"/>
      <c r="B70" s="17"/>
      <c r="C70" s="17"/>
      <c r="D70" s="17"/>
      <c r="E70" s="18"/>
    </row>
    <row r="71" spans="1:5" x14ac:dyDescent="0.3">
      <c r="A71" s="17"/>
      <c r="B71" s="17"/>
      <c r="C71" s="17"/>
      <c r="D71" s="17"/>
      <c r="E71" s="18"/>
    </row>
    <row r="72" spans="1:5" x14ac:dyDescent="0.3">
      <c r="A72" s="17"/>
      <c r="B72" s="17"/>
      <c r="C72" s="17"/>
      <c r="D72" s="17"/>
      <c r="E72" s="18"/>
    </row>
    <row r="73" spans="1:5" x14ac:dyDescent="0.3">
      <c r="A73" s="17"/>
      <c r="B73" s="17"/>
      <c r="C73" s="17"/>
      <c r="D73" s="17"/>
      <c r="E73" s="18"/>
    </row>
    <row r="74" spans="1:5" x14ac:dyDescent="0.3">
      <c r="A74" s="17"/>
      <c r="B74" s="17"/>
      <c r="C74" s="17"/>
      <c r="D74" s="17"/>
      <c r="E74" s="18"/>
    </row>
    <row r="75" spans="1:5" x14ac:dyDescent="0.3">
      <c r="A75" s="17"/>
      <c r="B75" s="17"/>
      <c r="C75" s="17"/>
      <c r="D75" s="17"/>
      <c r="E75" s="18"/>
    </row>
    <row r="76" spans="1:5" x14ac:dyDescent="0.3">
      <c r="A76" s="17"/>
      <c r="B76" s="17"/>
      <c r="C76" s="17"/>
      <c r="D76" s="17"/>
      <c r="E76" s="18"/>
    </row>
    <row r="77" spans="1:5" x14ac:dyDescent="0.3">
      <c r="A77" s="17"/>
      <c r="B77" s="17"/>
      <c r="C77" s="17"/>
      <c r="D77" s="17"/>
      <c r="E77" s="18"/>
    </row>
    <row r="78" spans="1:5" x14ac:dyDescent="0.3">
      <c r="A78" s="17"/>
      <c r="B78" s="17"/>
      <c r="C78" s="17"/>
      <c r="D78" s="17"/>
      <c r="E78" s="18"/>
    </row>
    <row r="79" spans="1:5" x14ac:dyDescent="0.3">
      <c r="A79" s="17"/>
      <c r="B79" s="17"/>
      <c r="C79" s="17"/>
      <c r="D79" s="17"/>
      <c r="E79" s="18"/>
    </row>
    <row r="80" spans="1:5" x14ac:dyDescent="0.3">
      <c r="A80" s="17"/>
      <c r="B80" s="17"/>
      <c r="C80" s="17"/>
      <c r="D80" s="17"/>
      <c r="E80" s="18"/>
    </row>
    <row r="81" spans="1:5" x14ac:dyDescent="0.3">
      <c r="A81" s="17"/>
      <c r="B81" s="17"/>
      <c r="C81" s="17"/>
      <c r="D81" s="17"/>
      <c r="E81" s="18"/>
    </row>
    <row r="82" spans="1:5" x14ac:dyDescent="0.3">
      <c r="A82" s="17"/>
      <c r="B82" s="17"/>
      <c r="C82" s="17"/>
      <c r="D82" s="17"/>
      <c r="E82" s="18"/>
    </row>
    <row r="83" spans="1:5" x14ac:dyDescent="0.3">
      <c r="A83" s="17"/>
      <c r="B83" s="17"/>
      <c r="C83" s="17"/>
      <c r="D83" s="17"/>
      <c r="E83" s="18"/>
    </row>
    <row r="84" spans="1:5" x14ac:dyDescent="0.3">
      <c r="A84" s="17"/>
      <c r="B84" s="17"/>
      <c r="C84" s="17"/>
      <c r="D84" s="17"/>
      <c r="E84" s="18"/>
    </row>
    <row r="85" spans="1:5" x14ac:dyDescent="0.3">
      <c r="A85" s="17"/>
      <c r="B85" s="17"/>
      <c r="C85" s="17"/>
      <c r="D85" s="17"/>
      <c r="E85" s="18"/>
    </row>
    <row r="86" spans="1:5" x14ac:dyDescent="0.3">
      <c r="A86" s="17"/>
      <c r="B86" s="17"/>
      <c r="C86" s="17"/>
      <c r="D86" s="17"/>
      <c r="E86" s="18"/>
    </row>
    <row r="87" spans="1:5" x14ac:dyDescent="0.3">
      <c r="A87" s="17"/>
      <c r="B87" s="17"/>
      <c r="C87" s="17"/>
      <c r="D87" s="17"/>
      <c r="E87" s="18"/>
    </row>
    <row r="88" spans="1:5" x14ac:dyDescent="0.3">
      <c r="A88" s="17"/>
      <c r="B88" s="17"/>
      <c r="C88" s="17"/>
      <c r="D88" s="17"/>
      <c r="E88" s="18"/>
    </row>
    <row r="89" spans="1:5" x14ac:dyDescent="0.3">
      <c r="A89" s="17"/>
      <c r="B89" s="17"/>
      <c r="C89" s="17"/>
      <c r="D89" s="17"/>
      <c r="E89" s="18"/>
    </row>
    <row r="90" spans="1:5" x14ac:dyDescent="0.3">
      <c r="A90" s="17"/>
      <c r="B90" s="17"/>
      <c r="C90" s="17"/>
      <c r="D90" s="17"/>
      <c r="E90" s="18"/>
    </row>
    <row r="91" spans="1:5" x14ac:dyDescent="0.3">
      <c r="A91" s="17"/>
      <c r="B91" s="17"/>
      <c r="C91" s="17"/>
      <c r="D91" s="17"/>
      <c r="E91" s="18"/>
    </row>
    <row r="92" spans="1:5" x14ac:dyDescent="0.3">
      <c r="A92" s="17"/>
      <c r="B92" s="17"/>
      <c r="C92" s="17"/>
      <c r="D92" s="17"/>
      <c r="E92" s="18"/>
    </row>
    <row r="93" spans="1:5" x14ac:dyDescent="0.3">
      <c r="A93" s="17"/>
      <c r="B93" s="17"/>
      <c r="C93" s="17"/>
      <c r="D93" s="17"/>
      <c r="E93" s="18"/>
    </row>
    <row r="94" spans="1:5" x14ac:dyDescent="0.3">
      <c r="A94" s="17"/>
      <c r="B94" s="17"/>
      <c r="C94" s="17"/>
      <c r="D94" s="17"/>
      <c r="E94" s="18"/>
    </row>
    <row r="95" spans="1:5" x14ac:dyDescent="0.3">
      <c r="A95" s="17"/>
      <c r="B95" s="17"/>
      <c r="C95" s="17"/>
      <c r="D95" s="17"/>
      <c r="E95" s="18"/>
    </row>
    <row r="96" spans="1:5" x14ac:dyDescent="0.3">
      <c r="A96" s="17"/>
      <c r="B96" s="17"/>
      <c r="C96" s="17"/>
      <c r="D96" s="17"/>
      <c r="E96" s="18"/>
    </row>
    <row r="97" spans="1:5" x14ac:dyDescent="0.3">
      <c r="A97" s="17"/>
      <c r="B97" s="17"/>
      <c r="C97" s="17"/>
      <c r="D97" s="17"/>
      <c r="E97" s="18"/>
    </row>
    <row r="98" spans="1:5" x14ac:dyDescent="0.3">
      <c r="A98" s="17"/>
      <c r="B98" s="17"/>
      <c r="C98" s="17"/>
      <c r="D98" s="17"/>
      <c r="E98" s="18"/>
    </row>
    <row r="99" spans="1:5" x14ac:dyDescent="0.3">
      <c r="A99" s="17"/>
      <c r="B99" s="17"/>
      <c r="C99" s="17"/>
      <c r="D99" s="17"/>
      <c r="E99" s="18"/>
    </row>
    <row r="100" spans="1:5" x14ac:dyDescent="0.3">
      <c r="A100" s="17"/>
      <c r="B100" s="17"/>
      <c r="C100" s="17"/>
      <c r="D100" s="17"/>
      <c r="E100" s="18"/>
    </row>
    <row r="101" spans="1:5" x14ac:dyDescent="0.3">
      <c r="A101" s="17"/>
      <c r="B101" s="17"/>
      <c r="C101" s="17"/>
      <c r="D101" s="17"/>
      <c r="E101" s="18"/>
    </row>
    <row r="102" spans="1:5" x14ac:dyDescent="0.3">
      <c r="A102" s="17"/>
      <c r="B102" s="17"/>
      <c r="C102" s="17"/>
      <c r="D102" s="17"/>
      <c r="E102" s="18"/>
    </row>
    <row r="103" spans="1:5" x14ac:dyDescent="0.3">
      <c r="A103" s="17"/>
      <c r="B103" s="17"/>
      <c r="C103" s="17"/>
      <c r="D103" s="17"/>
      <c r="E103" s="18"/>
    </row>
  </sheetData>
  <pageMargins left="0.4" right="0.4" top="1" bottom="1" header="0.5" footer="0.5"/>
  <pageSetup paperSize="9" fitToHeight="0"/>
  <headerFooter>
    <oddFooter>&amp;C&amp;8 Toolkit by GroupChatOn  ·  toolkit.groupchaton.com</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2563EB"/>
    <pageSetUpPr fitToPage="1"/>
  </sheetPr>
  <dimension ref="A1:S1503"/>
  <sheetViews>
    <sheetView showGridLines="0" workbookViewId="0">
      <pane xSplit="4" ySplit="3" topLeftCell="E4" activePane="bottomRight" state="frozen"/>
      <selection pane="topRight"/>
      <selection pane="bottomLeft"/>
      <selection pane="bottomRight"/>
    </sheetView>
  </sheetViews>
  <sheetFormatPr defaultRowHeight="14.4" x14ac:dyDescent="0.3"/>
  <cols>
    <col min="1" max="1" width="12" customWidth="1"/>
    <col min="2" max="2" width="11" customWidth="1"/>
    <col min="3" max="3" width="7" customWidth="1"/>
    <col min="4" max="4" width="22" customWidth="1"/>
    <col min="5" max="5" width="10" customWidth="1"/>
    <col min="6" max="6" width="5" customWidth="1"/>
    <col min="7" max="7" width="6" customWidth="1"/>
    <col min="8" max="8" width="13" customWidth="1"/>
    <col min="9" max="9" width="18" customWidth="1"/>
    <col min="10" max="10" width="30" customWidth="1"/>
    <col min="11" max="11" width="18" customWidth="1"/>
    <col min="12" max="13" width="10" customWidth="1"/>
    <col min="14" max="14" width="15" customWidth="1"/>
    <col min="15" max="15" width="16" customWidth="1"/>
    <col min="16" max="17" width="12" customWidth="1"/>
    <col min="18" max="18" width="16" customWidth="1"/>
    <col min="19" max="19" width="12" customWidth="1"/>
  </cols>
  <sheetData>
    <row r="1" spans="1:19" ht="25.95" customHeight="1" x14ac:dyDescent="0.4">
      <c r="A1" s="1" t="s">
        <v>65</v>
      </c>
    </row>
    <row r="2" spans="1:19" x14ac:dyDescent="0.3">
      <c r="A2" s="2" t="s">
        <v>30</v>
      </c>
    </row>
    <row r="3" spans="1:19" ht="31.95" customHeight="1" x14ac:dyDescent="0.3">
      <c r="A3" s="16" t="s">
        <v>66</v>
      </c>
      <c r="B3" s="16" t="s">
        <v>67</v>
      </c>
      <c r="C3" s="16" t="s">
        <v>68</v>
      </c>
      <c r="D3" s="16" t="s">
        <v>69</v>
      </c>
      <c r="E3" s="16" t="s">
        <v>70</v>
      </c>
      <c r="F3" s="16" t="s">
        <v>71</v>
      </c>
      <c r="G3" s="16" t="s">
        <v>72</v>
      </c>
      <c r="H3" s="16" t="s">
        <v>73</v>
      </c>
      <c r="I3" s="16" t="s">
        <v>74</v>
      </c>
      <c r="J3" s="16" t="s">
        <v>33</v>
      </c>
      <c r="K3" s="16" t="s">
        <v>34</v>
      </c>
      <c r="L3" s="16" t="s">
        <v>37</v>
      </c>
      <c r="M3" s="16" t="s">
        <v>75</v>
      </c>
      <c r="N3" s="16" t="s">
        <v>76</v>
      </c>
      <c r="O3" s="16" t="s">
        <v>77</v>
      </c>
      <c r="P3" s="16" t="s">
        <v>78</v>
      </c>
      <c r="Q3" s="16" t="s">
        <v>79</v>
      </c>
      <c r="R3" s="16" t="s">
        <v>80</v>
      </c>
      <c r="S3" s="16" t="s">
        <v>81</v>
      </c>
    </row>
    <row r="4" spans="1:19" x14ac:dyDescent="0.3">
      <c r="A4" s="17" t="s">
        <v>82</v>
      </c>
      <c r="B4" s="19">
        <v>46326</v>
      </c>
      <c r="C4" s="20">
        <v>0.34375</v>
      </c>
      <c r="D4" s="17" t="s">
        <v>83</v>
      </c>
      <c r="E4" s="17" t="s">
        <v>84</v>
      </c>
      <c r="F4" s="17">
        <v>54</v>
      </c>
      <c r="G4" s="17" t="s">
        <v>85</v>
      </c>
      <c r="H4" s="17" t="s">
        <v>86</v>
      </c>
      <c r="I4" s="17" t="s">
        <v>87</v>
      </c>
      <c r="J4" s="17" t="s">
        <v>45</v>
      </c>
      <c r="K4" s="21" t="str">
        <f>IF($J4="","",IFERROR(VLOOKUP($J4,Tests!$A$4:$B$103,2,FALSE),""))</f>
        <v>Serum</v>
      </c>
      <c r="L4" s="18">
        <f>IF($J4="","",IFERROR(VLOOKUP($J4,Tests!$A$4:$E$103,5,FALSE),""))</f>
        <v>600</v>
      </c>
      <c r="M4" s="18">
        <v>600</v>
      </c>
      <c r="N4" s="17" t="s">
        <v>88</v>
      </c>
      <c r="O4" s="22">
        <f>IF(OR($B4="",$J4=""),"",$B4+N($C4)+IFERROR(VLOOKUP($J4,Tests!$A$4:$C$103,3,FALSE),0)/24)</f>
        <v>46326.84375</v>
      </c>
      <c r="P4" s="19">
        <v>46326</v>
      </c>
      <c r="Q4" s="19">
        <v>46327</v>
      </c>
      <c r="R4" s="17" t="s">
        <v>89</v>
      </c>
      <c r="S4" s="21" t="str">
        <f ca="1">IF(OR($J4="",$O4=""),"",IF(OR($N4="Report ready",$N4="Delivered"),"",IF($N4="Recollect needed","Recollect",IF(NOW()&gt;$O4,"Overdue",IF($O4-NOW()&lt;=N(Settings!$B$4)/24,"Due soon","")))))</f>
        <v/>
      </c>
    </row>
    <row r="5" spans="1:19" x14ac:dyDescent="0.3">
      <c r="A5" s="17" t="s">
        <v>90</v>
      </c>
      <c r="B5" s="19">
        <v>46326</v>
      </c>
      <c r="C5" s="20">
        <v>0.34375</v>
      </c>
      <c r="D5" s="17" t="s">
        <v>83</v>
      </c>
      <c r="E5" s="17" t="s">
        <v>84</v>
      </c>
      <c r="F5" s="17">
        <v>54</v>
      </c>
      <c r="G5" s="17" t="s">
        <v>85</v>
      </c>
      <c r="H5" s="17" t="s">
        <v>86</v>
      </c>
      <c r="I5" s="17" t="s">
        <v>87</v>
      </c>
      <c r="J5" s="17" t="s">
        <v>44</v>
      </c>
      <c r="K5" s="21" t="str">
        <f>IF($J5="","",IFERROR(VLOOKUP($J5,Tests!$A$4:$B$103,2,FALSE),""))</f>
        <v>EDTA blood</v>
      </c>
      <c r="L5" s="18">
        <f>IF($J5="","",IFERROR(VLOOKUP($J5,Tests!$A$4:$E$103,5,FALSE),""))</f>
        <v>500</v>
      </c>
      <c r="M5" s="18">
        <v>500</v>
      </c>
      <c r="N5" s="17" t="s">
        <v>91</v>
      </c>
      <c r="O5" s="22">
        <f>IF(OR($B5="",$J5=""),"",$B5+N($C5)+IFERROR(VLOOKUP($J5,Tests!$A$4:$C$103,3,FALSE),0)/24)</f>
        <v>46327.34375</v>
      </c>
      <c r="P5" s="19">
        <v>46327</v>
      </c>
      <c r="Q5" s="19"/>
      <c r="R5" s="17"/>
      <c r="S5" s="21" t="str">
        <f ca="1">IF(OR($J5="",$O5=""),"",IF(OR($N5="Report ready",$N5="Delivered"),"",IF($N5="Recollect needed","Recollect",IF(NOW()&gt;$O5,"Overdue",IF($O5-NOW()&lt;=N(Settings!$B$4)/24,"Due soon","")))))</f>
        <v/>
      </c>
    </row>
    <row r="6" spans="1:19" x14ac:dyDescent="0.3">
      <c r="A6" s="17" t="s">
        <v>92</v>
      </c>
      <c r="B6" s="19">
        <v>46327</v>
      </c>
      <c r="C6" s="20">
        <v>0.375</v>
      </c>
      <c r="D6" s="17" t="s">
        <v>93</v>
      </c>
      <c r="E6" s="17" t="s">
        <v>94</v>
      </c>
      <c r="F6" s="17">
        <v>47</v>
      </c>
      <c r="G6" s="17" t="s">
        <v>95</v>
      </c>
      <c r="H6" s="17" t="s">
        <v>96</v>
      </c>
      <c r="I6" s="17" t="s">
        <v>97</v>
      </c>
      <c r="J6" s="17" t="s">
        <v>49</v>
      </c>
      <c r="K6" s="21" t="str">
        <f>IF($J6="","",IFERROR(VLOOKUP($J6,Tests!$A$4:$B$103,2,FALSE),""))</f>
        <v>Serum</v>
      </c>
      <c r="L6" s="18">
        <f>IF($J6="","",IFERROR(VLOOKUP($J6,Tests!$A$4:$E$103,5,FALSE),""))</f>
        <v>550</v>
      </c>
      <c r="M6" s="18">
        <v>550</v>
      </c>
      <c r="N6" s="17" t="s">
        <v>98</v>
      </c>
      <c r="O6" s="22">
        <f>IF(OR($B6="",$J6=""),"",$B6+N($C6)+IFERROR(VLOOKUP($J6,Tests!$A$4:$C$103,3,FALSE),0)/24)</f>
        <v>46328.375</v>
      </c>
      <c r="P6" s="19"/>
      <c r="Q6" s="19"/>
      <c r="R6" s="17"/>
      <c r="S6" s="21" t="str">
        <f ca="1">IF(OR($J6="",$O6=""),"",IF(OR($N6="Report ready",$N6="Delivered"),"",IF($N6="Recollect needed","Recollect",IF(NOW()&gt;$O6,"Overdue",IF($O6-NOW()&lt;=N(Settings!$B$4)/24,"Due soon","")))))</f>
        <v>Overdue</v>
      </c>
    </row>
    <row r="7" spans="1:19" x14ac:dyDescent="0.3">
      <c r="A7" s="17" t="s">
        <v>99</v>
      </c>
      <c r="B7" s="19">
        <v>46327</v>
      </c>
      <c r="C7" s="20">
        <v>0.3888888888888889</v>
      </c>
      <c r="D7" s="17" t="s">
        <v>100</v>
      </c>
      <c r="E7" s="17" t="s">
        <v>101</v>
      </c>
      <c r="F7" s="17">
        <v>26</v>
      </c>
      <c r="G7" s="17" t="s">
        <v>85</v>
      </c>
      <c r="H7" s="17" t="s">
        <v>102</v>
      </c>
      <c r="I7" s="17" t="s">
        <v>103</v>
      </c>
      <c r="J7" s="17" t="s">
        <v>53</v>
      </c>
      <c r="K7" s="21" t="str">
        <f>IF($J7="","",IFERROR(VLOOKUP($J7,Tests!$A$4:$B$103,2,FALSE),""))</f>
        <v>Serum</v>
      </c>
      <c r="L7" s="18">
        <f>IF($J7="","",IFERROR(VLOOKUP($J7,Tests!$A$4:$E$103,5,FALSE),""))</f>
        <v>1400</v>
      </c>
      <c r="M7" s="18">
        <v>1400</v>
      </c>
      <c r="N7" s="17" t="s">
        <v>104</v>
      </c>
      <c r="O7" s="22">
        <f>IF(OR($B7="",$J7=""),"",$B7+N($C7)+IFERROR(VLOOKUP($J7,Tests!$A$4:$C$103,3,FALSE),0)/24)</f>
        <v>46329.388888888891</v>
      </c>
      <c r="P7" s="19"/>
      <c r="Q7" s="19"/>
      <c r="R7" s="17"/>
      <c r="S7" s="21" t="str">
        <f ca="1">IF(OR($J7="",$O7=""),"",IF(OR($N7="Report ready",$N7="Delivered"),"",IF($N7="Recollect needed","Recollect",IF(NOW()&gt;$O7,"Overdue",IF($O7-NOW()&lt;=N(Settings!$B$4)/24,"Due soon","")))))</f>
        <v/>
      </c>
    </row>
    <row r="8" spans="1:19" x14ac:dyDescent="0.3">
      <c r="A8" s="17" t="s">
        <v>105</v>
      </c>
      <c r="B8" s="19">
        <v>46328</v>
      </c>
      <c r="C8" s="20">
        <v>0.3611111111111111</v>
      </c>
      <c r="D8" s="17" t="s">
        <v>106</v>
      </c>
      <c r="E8" s="17" t="s">
        <v>107</v>
      </c>
      <c r="F8" s="17">
        <v>39</v>
      </c>
      <c r="G8" s="17" t="s">
        <v>95</v>
      </c>
      <c r="H8" s="17" t="s">
        <v>108</v>
      </c>
      <c r="I8" s="17" t="s">
        <v>87</v>
      </c>
      <c r="J8" s="17" t="s">
        <v>38</v>
      </c>
      <c r="K8" s="21" t="str">
        <f>IF($J8="","",IFERROR(VLOOKUP($J8,Tests!$A$4:$B$103,2,FALSE),""))</f>
        <v>EDTA blood</v>
      </c>
      <c r="L8" s="18">
        <f>IF($J8="","",IFERROR(VLOOKUP($J8,Tests!$A$4:$E$103,5,FALSE),""))</f>
        <v>350</v>
      </c>
      <c r="M8" s="18">
        <v>350</v>
      </c>
      <c r="N8" s="17" t="s">
        <v>109</v>
      </c>
      <c r="O8" s="22">
        <f>IF(OR($B8="",$J8=""),"",$B8+N($C8)+IFERROR(VLOOKUP($J8,Tests!$A$4:$C$103,3,FALSE),0)/24)</f>
        <v>46328.611111111109</v>
      </c>
      <c r="P8" s="19"/>
      <c r="Q8" s="19"/>
      <c r="R8" s="17"/>
      <c r="S8" s="21" t="str">
        <f ca="1">IF(OR($J8="",$O8=""),"",IF(OR($N8="Report ready",$N8="Delivered"),"",IF($N8="Recollect needed","Recollect",IF(NOW()&gt;$O8,"Overdue",IF($O8-NOW()&lt;=N(Settings!$B$4)/24,"Due soon","")))))</f>
        <v>Overdue</v>
      </c>
    </row>
    <row r="9" spans="1:19" x14ac:dyDescent="0.3">
      <c r="A9" s="17" t="s">
        <v>110</v>
      </c>
      <c r="B9" s="19">
        <v>46328</v>
      </c>
      <c r="C9" s="20">
        <v>0.3611111111111111</v>
      </c>
      <c r="D9" s="17" t="s">
        <v>106</v>
      </c>
      <c r="E9" s="17" t="s">
        <v>107</v>
      </c>
      <c r="F9" s="17">
        <v>39</v>
      </c>
      <c r="G9" s="17" t="s">
        <v>95</v>
      </c>
      <c r="H9" s="17" t="s">
        <v>108</v>
      </c>
      <c r="I9" s="17" t="s">
        <v>87</v>
      </c>
      <c r="J9" s="17" t="s">
        <v>63</v>
      </c>
      <c r="K9" s="21" t="str">
        <f>IF($J9="","",IFERROR(VLOOKUP($J9,Tests!$A$4:$B$103,2,FALSE),""))</f>
        <v>Serum</v>
      </c>
      <c r="L9" s="18">
        <f>IF($J9="","",IFERROR(VLOOKUP($J9,Tests!$A$4:$E$103,5,FALSE),""))</f>
        <v>600</v>
      </c>
      <c r="M9" s="18">
        <v>300</v>
      </c>
      <c r="N9" s="17" t="s">
        <v>109</v>
      </c>
      <c r="O9" s="22">
        <f>IF(OR($B9="",$J9=""),"",$B9+N($C9)+IFERROR(VLOOKUP($J9,Tests!$A$4:$C$103,3,FALSE),0)/24)</f>
        <v>46328.611111111109</v>
      </c>
      <c r="P9" s="19"/>
      <c r="Q9" s="19"/>
      <c r="R9" s="17"/>
      <c r="S9" s="21" t="str">
        <f ca="1">IF(OR($J9="",$O9=""),"",IF(OR($N9="Report ready",$N9="Delivered"),"",IF($N9="Recollect needed","Recollect",IF(NOW()&gt;$O9,"Overdue",IF($O9-NOW()&lt;=N(Settings!$B$4)/24,"Due soon","")))))</f>
        <v>Overdue</v>
      </c>
    </row>
    <row r="10" spans="1:19" x14ac:dyDescent="0.3">
      <c r="A10" s="17" t="s">
        <v>111</v>
      </c>
      <c r="B10" s="19">
        <v>46328</v>
      </c>
      <c r="C10" s="20">
        <v>0.4201388888888889</v>
      </c>
      <c r="D10" s="17" t="s">
        <v>112</v>
      </c>
      <c r="E10" s="17" t="s">
        <v>113</v>
      </c>
      <c r="F10" s="17">
        <v>31</v>
      </c>
      <c r="G10" s="17" t="s">
        <v>85</v>
      </c>
      <c r="H10" s="17" t="s">
        <v>114</v>
      </c>
      <c r="I10" s="17" t="s">
        <v>97</v>
      </c>
      <c r="J10" s="17" t="s">
        <v>58</v>
      </c>
      <c r="K10" s="21" t="str">
        <f>IF($J10="","",IFERROR(VLOOKUP($J10,Tests!$A$4:$B$103,2,FALSE),""))</f>
        <v>Urine (sterile container)</v>
      </c>
      <c r="L10" s="18">
        <f>IF($J10="","",IFERROR(VLOOKUP($J10,Tests!$A$4:$E$103,5,FALSE),""))</f>
        <v>700</v>
      </c>
      <c r="M10" s="18">
        <v>700</v>
      </c>
      <c r="N10" s="17" t="s">
        <v>104</v>
      </c>
      <c r="O10" s="22">
        <f>IF(OR($B10="",$J10=""),"",$B10+N($C10)+IFERROR(VLOOKUP($J10,Tests!$A$4:$C$103,3,FALSE),0)/24)</f>
        <v>46331.420138888891</v>
      </c>
      <c r="P10" s="19"/>
      <c r="Q10" s="19"/>
      <c r="R10" s="17"/>
      <c r="S10" s="21" t="str">
        <f ca="1">IF(OR($J10="",$O10=""),"",IF(OR($N10="Report ready",$N10="Delivered"),"",IF($N10="Recollect needed","Recollect",IF(NOW()&gt;$O10,"Overdue",IF($O10-NOW()&lt;=N(Settings!$B$4)/24,"Due soon","")))))</f>
        <v/>
      </c>
    </row>
    <row r="11" spans="1:19" x14ac:dyDescent="0.3">
      <c r="A11" s="17"/>
      <c r="B11" s="19"/>
      <c r="C11" s="20"/>
      <c r="D11" s="17"/>
      <c r="E11" s="17"/>
      <c r="F11" s="17"/>
      <c r="G11" s="17"/>
      <c r="H11" s="17"/>
      <c r="I11" s="17"/>
      <c r="J11" s="17"/>
      <c r="K11" s="21" t="str">
        <f>IF($J11="","",IFERROR(VLOOKUP($J11,Tests!$A$4:$B$103,2,FALSE),""))</f>
        <v/>
      </c>
      <c r="L11" s="18" t="str">
        <f>IF($J11="","",IFERROR(VLOOKUP($J11,Tests!$A$4:$E$103,5,FALSE),""))</f>
        <v/>
      </c>
      <c r="M11" s="18"/>
      <c r="N11" s="17"/>
      <c r="O11" s="22" t="str">
        <f>IF(OR($B11="",$J11=""),"",$B11+N($C11)+IFERROR(VLOOKUP($J11,Tests!$A$4:$C$103,3,FALSE),0)/24)</f>
        <v/>
      </c>
      <c r="P11" s="19"/>
      <c r="Q11" s="19"/>
      <c r="R11" s="17"/>
      <c r="S11" s="21" t="str">
        <f ca="1">IF(OR($J11="",$O11=""),"",IF(OR($N11="Report ready",$N11="Delivered"),"",IF($N11="Recollect needed","Recollect",IF(NOW()&gt;$O11,"Overdue",IF($O11-NOW()&lt;=N(Settings!$B$4)/24,"Due soon","")))))</f>
        <v/>
      </c>
    </row>
    <row r="12" spans="1:19" x14ac:dyDescent="0.3">
      <c r="A12" s="17"/>
      <c r="B12" s="19"/>
      <c r="C12" s="20"/>
      <c r="D12" s="17"/>
      <c r="E12" s="17"/>
      <c r="F12" s="17"/>
      <c r="G12" s="17"/>
      <c r="H12" s="17"/>
      <c r="I12" s="17"/>
      <c r="J12" s="17"/>
      <c r="K12" s="21" t="str">
        <f>IF($J12="","",IFERROR(VLOOKUP($J12,Tests!$A$4:$B$103,2,FALSE),""))</f>
        <v/>
      </c>
      <c r="L12" s="18" t="str">
        <f>IF($J12="","",IFERROR(VLOOKUP($J12,Tests!$A$4:$E$103,5,FALSE),""))</f>
        <v/>
      </c>
      <c r="M12" s="18"/>
      <c r="N12" s="17"/>
      <c r="O12" s="22" t="str">
        <f>IF(OR($B12="",$J12=""),"",$B12+N($C12)+IFERROR(VLOOKUP($J12,Tests!$A$4:$C$103,3,FALSE),0)/24)</f>
        <v/>
      </c>
      <c r="P12" s="19"/>
      <c r="Q12" s="19"/>
      <c r="R12" s="17"/>
      <c r="S12" s="21" t="str">
        <f ca="1">IF(OR($J12="",$O12=""),"",IF(OR($N12="Report ready",$N12="Delivered"),"",IF($N12="Recollect needed","Recollect",IF(NOW()&gt;$O12,"Overdue",IF($O12-NOW()&lt;=N(Settings!$B$4)/24,"Due soon","")))))</f>
        <v/>
      </c>
    </row>
    <row r="13" spans="1:19" x14ac:dyDescent="0.3">
      <c r="A13" s="17"/>
      <c r="B13" s="19"/>
      <c r="C13" s="20"/>
      <c r="D13" s="17"/>
      <c r="E13" s="17"/>
      <c r="F13" s="17"/>
      <c r="G13" s="17"/>
      <c r="H13" s="17"/>
      <c r="I13" s="17"/>
      <c r="J13" s="17"/>
      <c r="K13" s="21" t="str">
        <f>IF($J13="","",IFERROR(VLOOKUP($J13,Tests!$A$4:$B$103,2,FALSE),""))</f>
        <v/>
      </c>
      <c r="L13" s="18" t="str">
        <f>IF($J13="","",IFERROR(VLOOKUP($J13,Tests!$A$4:$E$103,5,FALSE),""))</f>
        <v/>
      </c>
      <c r="M13" s="18"/>
      <c r="N13" s="17"/>
      <c r="O13" s="22" t="str">
        <f>IF(OR($B13="",$J13=""),"",$B13+N($C13)+IFERROR(VLOOKUP($J13,Tests!$A$4:$C$103,3,FALSE),0)/24)</f>
        <v/>
      </c>
      <c r="P13" s="19"/>
      <c r="Q13" s="19"/>
      <c r="R13" s="17"/>
      <c r="S13" s="21" t="str">
        <f ca="1">IF(OR($J13="",$O13=""),"",IF(OR($N13="Report ready",$N13="Delivered"),"",IF($N13="Recollect needed","Recollect",IF(NOW()&gt;$O13,"Overdue",IF($O13-NOW()&lt;=N(Settings!$B$4)/24,"Due soon","")))))</f>
        <v/>
      </c>
    </row>
    <row r="14" spans="1:19" x14ac:dyDescent="0.3">
      <c r="A14" s="17"/>
      <c r="B14" s="19"/>
      <c r="C14" s="20"/>
      <c r="D14" s="17"/>
      <c r="E14" s="17"/>
      <c r="F14" s="17"/>
      <c r="G14" s="17"/>
      <c r="H14" s="17"/>
      <c r="I14" s="17"/>
      <c r="J14" s="17"/>
      <c r="K14" s="21" t="str">
        <f>IF($J14="","",IFERROR(VLOOKUP($J14,Tests!$A$4:$B$103,2,FALSE),""))</f>
        <v/>
      </c>
      <c r="L14" s="18" t="str">
        <f>IF($J14="","",IFERROR(VLOOKUP($J14,Tests!$A$4:$E$103,5,FALSE),""))</f>
        <v/>
      </c>
      <c r="M14" s="18"/>
      <c r="N14" s="17"/>
      <c r="O14" s="22" t="str">
        <f>IF(OR($B14="",$J14=""),"",$B14+N($C14)+IFERROR(VLOOKUP($J14,Tests!$A$4:$C$103,3,FALSE),0)/24)</f>
        <v/>
      </c>
      <c r="P14" s="19"/>
      <c r="Q14" s="19"/>
      <c r="R14" s="17"/>
      <c r="S14" s="21" t="str">
        <f ca="1">IF(OR($J14="",$O14=""),"",IF(OR($N14="Report ready",$N14="Delivered"),"",IF($N14="Recollect needed","Recollect",IF(NOW()&gt;$O14,"Overdue",IF($O14-NOW()&lt;=N(Settings!$B$4)/24,"Due soon","")))))</f>
        <v/>
      </c>
    </row>
    <row r="15" spans="1:19" x14ac:dyDescent="0.3">
      <c r="A15" s="17"/>
      <c r="B15" s="19"/>
      <c r="C15" s="20"/>
      <c r="D15" s="17"/>
      <c r="E15" s="17"/>
      <c r="F15" s="17"/>
      <c r="G15" s="17"/>
      <c r="H15" s="17"/>
      <c r="I15" s="17"/>
      <c r="J15" s="17"/>
      <c r="K15" s="21" t="str">
        <f>IF($J15="","",IFERROR(VLOOKUP($J15,Tests!$A$4:$B$103,2,FALSE),""))</f>
        <v/>
      </c>
      <c r="L15" s="18" t="str">
        <f>IF($J15="","",IFERROR(VLOOKUP($J15,Tests!$A$4:$E$103,5,FALSE),""))</f>
        <v/>
      </c>
      <c r="M15" s="18"/>
      <c r="N15" s="17"/>
      <c r="O15" s="22" t="str">
        <f>IF(OR($B15="",$J15=""),"",$B15+N($C15)+IFERROR(VLOOKUP($J15,Tests!$A$4:$C$103,3,FALSE),0)/24)</f>
        <v/>
      </c>
      <c r="P15" s="19"/>
      <c r="Q15" s="19"/>
      <c r="R15" s="17"/>
      <c r="S15" s="21" t="str">
        <f ca="1">IF(OR($J15="",$O15=""),"",IF(OR($N15="Report ready",$N15="Delivered"),"",IF($N15="Recollect needed","Recollect",IF(NOW()&gt;$O15,"Overdue",IF($O15-NOW()&lt;=N(Settings!$B$4)/24,"Due soon","")))))</f>
        <v/>
      </c>
    </row>
    <row r="16" spans="1:19" x14ac:dyDescent="0.3">
      <c r="A16" s="17"/>
      <c r="B16" s="19"/>
      <c r="C16" s="20"/>
      <c r="D16" s="17"/>
      <c r="E16" s="17"/>
      <c r="F16" s="17"/>
      <c r="G16" s="17"/>
      <c r="H16" s="17"/>
      <c r="I16" s="17"/>
      <c r="J16" s="17"/>
      <c r="K16" s="21" t="str">
        <f>IF($J16="","",IFERROR(VLOOKUP($J16,Tests!$A$4:$B$103,2,FALSE),""))</f>
        <v/>
      </c>
      <c r="L16" s="18" t="str">
        <f>IF($J16="","",IFERROR(VLOOKUP($J16,Tests!$A$4:$E$103,5,FALSE),""))</f>
        <v/>
      </c>
      <c r="M16" s="18"/>
      <c r="N16" s="17"/>
      <c r="O16" s="22" t="str">
        <f>IF(OR($B16="",$J16=""),"",$B16+N($C16)+IFERROR(VLOOKUP($J16,Tests!$A$4:$C$103,3,FALSE),0)/24)</f>
        <v/>
      </c>
      <c r="P16" s="19"/>
      <c r="Q16" s="19"/>
      <c r="R16" s="17"/>
      <c r="S16" s="21" t="str">
        <f ca="1">IF(OR($J16="",$O16=""),"",IF(OR($N16="Report ready",$N16="Delivered"),"",IF($N16="Recollect needed","Recollect",IF(NOW()&gt;$O16,"Overdue",IF($O16-NOW()&lt;=N(Settings!$B$4)/24,"Due soon","")))))</f>
        <v/>
      </c>
    </row>
    <row r="17" spans="1:19" x14ac:dyDescent="0.3">
      <c r="A17" s="17"/>
      <c r="B17" s="19"/>
      <c r="C17" s="20"/>
      <c r="D17" s="17"/>
      <c r="E17" s="17"/>
      <c r="F17" s="17"/>
      <c r="G17" s="17"/>
      <c r="H17" s="17"/>
      <c r="I17" s="17"/>
      <c r="J17" s="17"/>
      <c r="K17" s="21" t="str">
        <f>IF($J17="","",IFERROR(VLOOKUP($J17,Tests!$A$4:$B$103,2,FALSE),""))</f>
        <v/>
      </c>
      <c r="L17" s="18" t="str">
        <f>IF($J17="","",IFERROR(VLOOKUP($J17,Tests!$A$4:$E$103,5,FALSE),""))</f>
        <v/>
      </c>
      <c r="M17" s="18"/>
      <c r="N17" s="17"/>
      <c r="O17" s="22" t="str">
        <f>IF(OR($B17="",$J17=""),"",$B17+N($C17)+IFERROR(VLOOKUP($J17,Tests!$A$4:$C$103,3,FALSE),0)/24)</f>
        <v/>
      </c>
      <c r="P17" s="19"/>
      <c r="Q17" s="19"/>
      <c r="R17" s="17"/>
      <c r="S17" s="21" t="str">
        <f ca="1">IF(OR($J17="",$O17=""),"",IF(OR($N17="Report ready",$N17="Delivered"),"",IF($N17="Recollect needed","Recollect",IF(NOW()&gt;$O17,"Overdue",IF($O17-NOW()&lt;=N(Settings!$B$4)/24,"Due soon","")))))</f>
        <v/>
      </c>
    </row>
    <row r="18" spans="1:19" x14ac:dyDescent="0.3">
      <c r="A18" s="17"/>
      <c r="B18" s="19"/>
      <c r="C18" s="20"/>
      <c r="D18" s="17"/>
      <c r="E18" s="17"/>
      <c r="F18" s="17"/>
      <c r="G18" s="17"/>
      <c r="H18" s="17"/>
      <c r="I18" s="17"/>
      <c r="J18" s="17"/>
      <c r="K18" s="21" t="str">
        <f>IF($J18="","",IFERROR(VLOOKUP($J18,Tests!$A$4:$B$103,2,FALSE),""))</f>
        <v/>
      </c>
      <c r="L18" s="18" t="str">
        <f>IF($J18="","",IFERROR(VLOOKUP($J18,Tests!$A$4:$E$103,5,FALSE),""))</f>
        <v/>
      </c>
      <c r="M18" s="18"/>
      <c r="N18" s="17"/>
      <c r="O18" s="22" t="str">
        <f>IF(OR($B18="",$J18=""),"",$B18+N($C18)+IFERROR(VLOOKUP($J18,Tests!$A$4:$C$103,3,FALSE),0)/24)</f>
        <v/>
      </c>
      <c r="P18" s="19"/>
      <c r="Q18" s="19"/>
      <c r="R18" s="17"/>
      <c r="S18" s="21" t="str">
        <f ca="1">IF(OR($J18="",$O18=""),"",IF(OR($N18="Report ready",$N18="Delivered"),"",IF($N18="Recollect needed","Recollect",IF(NOW()&gt;$O18,"Overdue",IF($O18-NOW()&lt;=N(Settings!$B$4)/24,"Due soon","")))))</f>
        <v/>
      </c>
    </row>
    <row r="19" spans="1:19" x14ac:dyDescent="0.3">
      <c r="A19" s="17"/>
      <c r="B19" s="19"/>
      <c r="C19" s="20"/>
      <c r="D19" s="17"/>
      <c r="E19" s="17"/>
      <c r="F19" s="17"/>
      <c r="G19" s="17"/>
      <c r="H19" s="17"/>
      <c r="I19" s="17"/>
      <c r="J19" s="17"/>
      <c r="K19" s="21" t="str">
        <f>IF($J19="","",IFERROR(VLOOKUP($J19,Tests!$A$4:$B$103,2,FALSE),""))</f>
        <v/>
      </c>
      <c r="L19" s="18" t="str">
        <f>IF($J19="","",IFERROR(VLOOKUP($J19,Tests!$A$4:$E$103,5,FALSE),""))</f>
        <v/>
      </c>
      <c r="M19" s="18"/>
      <c r="N19" s="17"/>
      <c r="O19" s="22" t="str">
        <f>IF(OR($B19="",$J19=""),"",$B19+N($C19)+IFERROR(VLOOKUP($J19,Tests!$A$4:$C$103,3,FALSE),0)/24)</f>
        <v/>
      </c>
      <c r="P19" s="19"/>
      <c r="Q19" s="19"/>
      <c r="R19" s="17"/>
      <c r="S19" s="21" t="str">
        <f ca="1">IF(OR($J19="",$O19=""),"",IF(OR($N19="Report ready",$N19="Delivered"),"",IF($N19="Recollect needed","Recollect",IF(NOW()&gt;$O19,"Overdue",IF($O19-NOW()&lt;=N(Settings!$B$4)/24,"Due soon","")))))</f>
        <v/>
      </c>
    </row>
    <row r="20" spans="1:19" x14ac:dyDescent="0.3">
      <c r="A20" s="17"/>
      <c r="B20" s="19"/>
      <c r="C20" s="20"/>
      <c r="D20" s="17"/>
      <c r="E20" s="17"/>
      <c r="F20" s="17"/>
      <c r="G20" s="17"/>
      <c r="H20" s="17"/>
      <c r="I20" s="17"/>
      <c r="J20" s="17"/>
      <c r="K20" s="21" t="str">
        <f>IF($J20="","",IFERROR(VLOOKUP($J20,Tests!$A$4:$B$103,2,FALSE),""))</f>
        <v/>
      </c>
      <c r="L20" s="18" t="str">
        <f>IF($J20="","",IFERROR(VLOOKUP($J20,Tests!$A$4:$E$103,5,FALSE),""))</f>
        <v/>
      </c>
      <c r="M20" s="18"/>
      <c r="N20" s="17"/>
      <c r="O20" s="22" t="str">
        <f>IF(OR($B20="",$J20=""),"",$B20+N($C20)+IFERROR(VLOOKUP($J20,Tests!$A$4:$C$103,3,FALSE),0)/24)</f>
        <v/>
      </c>
      <c r="P20" s="19"/>
      <c r="Q20" s="19"/>
      <c r="R20" s="17"/>
      <c r="S20" s="21" t="str">
        <f ca="1">IF(OR($J20="",$O20=""),"",IF(OR($N20="Report ready",$N20="Delivered"),"",IF($N20="Recollect needed","Recollect",IF(NOW()&gt;$O20,"Overdue",IF($O20-NOW()&lt;=N(Settings!$B$4)/24,"Due soon","")))))</f>
        <v/>
      </c>
    </row>
    <row r="21" spans="1:19" x14ac:dyDescent="0.3">
      <c r="A21" s="17"/>
      <c r="B21" s="19"/>
      <c r="C21" s="20"/>
      <c r="D21" s="17"/>
      <c r="E21" s="17"/>
      <c r="F21" s="17"/>
      <c r="G21" s="17"/>
      <c r="H21" s="17"/>
      <c r="I21" s="17"/>
      <c r="J21" s="17"/>
      <c r="K21" s="21" t="str">
        <f>IF($J21="","",IFERROR(VLOOKUP($J21,Tests!$A$4:$B$103,2,FALSE),""))</f>
        <v/>
      </c>
      <c r="L21" s="18" t="str">
        <f>IF($J21="","",IFERROR(VLOOKUP($J21,Tests!$A$4:$E$103,5,FALSE),""))</f>
        <v/>
      </c>
      <c r="M21" s="18"/>
      <c r="N21" s="17"/>
      <c r="O21" s="22" t="str">
        <f>IF(OR($B21="",$J21=""),"",$B21+N($C21)+IFERROR(VLOOKUP($J21,Tests!$A$4:$C$103,3,FALSE),0)/24)</f>
        <v/>
      </c>
      <c r="P21" s="19"/>
      <c r="Q21" s="19"/>
      <c r="R21" s="17"/>
      <c r="S21" s="21" t="str">
        <f ca="1">IF(OR($J21="",$O21=""),"",IF(OR($N21="Report ready",$N21="Delivered"),"",IF($N21="Recollect needed","Recollect",IF(NOW()&gt;$O21,"Overdue",IF($O21-NOW()&lt;=N(Settings!$B$4)/24,"Due soon","")))))</f>
        <v/>
      </c>
    </row>
    <row r="22" spans="1:19" x14ac:dyDescent="0.3">
      <c r="A22" s="17"/>
      <c r="B22" s="19"/>
      <c r="C22" s="20"/>
      <c r="D22" s="17"/>
      <c r="E22" s="17"/>
      <c r="F22" s="17"/>
      <c r="G22" s="17"/>
      <c r="H22" s="17"/>
      <c r="I22" s="17"/>
      <c r="J22" s="17"/>
      <c r="K22" s="21" t="str">
        <f>IF($J22="","",IFERROR(VLOOKUP($J22,Tests!$A$4:$B$103,2,FALSE),""))</f>
        <v/>
      </c>
      <c r="L22" s="18" t="str">
        <f>IF($J22="","",IFERROR(VLOOKUP($J22,Tests!$A$4:$E$103,5,FALSE),""))</f>
        <v/>
      </c>
      <c r="M22" s="18"/>
      <c r="N22" s="17"/>
      <c r="O22" s="22" t="str">
        <f>IF(OR($B22="",$J22=""),"",$B22+N($C22)+IFERROR(VLOOKUP($J22,Tests!$A$4:$C$103,3,FALSE),0)/24)</f>
        <v/>
      </c>
      <c r="P22" s="19"/>
      <c r="Q22" s="19"/>
      <c r="R22" s="17"/>
      <c r="S22" s="21" t="str">
        <f ca="1">IF(OR($J22="",$O22=""),"",IF(OR($N22="Report ready",$N22="Delivered"),"",IF($N22="Recollect needed","Recollect",IF(NOW()&gt;$O22,"Overdue",IF($O22-NOW()&lt;=N(Settings!$B$4)/24,"Due soon","")))))</f>
        <v/>
      </c>
    </row>
    <row r="23" spans="1:19" x14ac:dyDescent="0.3">
      <c r="A23" s="17"/>
      <c r="B23" s="19"/>
      <c r="C23" s="20"/>
      <c r="D23" s="17"/>
      <c r="E23" s="17"/>
      <c r="F23" s="17"/>
      <c r="G23" s="17"/>
      <c r="H23" s="17"/>
      <c r="I23" s="17"/>
      <c r="J23" s="17"/>
      <c r="K23" s="21" t="str">
        <f>IF($J23="","",IFERROR(VLOOKUP($J23,Tests!$A$4:$B$103,2,FALSE),""))</f>
        <v/>
      </c>
      <c r="L23" s="18" t="str">
        <f>IF($J23="","",IFERROR(VLOOKUP($J23,Tests!$A$4:$E$103,5,FALSE),""))</f>
        <v/>
      </c>
      <c r="M23" s="18"/>
      <c r="N23" s="17"/>
      <c r="O23" s="22" t="str">
        <f>IF(OR($B23="",$J23=""),"",$B23+N($C23)+IFERROR(VLOOKUP($J23,Tests!$A$4:$C$103,3,FALSE),0)/24)</f>
        <v/>
      </c>
      <c r="P23" s="19"/>
      <c r="Q23" s="19"/>
      <c r="R23" s="17"/>
      <c r="S23" s="21" t="str">
        <f ca="1">IF(OR($J23="",$O23=""),"",IF(OR($N23="Report ready",$N23="Delivered"),"",IF($N23="Recollect needed","Recollect",IF(NOW()&gt;$O23,"Overdue",IF($O23-NOW()&lt;=N(Settings!$B$4)/24,"Due soon","")))))</f>
        <v/>
      </c>
    </row>
    <row r="24" spans="1:19" x14ac:dyDescent="0.3">
      <c r="A24" s="17"/>
      <c r="B24" s="19"/>
      <c r="C24" s="20"/>
      <c r="D24" s="17"/>
      <c r="E24" s="17"/>
      <c r="F24" s="17"/>
      <c r="G24" s="17"/>
      <c r="H24" s="17"/>
      <c r="I24" s="17"/>
      <c r="J24" s="17"/>
      <c r="K24" s="21" t="str">
        <f>IF($J24="","",IFERROR(VLOOKUP($J24,Tests!$A$4:$B$103,2,FALSE),""))</f>
        <v/>
      </c>
      <c r="L24" s="18" t="str">
        <f>IF($J24="","",IFERROR(VLOOKUP($J24,Tests!$A$4:$E$103,5,FALSE),""))</f>
        <v/>
      </c>
      <c r="M24" s="18"/>
      <c r="N24" s="17"/>
      <c r="O24" s="22" t="str">
        <f>IF(OR($B24="",$J24=""),"",$B24+N($C24)+IFERROR(VLOOKUP($J24,Tests!$A$4:$C$103,3,FALSE),0)/24)</f>
        <v/>
      </c>
      <c r="P24" s="19"/>
      <c r="Q24" s="19"/>
      <c r="R24" s="17"/>
      <c r="S24" s="21" t="str">
        <f ca="1">IF(OR($J24="",$O24=""),"",IF(OR($N24="Report ready",$N24="Delivered"),"",IF($N24="Recollect needed","Recollect",IF(NOW()&gt;$O24,"Overdue",IF($O24-NOW()&lt;=N(Settings!$B$4)/24,"Due soon","")))))</f>
        <v/>
      </c>
    </row>
    <row r="25" spans="1:19" x14ac:dyDescent="0.3">
      <c r="A25" s="17"/>
      <c r="B25" s="19"/>
      <c r="C25" s="20"/>
      <c r="D25" s="17"/>
      <c r="E25" s="17"/>
      <c r="F25" s="17"/>
      <c r="G25" s="17"/>
      <c r="H25" s="17"/>
      <c r="I25" s="17"/>
      <c r="J25" s="17"/>
      <c r="K25" s="21" t="str">
        <f>IF($J25="","",IFERROR(VLOOKUP($J25,Tests!$A$4:$B$103,2,FALSE),""))</f>
        <v/>
      </c>
      <c r="L25" s="18" t="str">
        <f>IF($J25="","",IFERROR(VLOOKUP($J25,Tests!$A$4:$E$103,5,FALSE),""))</f>
        <v/>
      </c>
      <c r="M25" s="18"/>
      <c r="N25" s="17"/>
      <c r="O25" s="22" t="str">
        <f>IF(OR($B25="",$J25=""),"",$B25+N($C25)+IFERROR(VLOOKUP($J25,Tests!$A$4:$C$103,3,FALSE),0)/24)</f>
        <v/>
      </c>
      <c r="P25" s="19"/>
      <c r="Q25" s="19"/>
      <c r="R25" s="17"/>
      <c r="S25" s="21" t="str">
        <f ca="1">IF(OR($J25="",$O25=""),"",IF(OR($N25="Report ready",$N25="Delivered"),"",IF($N25="Recollect needed","Recollect",IF(NOW()&gt;$O25,"Overdue",IF($O25-NOW()&lt;=N(Settings!$B$4)/24,"Due soon","")))))</f>
        <v/>
      </c>
    </row>
    <row r="26" spans="1:19" x14ac:dyDescent="0.3">
      <c r="A26" s="17"/>
      <c r="B26" s="19"/>
      <c r="C26" s="20"/>
      <c r="D26" s="17"/>
      <c r="E26" s="17"/>
      <c r="F26" s="17"/>
      <c r="G26" s="17"/>
      <c r="H26" s="17"/>
      <c r="I26" s="17"/>
      <c r="J26" s="17"/>
      <c r="K26" s="21" t="str">
        <f>IF($J26="","",IFERROR(VLOOKUP($J26,Tests!$A$4:$B$103,2,FALSE),""))</f>
        <v/>
      </c>
      <c r="L26" s="18" t="str">
        <f>IF($J26="","",IFERROR(VLOOKUP($J26,Tests!$A$4:$E$103,5,FALSE),""))</f>
        <v/>
      </c>
      <c r="M26" s="18"/>
      <c r="N26" s="17"/>
      <c r="O26" s="22" t="str">
        <f>IF(OR($B26="",$J26=""),"",$B26+N($C26)+IFERROR(VLOOKUP($J26,Tests!$A$4:$C$103,3,FALSE),0)/24)</f>
        <v/>
      </c>
      <c r="P26" s="19"/>
      <c r="Q26" s="19"/>
      <c r="R26" s="17"/>
      <c r="S26" s="21" t="str">
        <f ca="1">IF(OR($J26="",$O26=""),"",IF(OR($N26="Report ready",$N26="Delivered"),"",IF($N26="Recollect needed","Recollect",IF(NOW()&gt;$O26,"Overdue",IF($O26-NOW()&lt;=N(Settings!$B$4)/24,"Due soon","")))))</f>
        <v/>
      </c>
    </row>
    <row r="27" spans="1:19" x14ac:dyDescent="0.3">
      <c r="A27" s="17"/>
      <c r="B27" s="19"/>
      <c r="C27" s="20"/>
      <c r="D27" s="17"/>
      <c r="E27" s="17"/>
      <c r="F27" s="17"/>
      <c r="G27" s="17"/>
      <c r="H27" s="17"/>
      <c r="I27" s="17"/>
      <c r="J27" s="17"/>
      <c r="K27" s="21" t="str">
        <f>IF($J27="","",IFERROR(VLOOKUP($J27,Tests!$A$4:$B$103,2,FALSE),""))</f>
        <v/>
      </c>
      <c r="L27" s="18" t="str">
        <f>IF($J27="","",IFERROR(VLOOKUP($J27,Tests!$A$4:$E$103,5,FALSE),""))</f>
        <v/>
      </c>
      <c r="M27" s="18"/>
      <c r="N27" s="17"/>
      <c r="O27" s="22" t="str">
        <f>IF(OR($B27="",$J27=""),"",$B27+N($C27)+IFERROR(VLOOKUP($J27,Tests!$A$4:$C$103,3,FALSE),0)/24)</f>
        <v/>
      </c>
      <c r="P27" s="19"/>
      <c r="Q27" s="19"/>
      <c r="R27" s="17"/>
      <c r="S27" s="21" t="str">
        <f ca="1">IF(OR($J27="",$O27=""),"",IF(OR($N27="Report ready",$N27="Delivered"),"",IF($N27="Recollect needed","Recollect",IF(NOW()&gt;$O27,"Overdue",IF($O27-NOW()&lt;=N(Settings!$B$4)/24,"Due soon","")))))</f>
        <v/>
      </c>
    </row>
    <row r="28" spans="1:19" x14ac:dyDescent="0.3">
      <c r="A28" s="17"/>
      <c r="B28" s="19"/>
      <c r="C28" s="20"/>
      <c r="D28" s="17"/>
      <c r="E28" s="17"/>
      <c r="F28" s="17"/>
      <c r="G28" s="17"/>
      <c r="H28" s="17"/>
      <c r="I28" s="17"/>
      <c r="J28" s="17"/>
      <c r="K28" s="21" t="str">
        <f>IF($J28="","",IFERROR(VLOOKUP($J28,Tests!$A$4:$B$103,2,FALSE),""))</f>
        <v/>
      </c>
      <c r="L28" s="18" t="str">
        <f>IF($J28="","",IFERROR(VLOOKUP($J28,Tests!$A$4:$E$103,5,FALSE),""))</f>
        <v/>
      </c>
      <c r="M28" s="18"/>
      <c r="N28" s="17"/>
      <c r="O28" s="22" t="str">
        <f>IF(OR($B28="",$J28=""),"",$B28+N($C28)+IFERROR(VLOOKUP($J28,Tests!$A$4:$C$103,3,FALSE),0)/24)</f>
        <v/>
      </c>
      <c r="P28" s="19"/>
      <c r="Q28" s="19"/>
      <c r="R28" s="17"/>
      <c r="S28" s="21" t="str">
        <f ca="1">IF(OR($J28="",$O28=""),"",IF(OR($N28="Report ready",$N28="Delivered"),"",IF($N28="Recollect needed","Recollect",IF(NOW()&gt;$O28,"Overdue",IF($O28-NOW()&lt;=N(Settings!$B$4)/24,"Due soon","")))))</f>
        <v/>
      </c>
    </row>
    <row r="29" spans="1:19" x14ac:dyDescent="0.3">
      <c r="A29" s="17"/>
      <c r="B29" s="19"/>
      <c r="C29" s="20"/>
      <c r="D29" s="17"/>
      <c r="E29" s="17"/>
      <c r="F29" s="17"/>
      <c r="G29" s="17"/>
      <c r="H29" s="17"/>
      <c r="I29" s="17"/>
      <c r="J29" s="17"/>
      <c r="K29" s="21" t="str">
        <f>IF($J29="","",IFERROR(VLOOKUP($J29,Tests!$A$4:$B$103,2,FALSE),""))</f>
        <v/>
      </c>
      <c r="L29" s="18" t="str">
        <f>IF($J29="","",IFERROR(VLOOKUP($J29,Tests!$A$4:$E$103,5,FALSE),""))</f>
        <v/>
      </c>
      <c r="M29" s="18"/>
      <c r="N29" s="17"/>
      <c r="O29" s="22" t="str">
        <f>IF(OR($B29="",$J29=""),"",$B29+N($C29)+IFERROR(VLOOKUP($J29,Tests!$A$4:$C$103,3,FALSE),0)/24)</f>
        <v/>
      </c>
      <c r="P29" s="19"/>
      <c r="Q29" s="19"/>
      <c r="R29" s="17"/>
      <c r="S29" s="21" t="str">
        <f ca="1">IF(OR($J29="",$O29=""),"",IF(OR($N29="Report ready",$N29="Delivered"),"",IF($N29="Recollect needed","Recollect",IF(NOW()&gt;$O29,"Overdue",IF($O29-NOW()&lt;=N(Settings!$B$4)/24,"Due soon","")))))</f>
        <v/>
      </c>
    </row>
    <row r="30" spans="1:19" x14ac:dyDescent="0.3">
      <c r="A30" s="17"/>
      <c r="B30" s="19"/>
      <c r="C30" s="20"/>
      <c r="D30" s="17"/>
      <c r="E30" s="17"/>
      <c r="F30" s="17"/>
      <c r="G30" s="17"/>
      <c r="H30" s="17"/>
      <c r="I30" s="17"/>
      <c r="J30" s="17"/>
      <c r="K30" s="21" t="str">
        <f>IF($J30="","",IFERROR(VLOOKUP($J30,Tests!$A$4:$B$103,2,FALSE),""))</f>
        <v/>
      </c>
      <c r="L30" s="18" t="str">
        <f>IF($J30="","",IFERROR(VLOOKUP($J30,Tests!$A$4:$E$103,5,FALSE),""))</f>
        <v/>
      </c>
      <c r="M30" s="18"/>
      <c r="N30" s="17"/>
      <c r="O30" s="22" t="str">
        <f>IF(OR($B30="",$J30=""),"",$B30+N($C30)+IFERROR(VLOOKUP($J30,Tests!$A$4:$C$103,3,FALSE),0)/24)</f>
        <v/>
      </c>
      <c r="P30" s="19"/>
      <c r="Q30" s="19"/>
      <c r="R30" s="17"/>
      <c r="S30" s="21" t="str">
        <f ca="1">IF(OR($J30="",$O30=""),"",IF(OR($N30="Report ready",$N30="Delivered"),"",IF($N30="Recollect needed","Recollect",IF(NOW()&gt;$O30,"Overdue",IF($O30-NOW()&lt;=N(Settings!$B$4)/24,"Due soon","")))))</f>
        <v/>
      </c>
    </row>
    <row r="31" spans="1:19" x14ac:dyDescent="0.3">
      <c r="A31" s="17"/>
      <c r="B31" s="19"/>
      <c r="C31" s="20"/>
      <c r="D31" s="17"/>
      <c r="E31" s="17"/>
      <c r="F31" s="17"/>
      <c r="G31" s="17"/>
      <c r="H31" s="17"/>
      <c r="I31" s="17"/>
      <c r="J31" s="17"/>
      <c r="K31" s="21" t="str">
        <f>IF($J31="","",IFERROR(VLOOKUP($J31,Tests!$A$4:$B$103,2,FALSE),""))</f>
        <v/>
      </c>
      <c r="L31" s="18" t="str">
        <f>IF($J31="","",IFERROR(VLOOKUP($J31,Tests!$A$4:$E$103,5,FALSE),""))</f>
        <v/>
      </c>
      <c r="M31" s="18"/>
      <c r="N31" s="17"/>
      <c r="O31" s="22" t="str">
        <f>IF(OR($B31="",$J31=""),"",$B31+N($C31)+IFERROR(VLOOKUP($J31,Tests!$A$4:$C$103,3,FALSE),0)/24)</f>
        <v/>
      </c>
      <c r="P31" s="19"/>
      <c r="Q31" s="19"/>
      <c r="R31" s="17"/>
      <c r="S31" s="21" t="str">
        <f ca="1">IF(OR($J31="",$O31=""),"",IF(OR($N31="Report ready",$N31="Delivered"),"",IF($N31="Recollect needed","Recollect",IF(NOW()&gt;$O31,"Overdue",IF($O31-NOW()&lt;=N(Settings!$B$4)/24,"Due soon","")))))</f>
        <v/>
      </c>
    </row>
    <row r="32" spans="1:19" x14ac:dyDescent="0.3">
      <c r="A32" s="17"/>
      <c r="B32" s="19"/>
      <c r="C32" s="20"/>
      <c r="D32" s="17"/>
      <c r="E32" s="17"/>
      <c r="F32" s="17"/>
      <c r="G32" s="17"/>
      <c r="H32" s="17"/>
      <c r="I32" s="17"/>
      <c r="J32" s="17"/>
      <c r="K32" s="21" t="str">
        <f>IF($J32="","",IFERROR(VLOOKUP($J32,Tests!$A$4:$B$103,2,FALSE),""))</f>
        <v/>
      </c>
      <c r="L32" s="18" t="str">
        <f>IF($J32="","",IFERROR(VLOOKUP($J32,Tests!$A$4:$E$103,5,FALSE),""))</f>
        <v/>
      </c>
      <c r="M32" s="18"/>
      <c r="N32" s="17"/>
      <c r="O32" s="22" t="str">
        <f>IF(OR($B32="",$J32=""),"",$B32+N($C32)+IFERROR(VLOOKUP($J32,Tests!$A$4:$C$103,3,FALSE),0)/24)</f>
        <v/>
      </c>
      <c r="P32" s="19"/>
      <c r="Q32" s="19"/>
      <c r="R32" s="17"/>
      <c r="S32" s="21" t="str">
        <f ca="1">IF(OR($J32="",$O32=""),"",IF(OR($N32="Report ready",$N32="Delivered"),"",IF($N32="Recollect needed","Recollect",IF(NOW()&gt;$O32,"Overdue",IF($O32-NOW()&lt;=N(Settings!$B$4)/24,"Due soon","")))))</f>
        <v/>
      </c>
    </row>
    <row r="33" spans="1:19" x14ac:dyDescent="0.3">
      <c r="A33" s="17"/>
      <c r="B33" s="19"/>
      <c r="C33" s="20"/>
      <c r="D33" s="17"/>
      <c r="E33" s="17"/>
      <c r="F33" s="17"/>
      <c r="G33" s="17"/>
      <c r="H33" s="17"/>
      <c r="I33" s="17"/>
      <c r="J33" s="17"/>
      <c r="K33" s="21" t="str">
        <f>IF($J33="","",IFERROR(VLOOKUP($J33,Tests!$A$4:$B$103,2,FALSE),""))</f>
        <v/>
      </c>
      <c r="L33" s="18" t="str">
        <f>IF($J33="","",IFERROR(VLOOKUP($J33,Tests!$A$4:$E$103,5,FALSE),""))</f>
        <v/>
      </c>
      <c r="M33" s="18"/>
      <c r="N33" s="17"/>
      <c r="O33" s="22" t="str">
        <f>IF(OR($B33="",$J33=""),"",$B33+N($C33)+IFERROR(VLOOKUP($J33,Tests!$A$4:$C$103,3,FALSE),0)/24)</f>
        <v/>
      </c>
      <c r="P33" s="19"/>
      <c r="Q33" s="19"/>
      <c r="R33" s="17"/>
      <c r="S33" s="21" t="str">
        <f ca="1">IF(OR($J33="",$O33=""),"",IF(OR($N33="Report ready",$N33="Delivered"),"",IF($N33="Recollect needed","Recollect",IF(NOW()&gt;$O33,"Overdue",IF($O33-NOW()&lt;=N(Settings!$B$4)/24,"Due soon","")))))</f>
        <v/>
      </c>
    </row>
    <row r="34" spans="1:19" x14ac:dyDescent="0.3">
      <c r="A34" s="17"/>
      <c r="B34" s="19"/>
      <c r="C34" s="20"/>
      <c r="D34" s="17"/>
      <c r="E34" s="17"/>
      <c r="F34" s="17"/>
      <c r="G34" s="17"/>
      <c r="H34" s="17"/>
      <c r="I34" s="17"/>
      <c r="J34" s="17"/>
      <c r="K34" s="21" t="str">
        <f>IF($J34="","",IFERROR(VLOOKUP($J34,Tests!$A$4:$B$103,2,FALSE),""))</f>
        <v/>
      </c>
      <c r="L34" s="18" t="str">
        <f>IF($J34="","",IFERROR(VLOOKUP($J34,Tests!$A$4:$E$103,5,FALSE),""))</f>
        <v/>
      </c>
      <c r="M34" s="18"/>
      <c r="N34" s="17"/>
      <c r="O34" s="22" t="str">
        <f>IF(OR($B34="",$J34=""),"",$B34+N($C34)+IFERROR(VLOOKUP($J34,Tests!$A$4:$C$103,3,FALSE),0)/24)</f>
        <v/>
      </c>
      <c r="P34" s="19"/>
      <c r="Q34" s="19"/>
      <c r="R34" s="17"/>
      <c r="S34" s="21" t="str">
        <f ca="1">IF(OR($J34="",$O34=""),"",IF(OR($N34="Report ready",$N34="Delivered"),"",IF($N34="Recollect needed","Recollect",IF(NOW()&gt;$O34,"Overdue",IF($O34-NOW()&lt;=N(Settings!$B$4)/24,"Due soon","")))))</f>
        <v/>
      </c>
    </row>
    <row r="35" spans="1:19" x14ac:dyDescent="0.3">
      <c r="A35" s="17"/>
      <c r="B35" s="19"/>
      <c r="C35" s="20"/>
      <c r="D35" s="17"/>
      <c r="E35" s="17"/>
      <c r="F35" s="17"/>
      <c r="G35" s="17"/>
      <c r="H35" s="17"/>
      <c r="I35" s="17"/>
      <c r="J35" s="17"/>
      <c r="K35" s="21" t="str">
        <f>IF($J35="","",IFERROR(VLOOKUP($J35,Tests!$A$4:$B$103,2,FALSE),""))</f>
        <v/>
      </c>
      <c r="L35" s="18" t="str">
        <f>IF($J35="","",IFERROR(VLOOKUP($J35,Tests!$A$4:$E$103,5,FALSE),""))</f>
        <v/>
      </c>
      <c r="M35" s="18"/>
      <c r="N35" s="17"/>
      <c r="O35" s="22" t="str">
        <f>IF(OR($B35="",$J35=""),"",$B35+N($C35)+IFERROR(VLOOKUP($J35,Tests!$A$4:$C$103,3,FALSE),0)/24)</f>
        <v/>
      </c>
      <c r="P35" s="19"/>
      <c r="Q35" s="19"/>
      <c r="R35" s="17"/>
      <c r="S35" s="21" t="str">
        <f ca="1">IF(OR($J35="",$O35=""),"",IF(OR($N35="Report ready",$N35="Delivered"),"",IF($N35="Recollect needed","Recollect",IF(NOW()&gt;$O35,"Overdue",IF($O35-NOW()&lt;=N(Settings!$B$4)/24,"Due soon","")))))</f>
        <v/>
      </c>
    </row>
    <row r="36" spans="1:19" x14ac:dyDescent="0.3">
      <c r="A36" s="17"/>
      <c r="B36" s="19"/>
      <c r="C36" s="20"/>
      <c r="D36" s="17"/>
      <c r="E36" s="17"/>
      <c r="F36" s="17"/>
      <c r="G36" s="17"/>
      <c r="H36" s="17"/>
      <c r="I36" s="17"/>
      <c r="J36" s="17"/>
      <c r="K36" s="21" t="str">
        <f>IF($J36="","",IFERROR(VLOOKUP($J36,Tests!$A$4:$B$103,2,FALSE),""))</f>
        <v/>
      </c>
      <c r="L36" s="18" t="str">
        <f>IF($J36="","",IFERROR(VLOOKUP($J36,Tests!$A$4:$E$103,5,FALSE),""))</f>
        <v/>
      </c>
      <c r="M36" s="18"/>
      <c r="N36" s="17"/>
      <c r="O36" s="22" t="str">
        <f>IF(OR($B36="",$J36=""),"",$B36+N($C36)+IFERROR(VLOOKUP($J36,Tests!$A$4:$C$103,3,FALSE),0)/24)</f>
        <v/>
      </c>
      <c r="P36" s="19"/>
      <c r="Q36" s="19"/>
      <c r="R36" s="17"/>
      <c r="S36" s="21" t="str">
        <f ca="1">IF(OR($J36="",$O36=""),"",IF(OR($N36="Report ready",$N36="Delivered"),"",IF($N36="Recollect needed","Recollect",IF(NOW()&gt;$O36,"Overdue",IF($O36-NOW()&lt;=N(Settings!$B$4)/24,"Due soon","")))))</f>
        <v/>
      </c>
    </row>
    <row r="37" spans="1:19" x14ac:dyDescent="0.3">
      <c r="A37" s="17"/>
      <c r="B37" s="19"/>
      <c r="C37" s="20"/>
      <c r="D37" s="17"/>
      <c r="E37" s="17"/>
      <c r="F37" s="17"/>
      <c r="G37" s="17"/>
      <c r="H37" s="17"/>
      <c r="I37" s="17"/>
      <c r="J37" s="17"/>
      <c r="K37" s="21" t="str">
        <f>IF($J37="","",IFERROR(VLOOKUP($J37,Tests!$A$4:$B$103,2,FALSE),""))</f>
        <v/>
      </c>
      <c r="L37" s="18" t="str">
        <f>IF($J37="","",IFERROR(VLOOKUP($J37,Tests!$A$4:$E$103,5,FALSE),""))</f>
        <v/>
      </c>
      <c r="M37" s="18"/>
      <c r="N37" s="17"/>
      <c r="O37" s="22" t="str">
        <f>IF(OR($B37="",$J37=""),"",$B37+N($C37)+IFERROR(VLOOKUP($J37,Tests!$A$4:$C$103,3,FALSE),0)/24)</f>
        <v/>
      </c>
      <c r="P37" s="19"/>
      <c r="Q37" s="19"/>
      <c r="R37" s="17"/>
      <c r="S37" s="21" t="str">
        <f ca="1">IF(OR($J37="",$O37=""),"",IF(OR($N37="Report ready",$N37="Delivered"),"",IF($N37="Recollect needed","Recollect",IF(NOW()&gt;$O37,"Overdue",IF($O37-NOW()&lt;=N(Settings!$B$4)/24,"Due soon","")))))</f>
        <v/>
      </c>
    </row>
    <row r="38" spans="1:19" x14ac:dyDescent="0.3">
      <c r="A38" s="17"/>
      <c r="B38" s="19"/>
      <c r="C38" s="20"/>
      <c r="D38" s="17"/>
      <c r="E38" s="17"/>
      <c r="F38" s="17"/>
      <c r="G38" s="17"/>
      <c r="H38" s="17"/>
      <c r="I38" s="17"/>
      <c r="J38" s="17"/>
      <c r="K38" s="21" t="str">
        <f>IF($J38="","",IFERROR(VLOOKUP($J38,Tests!$A$4:$B$103,2,FALSE),""))</f>
        <v/>
      </c>
      <c r="L38" s="18" t="str">
        <f>IF($J38="","",IFERROR(VLOOKUP($J38,Tests!$A$4:$E$103,5,FALSE),""))</f>
        <v/>
      </c>
      <c r="M38" s="18"/>
      <c r="N38" s="17"/>
      <c r="O38" s="22" t="str">
        <f>IF(OR($B38="",$J38=""),"",$B38+N($C38)+IFERROR(VLOOKUP($J38,Tests!$A$4:$C$103,3,FALSE),0)/24)</f>
        <v/>
      </c>
      <c r="P38" s="19"/>
      <c r="Q38" s="19"/>
      <c r="R38" s="17"/>
      <c r="S38" s="21" t="str">
        <f ca="1">IF(OR($J38="",$O38=""),"",IF(OR($N38="Report ready",$N38="Delivered"),"",IF($N38="Recollect needed","Recollect",IF(NOW()&gt;$O38,"Overdue",IF($O38-NOW()&lt;=N(Settings!$B$4)/24,"Due soon","")))))</f>
        <v/>
      </c>
    </row>
    <row r="39" spans="1:19" x14ac:dyDescent="0.3">
      <c r="A39" s="17"/>
      <c r="B39" s="19"/>
      <c r="C39" s="20"/>
      <c r="D39" s="17"/>
      <c r="E39" s="17"/>
      <c r="F39" s="17"/>
      <c r="G39" s="17"/>
      <c r="H39" s="17"/>
      <c r="I39" s="17"/>
      <c r="J39" s="17"/>
      <c r="K39" s="21" t="str">
        <f>IF($J39="","",IFERROR(VLOOKUP($J39,Tests!$A$4:$B$103,2,FALSE),""))</f>
        <v/>
      </c>
      <c r="L39" s="18" t="str">
        <f>IF($J39="","",IFERROR(VLOOKUP($J39,Tests!$A$4:$E$103,5,FALSE),""))</f>
        <v/>
      </c>
      <c r="M39" s="18"/>
      <c r="N39" s="17"/>
      <c r="O39" s="22" t="str">
        <f>IF(OR($B39="",$J39=""),"",$B39+N($C39)+IFERROR(VLOOKUP($J39,Tests!$A$4:$C$103,3,FALSE),0)/24)</f>
        <v/>
      </c>
      <c r="P39" s="19"/>
      <c r="Q39" s="19"/>
      <c r="R39" s="17"/>
      <c r="S39" s="21" t="str">
        <f ca="1">IF(OR($J39="",$O39=""),"",IF(OR($N39="Report ready",$N39="Delivered"),"",IF($N39="Recollect needed","Recollect",IF(NOW()&gt;$O39,"Overdue",IF($O39-NOW()&lt;=N(Settings!$B$4)/24,"Due soon","")))))</f>
        <v/>
      </c>
    </row>
    <row r="40" spans="1:19" x14ac:dyDescent="0.3">
      <c r="A40" s="17"/>
      <c r="B40" s="19"/>
      <c r="C40" s="20"/>
      <c r="D40" s="17"/>
      <c r="E40" s="17"/>
      <c r="F40" s="17"/>
      <c r="G40" s="17"/>
      <c r="H40" s="17"/>
      <c r="I40" s="17"/>
      <c r="J40" s="17"/>
      <c r="K40" s="21" t="str">
        <f>IF($J40="","",IFERROR(VLOOKUP($J40,Tests!$A$4:$B$103,2,FALSE),""))</f>
        <v/>
      </c>
      <c r="L40" s="18" t="str">
        <f>IF($J40="","",IFERROR(VLOOKUP($J40,Tests!$A$4:$E$103,5,FALSE),""))</f>
        <v/>
      </c>
      <c r="M40" s="18"/>
      <c r="N40" s="17"/>
      <c r="O40" s="22" t="str">
        <f>IF(OR($B40="",$J40=""),"",$B40+N($C40)+IFERROR(VLOOKUP($J40,Tests!$A$4:$C$103,3,FALSE),0)/24)</f>
        <v/>
      </c>
      <c r="P40" s="19"/>
      <c r="Q40" s="19"/>
      <c r="R40" s="17"/>
      <c r="S40" s="21" t="str">
        <f ca="1">IF(OR($J40="",$O40=""),"",IF(OR($N40="Report ready",$N40="Delivered"),"",IF($N40="Recollect needed","Recollect",IF(NOW()&gt;$O40,"Overdue",IF($O40-NOW()&lt;=N(Settings!$B$4)/24,"Due soon","")))))</f>
        <v/>
      </c>
    </row>
    <row r="41" spans="1:19" x14ac:dyDescent="0.3">
      <c r="A41" s="17"/>
      <c r="B41" s="19"/>
      <c r="C41" s="20"/>
      <c r="D41" s="17"/>
      <c r="E41" s="17"/>
      <c r="F41" s="17"/>
      <c r="G41" s="17"/>
      <c r="H41" s="17"/>
      <c r="I41" s="17"/>
      <c r="J41" s="17"/>
      <c r="K41" s="21" t="str">
        <f>IF($J41="","",IFERROR(VLOOKUP($J41,Tests!$A$4:$B$103,2,FALSE),""))</f>
        <v/>
      </c>
      <c r="L41" s="18" t="str">
        <f>IF($J41="","",IFERROR(VLOOKUP($J41,Tests!$A$4:$E$103,5,FALSE),""))</f>
        <v/>
      </c>
      <c r="M41" s="18"/>
      <c r="N41" s="17"/>
      <c r="O41" s="22" t="str">
        <f>IF(OR($B41="",$J41=""),"",$B41+N($C41)+IFERROR(VLOOKUP($J41,Tests!$A$4:$C$103,3,FALSE),0)/24)</f>
        <v/>
      </c>
      <c r="P41" s="19"/>
      <c r="Q41" s="19"/>
      <c r="R41" s="17"/>
      <c r="S41" s="21" t="str">
        <f ca="1">IF(OR($J41="",$O41=""),"",IF(OR($N41="Report ready",$N41="Delivered"),"",IF($N41="Recollect needed","Recollect",IF(NOW()&gt;$O41,"Overdue",IF($O41-NOW()&lt;=N(Settings!$B$4)/24,"Due soon","")))))</f>
        <v/>
      </c>
    </row>
    <row r="42" spans="1:19" x14ac:dyDescent="0.3">
      <c r="A42" s="17"/>
      <c r="B42" s="19"/>
      <c r="C42" s="20"/>
      <c r="D42" s="17"/>
      <c r="E42" s="17"/>
      <c r="F42" s="17"/>
      <c r="G42" s="17"/>
      <c r="H42" s="17"/>
      <c r="I42" s="17"/>
      <c r="J42" s="17"/>
      <c r="K42" s="21" t="str">
        <f>IF($J42="","",IFERROR(VLOOKUP($J42,Tests!$A$4:$B$103,2,FALSE),""))</f>
        <v/>
      </c>
      <c r="L42" s="18" t="str">
        <f>IF($J42="","",IFERROR(VLOOKUP($J42,Tests!$A$4:$E$103,5,FALSE),""))</f>
        <v/>
      </c>
      <c r="M42" s="18"/>
      <c r="N42" s="17"/>
      <c r="O42" s="22" t="str">
        <f>IF(OR($B42="",$J42=""),"",$B42+N($C42)+IFERROR(VLOOKUP($J42,Tests!$A$4:$C$103,3,FALSE),0)/24)</f>
        <v/>
      </c>
      <c r="P42" s="19"/>
      <c r="Q42" s="19"/>
      <c r="R42" s="17"/>
      <c r="S42" s="21" t="str">
        <f ca="1">IF(OR($J42="",$O42=""),"",IF(OR($N42="Report ready",$N42="Delivered"),"",IF($N42="Recollect needed","Recollect",IF(NOW()&gt;$O42,"Overdue",IF($O42-NOW()&lt;=N(Settings!$B$4)/24,"Due soon","")))))</f>
        <v/>
      </c>
    </row>
    <row r="43" spans="1:19" x14ac:dyDescent="0.3">
      <c r="A43" s="17"/>
      <c r="B43" s="19"/>
      <c r="C43" s="20"/>
      <c r="D43" s="17"/>
      <c r="E43" s="17"/>
      <c r="F43" s="17"/>
      <c r="G43" s="17"/>
      <c r="H43" s="17"/>
      <c r="I43" s="17"/>
      <c r="J43" s="17"/>
      <c r="K43" s="21" t="str">
        <f>IF($J43="","",IFERROR(VLOOKUP($J43,Tests!$A$4:$B$103,2,FALSE),""))</f>
        <v/>
      </c>
      <c r="L43" s="18" t="str">
        <f>IF($J43="","",IFERROR(VLOOKUP($J43,Tests!$A$4:$E$103,5,FALSE),""))</f>
        <v/>
      </c>
      <c r="M43" s="18"/>
      <c r="N43" s="17"/>
      <c r="O43" s="22" t="str">
        <f>IF(OR($B43="",$J43=""),"",$B43+N($C43)+IFERROR(VLOOKUP($J43,Tests!$A$4:$C$103,3,FALSE),0)/24)</f>
        <v/>
      </c>
      <c r="P43" s="19"/>
      <c r="Q43" s="19"/>
      <c r="R43" s="17"/>
      <c r="S43" s="21" t="str">
        <f ca="1">IF(OR($J43="",$O43=""),"",IF(OR($N43="Report ready",$N43="Delivered"),"",IF($N43="Recollect needed","Recollect",IF(NOW()&gt;$O43,"Overdue",IF($O43-NOW()&lt;=N(Settings!$B$4)/24,"Due soon","")))))</f>
        <v/>
      </c>
    </row>
    <row r="44" spans="1:19" x14ac:dyDescent="0.3">
      <c r="A44" s="17"/>
      <c r="B44" s="19"/>
      <c r="C44" s="20"/>
      <c r="D44" s="17"/>
      <c r="E44" s="17"/>
      <c r="F44" s="17"/>
      <c r="G44" s="17"/>
      <c r="H44" s="17"/>
      <c r="I44" s="17"/>
      <c r="J44" s="17"/>
      <c r="K44" s="21" t="str">
        <f>IF($J44="","",IFERROR(VLOOKUP($J44,Tests!$A$4:$B$103,2,FALSE),""))</f>
        <v/>
      </c>
      <c r="L44" s="18" t="str">
        <f>IF($J44="","",IFERROR(VLOOKUP($J44,Tests!$A$4:$E$103,5,FALSE),""))</f>
        <v/>
      </c>
      <c r="M44" s="18"/>
      <c r="N44" s="17"/>
      <c r="O44" s="22" t="str">
        <f>IF(OR($B44="",$J44=""),"",$B44+N($C44)+IFERROR(VLOOKUP($J44,Tests!$A$4:$C$103,3,FALSE),0)/24)</f>
        <v/>
      </c>
      <c r="P44" s="19"/>
      <c r="Q44" s="19"/>
      <c r="R44" s="17"/>
      <c r="S44" s="21" t="str">
        <f ca="1">IF(OR($J44="",$O44=""),"",IF(OR($N44="Report ready",$N44="Delivered"),"",IF($N44="Recollect needed","Recollect",IF(NOW()&gt;$O44,"Overdue",IF($O44-NOW()&lt;=N(Settings!$B$4)/24,"Due soon","")))))</f>
        <v/>
      </c>
    </row>
    <row r="45" spans="1:19" x14ac:dyDescent="0.3">
      <c r="A45" s="17"/>
      <c r="B45" s="19"/>
      <c r="C45" s="20"/>
      <c r="D45" s="17"/>
      <c r="E45" s="17"/>
      <c r="F45" s="17"/>
      <c r="G45" s="17"/>
      <c r="H45" s="17"/>
      <c r="I45" s="17"/>
      <c r="J45" s="17"/>
      <c r="K45" s="21" t="str">
        <f>IF($J45="","",IFERROR(VLOOKUP($J45,Tests!$A$4:$B$103,2,FALSE),""))</f>
        <v/>
      </c>
      <c r="L45" s="18" t="str">
        <f>IF($J45="","",IFERROR(VLOOKUP($J45,Tests!$A$4:$E$103,5,FALSE),""))</f>
        <v/>
      </c>
      <c r="M45" s="18"/>
      <c r="N45" s="17"/>
      <c r="O45" s="22" t="str">
        <f>IF(OR($B45="",$J45=""),"",$B45+N($C45)+IFERROR(VLOOKUP($J45,Tests!$A$4:$C$103,3,FALSE),0)/24)</f>
        <v/>
      </c>
      <c r="P45" s="19"/>
      <c r="Q45" s="19"/>
      <c r="R45" s="17"/>
      <c r="S45" s="21" t="str">
        <f ca="1">IF(OR($J45="",$O45=""),"",IF(OR($N45="Report ready",$N45="Delivered"),"",IF($N45="Recollect needed","Recollect",IF(NOW()&gt;$O45,"Overdue",IF($O45-NOW()&lt;=N(Settings!$B$4)/24,"Due soon","")))))</f>
        <v/>
      </c>
    </row>
    <row r="46" spans="1:19" x14ac:dyDescent="0.3">
      <c r="A46" s="17"/>
      <c r="B46" s="19"/>
      <c r="C46" s="20"/>
      <c r="D46" s="17"/>
      <c r="E46" s="17"/>
      <c r="F46" s="17"/>
      <c r="G46" s="17"/>
      <c r="H46" s="17"/>
      <c r="I46" s="17"/>
      <c r="J46" s="17"/>
      <c r="K46" s="21" t="str">
        <f>IF($J46="","",IFERROR(VLOOKUP($J46,Tests!$A$4:$B$103,2,FALSE),""))</f>
        <v/>
      </c>
      <c r="L46" s="18" t="str">
        <f>IF($J46="","",IFERROR(VLOOKUP($J46,Tests!$A$4:$E$103,5,FALSE),""))</f>
        <v/>
      </c>
      <c r="M46" s="18"/>
      <c r="N46" s="17"/>
      <c r="O46" s="22" t="str">
        <f>IF(OR($B46="",$J46=""),"",$B46+N($C46)+IFERROR(VLOOKUP($J46,Tests!$A$4:$C$103,3,FALSE),0)/24)</f>
        <v/>
      </c>
      <c r="P46" s="19"/>
      <c r="Q46" s="19"/>
      <c r="R46" s="17"/>
      <c r="S46" s="21" t="str">
        <f ca="1">IF(OR($J46="",$O46=""),"",IF(OR($N46="Report ready",$N46="Delivered"),"",IF($N46="Recollect needed","Recollect",IF(NOW()&gt;$O46,"Overdue",IF($O46-NOW()&lt;=N(Settings!$B$4)/24,"Due soon","")))))</f>
        <v/>
      </c>
    </row>
    <row r="47" spans="1:19" x14ac:dyDescent="0.3">
      <c r="A47" s="17"/>
      <c r="B47" s="19"/>
      <c r="C47" s="20"/>
      <c r="D47" s="17"/>
      <c r="E47" s="17"/>
      <c r="F47" s="17"/>
      <c r="G47" s="17"/>
      <c r="H47" s="17"/>
      <c r="I47" s="17"/>
      <c r="J47" s="17"/>
      <c r="K47" s="21" t="str">
        <f>IF($J47="","",IFERROR(VLOOKUP($J47,Tests!$A$4:$B$103,2,FALSE),""))</f>
        <v/>
      </c>
      <c r="L47" s="18" t="str">
        <f>IF($J47="","",IFERROR(VLOOKUP($J47,Tests!$A$4:$E$103,5,FALSE),""))</f>
        <v/>
      </c>
      <c r="M47" s="18"/>
      <c r="N47" s="17"/>
      <c r="O47" s="22" t="str">
        <f>IF(OR($B47="",$J47=""),"",$B47+N($C47)+IFERROR(VLOOKUP($J47,Tests!$A$4:$C$103,3,FALSE),0)/24)</f>
        <v/>
      </c>
      <c r="P47" s="19"/>
      <c r="Q47" s="19"/>
      <c r="R47" s="17"/>
      <c r="S47" s="21" t="str">
        <f ca="1">IF(OR($J47="",$O47=""),"",IF(OR($N47="Report ready",$N47="Delivered"),"",IF($N47="Recollect needed","Recollect",IF(NOW()&gt;$O47,"Overdue",IF($O47-NOW()&lt;=N(Settings!$B$4)/24,"Due soon","")))))</f>
        <v/>
      </c>
    </row>
    <row r="48" spans="1:19" x14ac:dyDescent="0.3">
      <c r="A48" s="17"/>
      <c r="B48" s="19"/>
      <c r="C48" s="20"/>
      <c r="D48" s="17"/>
      <c r="E48" s="17"/>
      <c r="F48" s="17"/>
      <c r="G48" s="17"/>
      <c r="H48" s="17"/>
      <c r="I48" s="17"/>
      <c r="J48" s="17"/>
      <c r="K48" s="21" t="str">
        <f>IF($J48="","",IFERROR(VLOOKUP($J48,Tests!$A$4:$B$103,2,FALSE),""))</f>
        <v/>
      </c>
      <c r="L48" s="18" t="str">
        <f>IF($J48="","",IFERROR(VLOOKUP($J48,Tests!$A$4:$E$103,5,FALSE),""))</f>
        <v/>
      </c>
      <c r="M48" s="18"/>
      <c r="N48" s="17"/>
      <c r="O48" s="22" t="str">
        <f>IF(OR($B48="",$J48=""),"",$B48+N($C48)+IFERROR(VLOOKUP($J48,Tests!$A$4:$C$103,3,FALSE),0)/24)</f>
        <v/>
      </c>
      <c r="P48" s="19"/>
      <c r="Q48" s="19"/>
      <c r="R48" s="17"/>
      <c r="S48" s="21" t="str">
        <f ca="1">IF(OR($J48="",$O48=""),"",IF(OR($N48="Report ready",$N48="Delivered"),"",IF($N48="Recollect needed","Recollect",IF(NOW()&gt;$O48,"Overdue",IF($O48-NOW()&lt;=N(Settings!$B$4)/24,"Due soon","")))))</f>
        <v/>
      </c>
    </row>
    <row r="49" spans="1:19" x14ac:dyDescent="0.3">
      <c r="A49" s="17"/>
      <c r="B49" s="19"/>
      <c r="C49" s="20"/>
      <c r="D49" s="17"/>
      <c r="E49" s="17"/>
      <c r="F49" s="17"/>
      <c r="G49" s="17"/>
      <c r="H49" s="17"/>
      <c r="I49" s="17"/>
      <c r="J49" s="17"/>
      <c r="K49" s="21" t="str">
        <f>IF($J49="","",IFERROR(VLOOKUP($J49,Tests!$A$4:$B$103,2,FALSE),""))</f>
        <v/>
      </c>
      <c r="L49" s="18" t="str">
        <f>IF($J49="","",IFERROR(VLOOKUP($J49,Tests!$A$4:$E$103,5,FALSE),""))</f>
        <v/>
      </c>
      <c r="M49" s="18"/>
      <c r="N49" s="17"/>
      <c r="O49" s="22" t="str">
        <f>IF(OR($B49="",$J49=""),"",$B49+N($C49)+IFERROR(VLOOKUP($J49,Tests!$A$4:$C$103,3,FALSE),0)/24)</f>
        <v/>
      </c>
      <c r="P49" s="19"/>
      <c r="Q49" s="19"/>
      <c r="R49" s="17"/>
      <c r="S49" s="21" t="str">
        <f ca="1">IF(OR($J49="",$O49=""),"",IF(OR($N49="Report ready",$N49="Delivered"),"",IF($N49="Recollect needed","Recollect",IF(NOW()&gt;$O49,"Overdue",IF($O49-NOW()&lt;=N(Settings!$B$4)/24,"Due soon","")))))</f>
        <v/>
      </c>
    </row>
    <row r="50" spans="1:19" x14ac:dyDescent="0.3">
      <c r="A50" s="17"/>
      <c r="B50" s="19"/>
      <c r="C50" s="20"/>
      <c r="D50" s="17"/>
      <c r="E50" s="17"/>
      <c r="F50" s="17"/>
      <c r="G50" s="17"/>
      <c r="H50" s="17"/>
      <c r="I50" s="17"/>
      <c r="J50" s="17"/>
      <c r="K50" s="21" t="str">
        <f>IF($J50="","",IFERROR(VLOOKUP($J50,Tests!$A$4:$B$103,2,FALSE),""))</f>
        <v/>
      </c>
      <c r="L50" s="18" t="str">
        <f>IF($J50="","",IFERROR(VLOOKUP($J50,Tests!$A$4:$E$103,5,FALSE),""))</f>
        <v/>
      </c>
      <c r="M50" s="18"/>
      <c r="N50" s="17"/>
      <c r="O50" s="22" t="str">
        <f>IF(OR($B50="",$J50=""),"",$B50+N($C50)+IFERROR(VLOOKUP($J50,Tests!$A$4:$C$103,3,FALSE),0)/24)</f>
        <v/>
      </c>
      <c r="P50" s="19"/>
      <c r="Q50" s="19"/>
      <c r="R50" s="17"/>
      <c r="S50" s="21" t="str">
        <f ca="1">IF(OR($J50="",$O50=""),"",IF(OR($N50="Report ready",$N50="Delivered"),"",IF($N50="Recollect needed","Recollect",IF(NOW()&gt;$O50,"Overdue",IF($O50-NOW()&lt;=N(Settings!$B$4)/24,"Due soon","")))))</f>
        <v/>
      </c>
    </row>
    <row r="51" spans="1:19" x14ac:dyDescent="0.3">
      <c r="A51" s="17"/>
      <c r="B51" s="19"/>
      <c r="C51" s="20"/>
      <c r="D51" s="17"/>
      <c r="E51" s="17"/>
      <c r="F51" s="17"/>
      <c r="G51" s="17"/>
      <c r="H51" s="17"/>
      <c r="I51" s="17"/>
      <c r="J51" s="17"/>
      <c r="K51" s="21" t="str">
        <f>IF($J51="","",IFERROR(VLOOKUP($J51,Tests!$A$4:$B$103,2,FALSE),""))</f>
        <v/>
      </c>
      <c r="L51" s="18" t="str">
        <f>IF($J51="","",IFERROR(VLOOKUP($J51,Tests!$A$4:$E$103,5,FALSE),""))</f>
        <v/>
      </c>
      <c r="M51" s="18"/>
      <c r="N51" s="17"/>
      <c r="O51" s="22" t="str">
        <f>IF(OR($B51="",$J51=""),"",$B51+N($C51)+IFERROR(VLOOKUP($J51,Tests!$A$4:$C$103,3,FALSE),0)/24)</f>
        <v/>
      </c>
      <c r="P51" s="19"/>
      <c r="Q51" s="19"/>
      <c r="R51" s="17"/>
      <c r="S51" s="21" t="str">
        <f ca="1">IF(OR($J51="",$O51=""),"",IF(OR($N51="Report ready",$N51="Delivered"),"",IF($N51="Recollect needed","Recollect",IF(NOW()&gt;$O51,"Overdue",IF($O51-NOW()&lt;=N(Settings!$B$4)/24,"Due soon","")))))</f>
        <v/>
      </c>
    </row>
    <row r="52" spans="1:19" x14ac:dyDescent="0.3">
      <c r="A52" s="17"/>
      <c r="B52" s="19"/>
      <c r="C52" s="20"/>
      <c r="D52" s="17"/>
      <c r="E52" s="17"/>
      <c r="F52" s="17"/>
      <c r="G52" s="17"/>
      <c r="H52" s="17"/>
      <c r="I52" s="17"/>
      <c r="J52" s="17"/>
      <c r="K52" s="21" t="str">
        <f>IF($J52="","",IFERROR(VLOOKUP($J52,Tests!$A$4:$B$103,2,FALSE),""))</f>
        <v/>
      </c>
      <c r="L52" s="18" t="str">
        <f>IF($J52="","",IFERROR(VLOOKUP($J52,Tests!$A$4:$E$103,5,FALSE),""))</f>
        <v/>
      </c>
      <c r="M52" s="18"/>
      <c r="N52" s="17"/>
      <c r="O52" s="22" t="str">
        <f>IF(OR($B52="",$J52=""),"",$B52+N($C52)+IFERROR(VLOOKUP($J52,Tests!$A$4:$C$103,3,FALSE),0)/24)</f>
        <v/>
      </c>
      <c r="P52" s="19"/>
      <c r="Q52" s="19"/>
      <c r="R52" s="17"/>
      <c r="S52" s="21" t="str">
        <f ca="1">IF(OR($J52="",$O52=""),"",IF(OR($N52="Report ready",$N52="Delivered"),"",IF($N52="Recollect needed","Recollect",IF(NOW()&gt;$O52,"Overdue",IF($O52-NOW()&lt;=N(Settings!$B$4)/24,"Due soon","")))))</f>
        <v/>
      </c>
    </row>
    <row r="53" spans="1:19" x14ac:dyDescent="0.3">
      <c r="A53" s="17"/>
      <c r="B53" s="19"/>
      <c r="C53" s="20"/>
      <c r="D53" s="17"/>
      <c r="E53" s="17"/>
      <c r="F53" s="17"/>
      <c r="G53" s="17"/>
      <c r="H53" s="17"/>
      <c r="I53" s="17"/>
      <c r="J53" s="17"/>
      <c r="K53" s="21" t="str">
        <f>IF($J53="","",IFERROR(VLOOKUP($J53,Tests!$A$4:$B$103,2,FALSE),""))</f>
        <v/>
      </c>
      <c r="L53" s="18" t="str">
        <f>IF($J53="","",IFERROR(VLOOKUP($J53,Tests!$A$4:$E$103,5,FALSE),""))</f>
        <v/>
      </c>
      <c r="M53" s="18"/>
      <c r="N53" s="17"/>
      <c r="O53" s="22" t="str">
        <f>IF(OR($B53="",$J53=""),"",$B53+N($C53)+IFERROR(VLOOKUP($J53,Tests!$A$4:$C$103,3,FALSE),0)/24)</f>
        <v/>
      </c>
      <c r="P53" s="19"/>
      <c r="Q53" s="19"/>
      <c r="R53" s="17"/>
      <c r="S53" s="21" t="str">
        <f ca="1">IF(OR($J53="",$O53=""),"",IF(OR($N53="Report ready",$N53="Delivered"),"",IF($N53="Recollect needed","Recollect",IF(NOW()&gt;$O53,"Overdue",IF($O53-NOW()&lt;=N(Settings!$B$4)/24,"Due soon","")))))</f>
        <v/>
      </c>
    </row>
    <row r="54" spans="1:19" x14ac:dyDescent="0.3">
      <c r="A54" s="17"/>
      <c r="B54" s="19"/>
      <c r="C54" s="20"/>
      <c r="D54" s="17"/>
      <c r="E54" s="17"/>
      <c r="F54" s="17"/>
      <c r="G54" s="17"/>
      <c r="H54" s="17"/>
      <c r="I54" s="17"/>
      <c r="J54" s="17"/>
      <c r="K54" s="21" t="str">
        <f>IF($J54="","",IFERROR(VLOOKUP($J54,Tests!$A$4:$B$103,2,FALSE),""))</f>
        <v/>
      </c>
      <c r="L54" s="18" t="str">
        <f>IF($J54="","",IFERROR(VLOOKUP($J54,Tests!$A$4:$E$103,5,FALSE),""))</f>
        <v/>
      </c>
      <c r="M54" s="18"/>
      <c r="N54" s="17"/>
      <c r="O54" s="22" t="str">
        <f>IF(OR($B54="",$J54=""),"",$B54+N($C54)+IFERROR(VLOOKUP($J54,Tests!$A$4:$C$103,3,FALSE),0)/24)</f>
        <v/>
      </c>
      <c r="P54" s="19"/>
      <c r="Q54" s="19"/>
      <c r="R54" s="17"/>
      <c r="S54" s="21" t="str">
        <f ca="1">IF(OR($J54="",$O54=""),"",IF(OR($N54="Report ready",$N54="Delivered"),"",IF($N54="Recollect needed","Recollect",IF(NOW()&gt;$O54,"Overdue",IF($O54-NOW()&lt;=N(Settings!$B$4)/24,"Due soon","")))))</f>
        <v/>
      </c>
    </row>
    <row r="55" spans="1:19" x14ac:dyDescent="0.3">
      <c r="A55" s="17"/>
      <c r="B55" s="19"/>
      <c r="C55" s="20"/>
      <c r="D55" s="17"/>
      <c r="E55" s="17"/>
      <c r="F55" s="17"/>
      <c r="G55" s="17"/>
      <c r="H55" s="17"/>
      <c r="I55" s="17"/>
      <c r="J55" s="17"/>
      <c r="K55" s="21" t="str">
        <f>IF($J55="","",IFERROR(VLOOKUP($J55,Tests!$A$4:$B$103,2,FALSE),""))</f>
        <v/>
      </c>
      <c r="L55" s="18" t="str">
        <f>IF($J55="","",IFERROR(VLOOKUP($J55,Tests!$A$4:$E$103,5,FALSE),""))</f>
        <v/>
      </c>
      <c r="M55" s="18"/>
      <c r="N55" s="17"/>
      <c r="O55" s="22" t="str">
        <f>IF(OR($B55="",$J55=""),"",$B55+N($C55)+IFERROR(VLOOKUP($J55,Tests!$A$4:$C$103,3,FALSE),0)/24)</f>
        <v/>
      </c>
      <c r="P55" s="19"/>
      <c r="Q55" s="19"/>
      <c r="R55" s="17"/>
      <c r="S55" s="21" t="str">
        <f ca="1">IF(OR($J55="",$O55=""),"",IF(OR($N55="Report ready",$N55="Delivered"),"",IF($N55="Recollect needed","Recollect",IF(NOW()&gt;$O55,"Overdue",IF($O55-NOW()&lt;=N(Settings!$B$4)/24,"Due soon","")))))</f>
        <v/>
      </c>
    </row>
    <row r="56" spans="1:19" x14ac:dyDescent="0.3">
      <c r="A56" s="17"/>
      <c r="B56" s="19"/>
      <c r="C56" s="20"/>
      <c r="D56" s="17"/>
      <c r="E56" s="17"/>
      <c r="F56" s="17"/>
      <c r="G56" s="17"/>
      <c r="H56" s="17"/>
      <c r="I56" s="17"/>
      <c r="J56" s="17"/>
      <c r="K56" s="21" t="str">
        <f>IF($J56="","",IFERROR(VLOOKUP($J56,Tests!$A$4:$B$103,2,FALSE),""))</f>
        <v/>
      </c>
      <c r="L56" s="18" t="str">
        <f>IF($J56="","",IFERROR(VLOOKUP($J56,Tests!$A$4:$E$103,5,FALSE),""))</f>
        <v/>
      </c>
      <c r="M56" s="18"/>
      <c r="N56" s="17"/>
      <c r="O56" s="22" t="str">
        <f>IF(OR($B56="",$J56=""),"",$B56+N($C56)+IFERROR(VLOOKUP($J56,Tests!$A$4:$C$103,3,FALSE),0)/24)</f>
        <v/>
      </c>
      <c r="P56" s="19"/>
      <c r="Q56" s="19"/>
      <c r="R56" s="17"/>
      <c r="S56" s="21" t="str">
        <f ca="1">IF(OR($J56="",$O56=""),"",IF(OR($N56="Report ready",$N56="Delivered"),"",IF($N56="Recollect needed","Recollect",IF(NOW()&gt;$O56,"Overdue",IF($O56-NOW()&lt;=N(Settings!$B$4)/24,"Due soon","")))))</f>
        <v/>
      </c>
    </row>
    <row r="57" spans="1:19" x14ac:dyDescent="0.3">
      <c r="A57" s="17"/>
      <c r="B57" s="19"/>
      <c r="C57" s="20"/>
      <c r="D57" s="17"/>
      <c r="E57" s="17"/>
      <c r="F57" s="17"/>
      <c r="G57" s="17"/>
      <c r="H57" s="17"/>
      <c r="I57" s="17"/>
      <c r="J57" s="17"/>
      <c r="K57" s="21" t="str">
        <f>IF($J57="","",IFERROR(VLOOKUP($J57,Tests!$A$4:$B$103,2,FALSE),""))</f>
        <v/>
      </c>
      <c r="L57" s="18" t="str">
        <f>IF($J57="","",IFERROR(VLOOKUP($J57,Tests!$A$4:$E$103,5,FALSE),""))</f>
        <v/>
      </c>
      <c r="M57" s="18"/>
      <c r="N57" s="17"/>
      <c r="O57" s="22" t="str">
        <f>IF(OR($B57="",$J57=""),"",$B57+N($C57)+IFERROR(VLOOKUP($J57,Tests!$A$4:$C$103,3,FALSE),0)/24)</f>
        <v/>
      </c>
      <c r="P57" s="19"/>
      <c r="Q57" s="19"/>
      <c r="R57" s="17"/>
      <c r="S57" s="21" t="str">
        <f ca="1">IF(OR($J57="",$O57=""),"",IF(OR($N57="Report ready",$N57="Delivered"),"",IF($N57="Recollect needed","Recollect",IF(NOW()&gt;$O57,"Overdue",IF($O57-NOW()&lt;=N(Settings!$B$4)/24,"Due soon","")))))</f>
        <v/>
      </c>
    </row>
    <row r="58" spans="1:19" x14ac:dyDescent="0.3">
      <c r="A58" s="17"/>
      <c r="B58" s="19"/>
      <c r="C58" s="20"/>
      <c r="D58" s="17"/>
      <c r="E58" s="17"/>
      <c r="F58" s="17"/>
      <c r="G58" s="17"/>
      <c r="H58" s="17"/>
      <c r="I58" s="17"/>
      <c r="J58" s="17"/>
      <c r="K58" s="21" t="str">
        <f>IF($J58="","",IFERROR(VLOOKUP($J58,Tests!$A$4:$B$103,2,FALSE),""))</f>
        <v/>
      </c>
      <c r="L58" s="18" t="str">
        <f>IF($J58="","",IFERROR(VLOOKUP($J58,Tests!$A$4:$E$103,5,FALSE),""))</f>
        <v/>
      </c>
      <c r="M58" s="18"/>
      <c r="N58" s="17"/>
      <c r="O58" s="22" t="str">
        <f>IF(OR($B58="",$J58=""),"",$B58+N($C58)+IFERROR(VLOOKUP($J58,Tests!$A$4:$C$103,3,FALSE),0)/24)</f>
        <v/>
      </c>
      <c r="P58" s="19"/>
      <c r="Q58" s="19"/>
      <c r="R58" s="17"/>
      <c r="S58" s="21" t="str">
        <f ca="1">IF(OR($J58="",$O58=""),"",IF(OR($N58="Report ready",$N58="Delivered"),"",IF($N58="Recollect needed","Recollect",IF(NOW()&gt;$O58,"Overdue",IF($O58-NOW()&lt;=N(Settings!$B$4)/24,"Due soon","")))))</f>
        <v/>
      </c>
    </row>
    <row r="59" spans="1:19" x14ac:dyDescent="0.3">
      <c r="A59" s="17"/>
      <c r="B59" s="19"/>
      <c r="C59" s="20"/>
      <c r="D59" s="17"/>
      <c r="E59" s="17"/>
      <c r="F59" s="17"/>
      <c r="G59" s="17"/>
      <c r="H59" s="17"/>
      <c r="I59" s="17"/>
      <c r="J59" s="17"/>
      <c r="K59" s="21" t="str">
        <f>IF($J59="","",IFERROR(VLOOKUP($J59,Tests!$A$4:$B$103,2,FALSE),""))</f>
        <v/>
      </c>
      <c r="L59" s="18" t="str">
        <f>IF($J59="","",IFERROR(VLOOKUP($J59,Tests!$A$4:$E$103,5,FALSE),""))</f>
        <v/>
      </c>
      <c r="M59" s="18"/>
      <c r="N59" s="17"/>
      <c r="O59" s="22" t="str">
        <f>IF(OR($B59="",$J59=""),"",$B59+N($C59)+IFERROR(VLOOKUP($J59,Tests!$A$4:$C$103,3,FALSE),0)/24)</f>
        <v/>
      </c>
      <c r="P59" s="19"/>
      <c r="Q59" s="19"/>
      <c r="R59" s="17"/>
      <c r="S59" s="21" t="str">
        <f ca="1">IF(OR($J59="",$O59=""),"",IF(OR($N59="Report ready",$N59="Delivered"),"",IF($N59="Recollect needed","Recollect",IF(NOW()&gt;$O59,"Overdue",IF($O59-NOW()&lt;=N(Settings!$B$4)/24,"Due soon","")))))</f>
        <v/>
      </c>
    </row>
    <row r="60" spans="1:19" x14ac:dyDescent="0.3">
      <c r="A60" s="17"/>
      <c r="B60" s="19"/>
      <c r="C60" s="20"/>
      <c r="D60" s="17"/>
      <c r="E60" s="17"/>
      <c r="F60" s="17"/>
      <c r="G60" s="17"/>
      <c r="H60" s="17"/>
      <c r="I60" s="17"/>
      <c r="J60" s="17"/>
      <c r="K60" s="21" t="str">
        <f>IF($J60="","",IFERROR(VLOOKUP($J60,Tests!$A$4:$B$103,2,FALSE),""))</f>
        <v/>
      </c>
      <c r="L60" s="18" t="str">
        <f>IF($J60="","",IFERROR(VLOOKUP($J60,Tests!$A$4:$E$103,5,FALSE),""))</f>
        <v/>
      </c>
      <c r="M60" s="18"/>
      <c r="N60" s="17"/>
      <c r="O60" s="22" t="str">
        <f>IF(OR($B60="",$J60=""),"",$B60+N($C60)+IFERROR(VLOOKUP($J60,Tests!$A$4:$C$103,3,FALSE),0)/24)</f>
        <v/>
      </c>
      <c r="P60" s="19"/>
      <c r="Q60" s="19"/>
      <c r="R60" s="17"/>
      <c r="S60" s="21" t="str">
        <f ca="1">IF(OR($J60="",$O60=""),"",IF(OR($N60="Report ready",$N60="Delivered"),"",IF($N60="Recollect needed","Recollect",IF(NOW()&gt;$O60,"Overdue",IF($O60-NOW()&lt;=N(Settings!$B$4)/24,"Due soon","")))))</f>
        <v/>
      </c>
    </row>
    <row r="61" spans="1:19" x14ac:dyDescent="0.3">
      <c r="A61" s="17"/>
      <c r="B61" s="19"/>
      <c r="C61" s="20"/>
      <c r="D61" s="17"/>
      <c r="E61" s="17"/>
      <c r="F61" s="17"/>
      <c r="G61" s="17"/>
      <c r="H61" s="17"/>
      <c r="I61" s="17"/>
      <c r="J61" s="17"/>
      <c r="K61" s="21" t="str">
        <f>IF($J61="","",IFERROR(VLOOKUP($J61,Tests!$A$4:$B$103,2,FALSE),""))</f>
        <v/>
      </c>
      <c r="L61" s="18" t="str">
        <f>IF($J61="","",IFERROR(VLOOKUP($J61,Tests!$A$4:$E$103,5,FALSE),""))</f>
        <v/>
      </c>
      <c r="M61" s="18"/>
      <c r="N61" s="17"/>
      <c r="O61" s="22" t="str">
        <f>IF(OR($B61="",$J61=""),"",$B61+N($C61)+IFERROR(VLOOKUP($J61,Tests!$A$4:$C$103,3,FALSE),0)/24)</f>
        <v/>
      </c>
      <c r="P61" s="19"/>
      <c r="Q61" s="19"/>
      <c r="R61" s="17"/>
      <c r="S61" s="21" t="str">
        <f ca="1">IF(OR($J61="",$O61=""),"",IF(OR($N61="Report ready",$N61="Delivered"),"",IF($N61="Recollect needed","Recollect",IF(NOW()&gt;$O61,"Overdue",IF($O61-NOW()&lt;=N(Settings!$B$4)/24,"Due soon","")))))</f>
        <v/>
      </c>
    </row>
    <row r="62" spans="1:19" x14ac:dyDescent="0.3">
      <c r="A62" s="17"/>
      <c r="B62" s="19"/>
      <c r="C62" s="20"/>
      <c r="D62" s="17"/>
      <c r="E62" s="17"/>
      <c r="F62" s="17"/>
      <c r="G62" s="17"/>
      <c r="H62" s="17"/>
      <c r="I62" s="17"/>
      <c r="J62" s="17"/>
      <c r="K62" s="21" t="str">
        <f>IF($J62="","",IFERROR(VLOOKUP($J62,Tests!$A$4:$B$103,2,FALSE),""))</f>
        <v/>
      </c>
      <c r="L62" s="18" t="str">
        <f>IF($J62="","",IFERROR(VLOOKUP($J62,Tests!$A$4:$E$103,5,FALSE),""))</f>
        <v/>
      </c>
      <c r="M62" s="18"/>
      <c r="N62" s="17"/>
      <c r="O62" s="22" t="str">
        <f>IF(OR($B62="",$J62=""),"",$B62+N($C62)+IFERROR(VLOOKUP($J62,Tests!$A$4:$C$103,3,FALSE),0)/24)</f>
        <v/>
      </c>
      <c r="P62" s="19"/>
      <c r="Q62" s="19"/>
      <c r="R62" s="17"/>
      <c r="S62" s="21" t="str">
        <f ca="1">IF(OR($J62="",$O62=""),"",IF(OR($N62="Report ready",$N62="Delivered"),"",IF($N62="Recollect needed","Recollect",IF(NOW()&gt;$O62,"Overdue",IF($O62-NOW()&lt;=N(Settings!$B$4)/24,"Due soon","")))))</f>
        <v/>
      </c>
    </row>
    <row r="63" spans="1:19" x14ac:dyDescent="0.3">
      <c r="A63" s="17"/>
      <c r="B63" s="19"/>
      <c r="C63" s="20"/>
      <c r="D63" s="17"/>
      <c r="E63" s="17"/>
      <c r="F63" s="17"/>
      <c r="G63" s="17"/>
      <c r="H63" s="17"/>
      <c r="I63" s="17"/>
      <c r="J63" s="17"/>
      <c r="K63" s="21" t="str">
        <f>IF($J63="","",IFERROR(VLOOKUP($J63,Tests!$A$4:$B$103,2,FALSE),""))</f>
        <v/>
      </c>
      <c r="L63" s="18" t="str">
        <f>IF($J63="","",IFERROR(VLOOKUP($J63,Tests!$A$4:$E$103,5,FALSE),""))</f>
        <v/>
      </c>
      <c r="M63" s="18"/>
      <c r="N63" s="17"/>
      <c r="O63" s="22" t="str">
        <f>IF(OR($B63="",$J63=""),"",$B63+N($C63)+IFERROR(VLOOKUP($J63,Tests!$A$4:$C$103,3,FALSE),0)/24)</f>
        <v/>
      </c>
      <c r="P63" s="19"/>
      <c r="Q63" s="19"/>
      <c r="R63" s="17"/>
      <c r="S63" s="21" t="str">
        <f ca="1">IF(OR($J63="",$O63=""),"",IF(OR($N63="Report ready",$N63="Delivered"),"",IF($N63="Recollect needed","Recollect",IF(NOW()&gt;$O63,"Overdue",IF($O63-NOW()&lt;=N(Settings!$B$4)/24,"Due soon","")))))</f>
        <v/>
      </c>
    </row>
    <row r="64" spans="1:19" x14ac:dyDescent="0.3">
      <c r="A64" s="17"/>
      <c r="B64" s="19"/>
      <c r="C64" s="20"/>
      <c r="D64" s="17"/>
      <c r="E64" s="17"/>
      <c r="F64" s="17"/>
      <c r="G64" s="17"/>
      <c r="H64" s="17"/>
      <c r="I64" s="17"/>
      <c r="J64" s="17"/>
      <c r="K64" s="21" t="str">
        <f>IF($J64="","",IFERROR(VLOOKUP($J64,Tests!$A$4:$B$103,2,FALSE),""))</f>
        <v/>
      </c>
      <c r="L64" s="18" t="str">
        <f>IF($J64="","",IFERROR(VLOOKUP($J64,Tests!$A$4:$E$103,5,FALSE),""))</f>
        <v/>
      </c>
      <c r="M64" s="18"/>
      <c r="N64" s="17"/>
      <c r="O64" s="22" t="str">
        <f>IF(OR($B64="",$J64=""),"",$B64+N($C64)+IFERROR(VLOOKUP($J64,Tests!$A$4:$C$103,3,FALSE),0)/24)</f>
        <v/>
      </c>
      <c r="P64" s="19"/>
      <c r="Q64" s="19"/>
      <c r="R64" s="17"/>
      <c r="S64" s="21" t="str">
        <f ca="1">IF(OR($J64="",$O64=""),"",IF(OR($N64="Report ready",$N64="Delivered"),"",IF($N64="Recollect needed","Recollect",IF(NOW()&gt;$O64,"Overdue",IF($O64-NOW()&lt;=N(Settings!$B$4)/24,"Due soon","")))))</f>
        <v/>
      </c>
    </row>
    <row r="65" spans="1:19" x14ac:dyDescent="0.3">
      <c r="A65" s="17"/>
      <c r="B65" s="19"/>
      <c r="C65" s="20"/>
      <c r="D65" s="17"/>
      <c r="E65" s="17"/>
      <c r="F65" s="17"/>
      <c r="G65" s="17"/>
      <c r="H65" s="17"/>
      <c r="I65" s="17"/>
      <c r="J65" s="17"/>
      <c r="K65" s="21" t="str">
        <f>IF($J65="","",IFERROR(VLOOKUP($J65,Tests!$A$4:$B$103,2,FALSE),""))</f>
        <v/>
      </c>
      <c r="L65" s="18" t="str">
        <f>IF($J65="","",IFERROR(VLOOKUP($J65,Tests!$A$4:$E$103,5,FALSE),""))</f>
        <v/>
      </c>
      <c r="M65" s="18"/>
      <c r="N65" s="17"/>
      <c r="O65" s="22" t="str">
        <f>IF(OR($B65="",$J65=""),"",$B65+N($C65)+IFERROR(VLOOKUP($J65,Tests!$A$4:$C$103,3,FALSE),0)/24)</f>
        <v/>
      </c>
      <c r="P65" s="19"/>
      <c r="Q65" s="19"/>
      <c r="R65" s="17"/>
      <c r="S65" s="21" t="str">
        <f ca="1">IF(OR($J65="",$O65=""),"",IF(OR($N65="Report ready",$N65="Delivered"),"",IF($N65="Recollect needed","Recollect",IF(NOW()&gt;$O65,"Overdue",IF($O65-NOW()&lt;=N(Settings!$B$4)/24,"Due soon","")))))</f>
        <v/>
      </c>
    </row>
    <row r="66" spans="1:19" x14ac:dyDescent="0.3">
      <c r="A66" s="17"/>
      <c r="B66" s="19"/>
      <c r="C66" s="20"/>
      <c r="D66" s="17"/>
      <c r="E66" s="17"/>
      <c r="F66" s="17"/>
      <c r="G66" s="17"/>
      <c r="H66" s="17"/>
      <c r="I66" s="17"/>
      <c r="J66" s="17"/>
      <c r="K66" s="21" t="str">
        <f>IF($J66="","",IFERROR(VLOOKUP($J66,Tests!$A$4:$B$103,2,FALSE),""))</f>
        <v/>
      </c>
      <c r="L66" s="18" t="str">
        <f>IF($J66="","",IFERROR(VLOOKUP($J66,Tests!$A$4:$E$103,5,FALSE),""))</f>
        <v/>
      </c>
      <c r="M66" s="18"/>
      <c r="N66" s="17"/>
      <c r="O66" s="22" t="str">
        <f>IF(OR($B66="",$J66=""),"",$B66+N($C66)+IFERROR(VLOOKUP($J66,Tests!$A$4:$C$103,3,FALSE),0)/24)</f>
        <v/>
      </c>
      <c r="P66" s="19"/>
      <c r="Q66" s="19"/>
      <c r="R66" s="17"/>
      <c r="S66" s="21" t="str">
        <f ca="1">IF(OR($J66="",$O66=""),"",IF(OR($N66="Report ready",$N66="Delivered"),"",IF($N66="Recollect needed","Recollect",IF(NOW()&gt;$O66,"Overdue",IF($O66-NOW()&lt;=N(Settings!$B$4)/24,"Due soon","")))))</f>
        <v/>
      </c>
    </row>
    <row r="67" spans="1:19" x14ac:dyDescent="0.3">
      <c r="A67" s="17"/>
      <c r="B67" s="19"/>
      <c r="C67" s="20"/>
      <c r="D67" s="17"/>
      <c r="E67" s="17"/>
      <c r="F67" s="17"/>
      <c r="G67" s="17"/>
      <c r="H67" s="17"/>
      <c r="I67" s="17"/>
      <c r="J67" s="17"/>
      <c r="K67" s="21" t="str">
        <f>IF($J67="","",IFERROR(VLOOKUP($J67,Tests!$A$4:$B$103,2,FALSE),""))</f>
        <v/>
      </c>
      <c r="L67" s="18" t="str">
        <f>IF($J67="","",IFERROR(VLOOKUP($J67,Tests!$A$4:$E$103,5,FALSE),""))</f>
        <v/>
      </c>
      <c r="M67" s="18"/>
      <c r="N67" s="17"/>
      <c r="O67" s="22" t="str">
        <f>IF(OR($B67="",$J67=""),"",$B67+N($C67)+IFERROR(VLOOKUP($J67,Tests!$A$4:$C$103,3,FALSE),0)/24)</f>
        <v/>
      </c>
      <c r="P67" s="19"/>
      <c r="Q67" s="19"/>
      <c r="R67" s="17"/>
      <c r="S67" s="21" t="str">
        <f ca="1">IF(OR($J67="",$O67=""),"",IF(OR($N67="Report ready",$N67="Delivered"),"",IF($N67="Recollect needed","Recollect",IF(NOW()&gt;$O67,"Overdue",IF($O67-NOW()&lt;=N(Settings!$B$4)/24,"Due soon","")))))</f>
        <v/>
      </c>
    </row>
    <row r="68" spans="1:19" x14ac:dyDescent="0.3">
      <c r="A68" s="17"/>
      <c r="B68" s="19"/>
      <c r="C68" s="20"/>
      <c r="D68" s="17"/>
      <c r="E68" s="17"/>
      <c r="F68" s="17"/>
      <c r="G68" s="17"/>
      <c r="H68" s="17"/>
      <c r="I68" s="17"/>
      <c r="J68" s="17"/>
      <c r="K68" s="21" t="str">
        <f>IF($J68="","",IFERROR(VLOOKUP($J68,Tests!$A$4:$B$103,2,FALSE),""))</f>
        <v/>
      </c>
      <c r="L68" s="18" t="str">
        <f>IF($J68="","",IFERROR(VLOOKUP($J68,Tests!$A$4:$E$103,5,FALSE),""))</f>
        <v/>
      </c>
      <c r="M68" s="18"/>
      <c r="N68" s="17"/>
      <c r="O68" s="22" t="str">
        <f>IF(OR($B68="",$J68=""),"",$B68+N($C68)+IFERROR(VLOOKUP($J68,Tests!$A$4:$C$103,3,FALSE),0)/24)</f>
        <v/>
      </c>
      <c r="P68" s="19"/>
      <c r="Q68" s="19"/>
      <c r="R68" s="17"/>
      <c r="S68" s="21" t="str">
        <f ca="1">IF(OR($J68="",$O68=""),"",IF(OR($N68="Report ready",$N68="Delivered"),"",IF($N68="Recollect needed","Recollect",IF(NOW()&gt;$O68,"Overdue",IF($O68-NOW()&lt;=N(Settings!$B$4)/24,"Due soon","")))))</f>
        <v/>
      </c>
    </row>
    <row r="69" spans="1:19" x14ac:dyDescent="0.3">
      <c r="A69" s="17"/>
      <c r="B69" s="19"/>
      <c r="C69" s="20"/>
      <c r="D69" s="17"/>
      <c r="E69" s="17"/>
      <c r="F69" s="17"/>
      <c r="G69" s="17"/>
      <c r="H69" s="17"/>
      <c r="I69" s="17"/>
      <c r="J69" s="17"/>
      <c r="K69" s="21" t="str">
        <f>IF($J69="","",IFERROR(VLOOKUP($J69,Tests!$A$4:$B$103,2,FALSE),""))</f>
        <v/>
      </c>
      <c r="L69" s="18" t="str">
        <f>IF($J69="","",IFERROR(VLOOKUP($J69,Tests!$A$4:$E$103,5,FALSE),""))</f>
        <v/>
      </c>
      <c r="M69" s="18"/>
      <c r="N69" s="17"/>
      <c r="O69" s="22" t="str">
        <f>IF(OR($B69="",$J69=""),"",$B69+N($C69)+IFERROR(VLOOKUP($J69,Tests!$A$4:$C$103,3,FALSE),0)/24)</f>
        <v/>
      </c>
      <c r="P69" s="19"/>
      <c r="Q69" s="19"/>
      <c r="R69" s="17"/>
      <c r="S69" s="21" t="str">
        <f ca="1">IF(OR($J69="",$O69=""),"",IF(OR($N69="Report ready",$N69="Delivered"),"",IF($N69="Recollect needed","Recollect",IF(NOW()&gt;$O69,"Overdue",IF($O69-NOW()&lt;=N(Settings!$B$4)/24,"Due soon","")))))</f>
        <v/>
      </c>
    </row>
    <row r="70" spans="1:19" x14ac:dyDescent="0.3">
      <c r="A70" s="17"/>
      <c r="B70" s="19"/>
      <c r="C70" s="20"/>
      <c r="D70" s="17"/>
      <c r="E70" s="17"/>
      <c r="F70" s="17"/>
      <c r="G70" s="17"/>
      <c r="H70" s="17"/>
      <c r="I70" s="17"/>
      <c r="J70" s="17"/>
      <c r="K70" s="21" t="str">
        <f>IF($J70="","",IFERROR(VLOOKUP($J70,Tests!$A$4:$B$103,2,FALSE),""))</f>
        <v/>
      </c>
      <c r="L70" s="18" t="str">
        <f>IF($J70="","",IFERROR(VLOOKUP($J70,Tests!$A$4:$E$103,5,FALSE),""))</f>
        <v/>
      </c>
      <c r="M70" s="18"/>
      <c r="N70" s="17"/>
      <c r="O70" s="22" t="str">
        <f>IF(OR($B70="",$J70=""),"",$B70+N($C70)+IFERROR(VLOOKUP($J70,Tests!$A$4:$C$103,3,FALSE),0)/24)</f>
        <v/>
      </c>
      <c r="P70" s="19"/>
      <c r="Q70" s="19"/>
      <c r="R70" s="17"/>
      <c r="S70" s="21" t="str">
        <f ca="1">IF(OR($J70="",$O70=""),"",IF(OR($N70="Report ready",$N70="Delivered"),"",IF($N70="Recollect needed","Recollect",IF(NOW()&gt;$O70,"Overdue",IF($O70-NOW()&lt;=N(Settings!$B$4)/24,"Due soon","")))))</f>
        <v/>
      </c>
    </row>
    <row r="71" spans="1:19" x14ac:dyDescent="0.3">
      <c r="A71" s="17"/>
      <c r="B71" s="19"/>
      <c r="C71" s="20"/>
      <c r="D71" s="17"/>
      <c r="E71" s="17"/>
      <c r="F71" s="17"/>
      <c r="G71" s="17"/>
      <c r="H71" s="17"/>
      <c r="I71" s="17"/>
      <c r="J71" s="17"/>
      <c r="K71" s="21" t="str">
        <f>IF($J71="","",IFERROR(VLOOKUP($J71,Tests!$A$4:$B$103,2,FALSE),""))</f>
        <v/>
      </c>
      <c r="L71" s="18" t="str">
        <f>IF($J71="","",IFERROR(VLOOKUP($J71,Tests!$A$4:$E$103,5,FALSE),""))</f>
        <v/>
      </c>
      <c r="M71" s="18"/>
      <c r="N71" s="17"/>
      <c r="O71" s="22" t="str">
        <f>IF(OR($B71="",$J71=""),"",$B71+N($C71)+IFERROR(VLOOKUP($J71,Tests!$A$4:$C$103,3,FALSE),0)/24)</f>
        <v/>
      </c>
      <c r="P71" s="19"/>
      <c r="Q71" s="19"/>
      <c r="R71" s="17"/>
      <c r="S71" s="21" t="str">
        <f ca="1">IF(OR($J71="",$O71=""),"",IF(OR($N71="Report ready",$N71="Delivered"),"",IF($N71="Recollect needed","Recollect",IF(NOW()&gt;$O71,"Overdue",IF($O71-NOW()&lt;=N(Settings!$B$4)/24,"Due soon","")))))</f>
        <v/>
      </c>
    </row>
    <row r="72" spans="1:19" x14ac:dyDescent="0.3">
      <c r="A72" s="17"/>
      <c r="B72" s="19"/>
      <c r="C72" s="20"/>
      <c r="D72" s="17"/>
      <c r="E72" s="17"/>
      <c r="F72" s="17"/>
      <c r="G72" s="17"/>
      <c r="H72" s="17"/>
      <c r="I72" s="17"/>
      <c r="J72" s="17"/>
      <c r="K72" s="21" t="str">
        <f>IF($J72="","",IFERROR(VLOOKUP($J72,Tests!$A$4:$B$103,2,FALSE),""))</f>
        <v/>
      </c>
      <c r="L72" s="18" t="str">
        <f>IF($J72="","",IFERROR(VLOOKUP($J72,Tests!$A$4:$E$103,5,FALSE),""))</f>
        <v/>
      </c>
      <c r="M72" s="18"/>
      <c r="N72" s="17"/>
      <c r="O72" s="22" t="str">
        <f>IF(OR($B72="",$J72=""),"",$B72+N($C72)+IFERROR(VLOOKUP($J72,Tests!$A$4:$C$103,3,FALSE),0)/24)</f>
        <v/>
      </c>
      <c r="P72" s="19"/>
      <c r="Q72" s="19"/>
      <c r="R72" s="17"/>
      <c r="S72" s="21" t="str">
        <f ca="1">IF(OR($J72="",$O72=""),"",IF(OR($N72="Report ready",$N72="Delivered"),"",IF($N72="Recollect needed","Recollect",IF(NOW()&gt;$O72,"Overdue",IF($O72-NOW()&lt;=N(Settings!$B$4)/24,"Due soon","")))))</f>
        <v/>
      </c>
    </row>
    <row r="73" spans="1:19" x14ac:dyDescent="0.3">
      <c r="A73" s="17"/>
      <c r="B73" s="19"/>
      <c r="C73" s="20"/>
      <c r="D73" s="17"/>
      <c r="E73" s="17"/>
      <c r="F73" s="17"/>
      <c r="G73" s="17"/>
      <c r="H73" s="17"/>
      <c r="I73" s="17"/>
      <c r="J73" s="17"/>
      <c r="K73" s="21" t="str">
        <f>IF($J73="","",IFERROR(VLOOKUP($J73,Tests!$A$4:$B$103,2,FALSE),""))</f>
        <v/>
      </c>
      <c r="L73" s="18" t="str">
        <f>IF($J73="","",IFERROR(VLOOKUP($J73,Tests!$A$4:$E$103,5,FALSE),""))</f>
        <v/>
      </c>
      <c r="M73" s="18"/>
      <c r="N73" s="17"/>
      <c r="O73" s="22" t="str">
        <f>IF(OR($B73="",$J73=""),"",$B73+N($C73)+IFERROR(VLOOKUP($J73,Tests!$A$4:$C$103,3,FALSE),0)/24)</f>
        <v/>
      </c>
      <c r="P73" s="19"/>
      <c r="Q73" s="19"/>
      <c r="R73" s="17"/>
      <c r="S73" s="21" t="str">
        <f ca="1">IF(OR($J73="",$O73=""),"",IF(OR($N73="Report ready",$N73="Delivered"),"",IF($N73="Recollect needed","Recollect",IF(NOW()&gt;$O73,"Overdue",IF($O73-NOW()&lt;=N(Settings!$B$4)/24,"Due soon","")))))</f>
        <v/>
      </c>
    </row>
    <row r="74" spans="1:19" x14ac:dyDescent="0.3">
      <c r="A74" s="17"/>
      <c r="B74" s="19"/>
      <c r="C74" s="20"/>
      <c r="D74" s="17"/>
      <c r="E74" s="17"/>
      <c r="F74" s="17"/>
      <c r="G74" s="17"/>
      <c r="H74" s="17"/>
      <c r="I74" s="17"/>
      <c r="J74" s="17"/>
      <c r="K74" s="21" t="str">
        <f>IF($J74="","",IFERROR(VLOOKUP($J74,Tests!$A$4:$B$103,2,FALSE),""))</f>
        <v/>
      </c>
      <c r="L74" s="18" t="str">
        <f>IF($J74="","",IFERROR(VLOOKUP($J74,Tests!$A$4:$E$103,5,FALSE),""))</f>
        <v/>
      </c>
      <c r="M74" s="18"/>
      <c r="N74" s="17"/>
      <c r="O74" s="22" t="str">
        <f>IF(OR($B74="",$J74=""),"",$B74+N($C74)+IFERROR(VLOOKUP($J74,Tests!$A$4:$C$103,3,FALSE),0)/24)</f>
        <v/>
      </c>
      <c r="P74" s="19"/>
      <c r="Q74" s="19"/>
      <c r="R74" s="17"/>
      <c r="S74" s="21" t="str">
        <f ca="1">IF(OR($J74="",$O74=""),"",IF(OR($N74="Report ready",$N74="Delivered"),"",IF($N74="Recollect needed","Recollect",IF(NOW()&gt;$O74,"Overdue",IF($O74-NOW()&lt;=N(Settings!$B$4)/24,"Due soon","")))))</f>
        <v/>
      </c>
    </row>
    <row r="75" spans="1:19" x14ac:dyDescent="0.3">
      <c r="A75" s="17"/>
      <c r="B75" s="19"/>
      <c r="C75" s="20"/>
      <c r="D75" s="17"/>
      <c r="E75" s="17"/>
      <c r="F75" s="17"/>
      <c r="G75" s="17"/>
      <c r="H75" s="17"/>
      <c r="I75" s="17"/>
      <c r="J75" s="17"/>
      <c r="K75" s="21" t="str">
        <f>IF($J75="","",IFERROR(VLOOKUP($J75,Tests!$A$4:$B$103,2,FALSE),""))</f>
        <v/>
      </c>
      <c r="L75" s="18" t="str">
        <f>IF($J75="","",IFERROR(VLOOKUP($J75,Tests!$A$4:$E$103,5,FALSE),""))</f>
        <v/>
      </c>
      <c r="M75" s="18"/>
      <c r="N75" s="17"/>
      <c r="O75" s="22" t="str">
        <f>IF(OR($B75="",$J75=""),"",$B75+N($C75)+IFERROR(VLOOKUP($J75,Tests!$A$4:$C$103,3,FALSE),0)/24)</f>
        <v/>
      </c>
      <c r="P75" s="19"/>
      <c r="Q75" s="19"/>
      <c r="R75" s="17"/>
      <c r="S75" s="21" t="str">
        <f ca="1">IF(OR($J75="",$O75=""),"",IF(OR($N75="Report ready",$N75="Delivered"),"",IF($N75="Recollect needed","Recollect",IF(NOW()&gt;$O75,"Overdue",IF($O75-NOW()&lt;=N(Settings!$B$4)/24,"Due soon","")))))</f>
        <v/>
      </c>
    </row>
    <row r="76" spans="1:19" x14ac:dyDescent="0.3">
      <c r="A76" s="17"/>
      <c r="B76" s="19"/>
      <c r="C76" s="20"/>
      <c r="D76" s="17"/>
      <c r="E76" s="17"/>
      <c r="F76" s="17"/>
      <c r="G76" s="17"/>
      <c r="H76" s="17"/>
      <c r="I76" s="17"/>
      <c r="J76" s="17"/>
      <c r="K76" s="21" t="str">
        <f>IF($J76="","",IFERROR(VLOOKUP($J76,Tests!$A$4:$B$103,2,FALSE),""))</f>
        <v/>
      </c>
      <c r="L76" s="18" t="str">
        <f>IF($J76="","",IFERROR(VLOOKUP($J76,Tests!$A$4:$E$103,5,FALSE),""))</f>
        <v/>
      </c>
      <c r="M76" s="18"/>
      <c r="N76" s="17"/>
      <c r="O76" s="22" t="str">
        <f>IF(OR($B76="",$J76=""),"",$B76+N($C76)+IFERROR(VLOOKUP($J76,Tests!$A$4:$C$103,3,FALSE),0)/24)</f>
        <v/>
      </c>
      <c r="P76" s="19"/>
      <c r="Q76" s="19"/>
      <c r="R76" s="17"/>
      <c r="S76" s="21" t="str">
        <f ca="1">IF(OR($J76="",$O76=""),"",IF(OR($N76="Report ready",$N76="Delivered"),"",IF($N76="Recollect needed","Recollect",IF(NOW()&gt;$O76,"Overdue",IF($O76-NOW()&lt;=N(Settings!$B$4)/24,"Due soon","")))))</f>
        <v/>
      </c>
    </row>
    <row r="77" spans="1:19" x14ac:dyDescent="0.3">
      <c r="A77" s="17"/>
      <c r="B77" s="19"/>
      <c r="C77" s="20"/>
      <c r="D77" s="17"/>
      <c r="E77" s="17"/>
      <c r="F77" s="17"/>
      <c r="G77" s="17"/>
      <c r="H77" s="17"/>
      <c r="I77" s="17"/>
      <c r="J77" s="17"/>
      <c r="K77" s="21" t="str">
        <f>IF($J77="","",IFERROR(VLOOKUP($J77,Tests!$A$4:$B$103,2,FALSE),""))</f>
        <v/>
      </c>
      <c r="L77" s="18" t="str">
        <f>IF($J77="","",IFERROR(VLOOKUP($J77,Tests!$A$4:$E$103,5,FALSE),""))</f>
        <v/>
      </c>
      <c r="M77" s="18"/>
      <c r="N77" s="17"/>
      <c r="O77" s="22" t="str">
        <f>IF(OR($B77="",$J77=""),"",$B77+N($C77)+IFERROR(VLOOKUP($J77,Tests!$A$4:$C$103,3,FALSE),0)/24)</f>
        <v/>
      </c>
      <c r="P77" s="19"/>
      <c r="Q77" s="19"/>
      <c r="R77" s="17"/>
      <c r="S77" s="21" t="str">
        <f ca="1">IF(OR($J77="",$O77=""),"",IF(OR($N77="Report ready",$N77="Delivered"),"",IF($N77="Recollect needed","Recollect",IF(NOW()&gt;$O77,"Overdue",IF($O77-NOW()&lt;=N(Settings!$B$4)/24,"Due soon","")))))</f>
        <v/>
      </c>
    </row>
    <row r="78" spans="1:19" x14ac:dyDescent="0.3">
      <c r="A78" s="17"/>
      <c r="B78" s="19"/>
      <c r="C78" s="20"/>
      <c r="D78" s="17"/>
      <c r="E78" s="17"/>
      <c r="F78" s="17"/>
      <c r="G78" s="17"/>
      <c r="H78" s="17"/>
      <c r="I78" s="17"/>
      <c r="J78" s="17"/>
      <c r="K78" s="21" t="str">
        <f>IF($J78="","",IFERROR(VLOOKUP($J78,Tests!$A$4:$B$103,2,FALSE),""))</f>
        <v/>
      </c>
      <c r="L78" s="18" t="str">
        <f>IF($J78="","",IFERROR(VLOOKUP($J78,Tests!$A$4:$E$103,5,FALSE),""))</f>
        <v/>
      </c>
      <c r="M78" s="18"/>
      <c r="N78" s="17"/>
      <c r="O78" s="22" t="str">
        <f>IF(OR($B78="",$J78=""),"",$B78+N($C78)+IFERROR(VLOOKUP($J78,Tests!$A$4:$C$103,3,FALSE),0)/24)</f>
        <v/>
      </c>
      <c r="P78" s="19"/>
      <c r="Q78" s="19"/>
      <c r="R78" s="17"/>
      <c r="S78" s="21" t="str">
        <f ca="1">IF(OR($J78="",$O78=""),"",IF(OR($N78="Report ready",$N78="Delivered"),"",IF($N78="Recollect needed","Recollect",IF(NOW()&gt;$O78,"Overdue",IF($O78-NOW()&lt;=N(Settings!$B$4)/24,"Due soon","")))))</f>
        <v/>
      </c>
    </row>
    <row r="79" spans="1:19" x14ac:dyDescent="0.3">
      <c r="A79" s="17"/>
      <c r="B79" s="19"/>
      <c r="C79" s="20"/>
      <c r="D79" s="17"/>
      <c r="E79" s="17"/>
      <c r="F79" s="17"/>
      <c r="G79" s="17"/>
      <c r="H79" s="17"/>
      <c r="I79" s="17"/>
      <c r="J79" s="17"/>
      <c r="K79" s="21" t="str">
        <f>IF($J79="","",IFERROR(VLOOKUP($J79,Tests!$A$4:$B$103,2,FALSE),""))</f>
        <v/>
      </c>
      <c r="L79" s="18" t="str">
        <f>IF($J79="","",IFERROR(VLOOKUP($J79,Tests!$A$4:$E$103,5,FALSE),""))</f>
        <v/>
      </c>
      <c r="M79" s="18"/>
      <c r="N79" s="17"/>
      <c r="O79" s="22" t="str">
        <f>IF(OR($B79="",$J79=""),"",$B79+N($C79)+IFERROR(VLOOKUP($J79,Tests!$A$4:$C$103,3,FALSE),0)/24)</f>
        <v/>
      </c>
      <c r="P79" s="19"/>
      <c r="Q79" s="19"/>
      <c r="R79" s="17"/>
      <c r="S79" s="21" t="str">
        <f ca="1">IF(OR($J79="",$O79=""),"",IF(OR($N79="Report ready",$N79="Delivered"),"",IF($N79="Recollect needed","Recollect",IF(NOW()&gt;$O79,"Overdue",IF($O79-NOW()&lt;=N(Settings!$B$4)/24,"Due soon","")))))</f>
        <v/>
      </c>
    </row>
    <row r="80" spans="1:19" x14ac:dyDescent="0.3">
      <c r="A80" s="17"/>
      <c r="B80" s="19"/>
      <c r="C80" s="20"/>
      <c r="D80" s="17"/>
      <c r="E80" s="17"/>
      <c r="F80" s="17"/>
      <c r="G80" s="17"/>
      <c r="H80" s="17"/>
      <c r="I80" s="17"/>
      <c r="J80" s="17"/>
      <c r="K80" s="21" t="str">
        <f>IF($J80="","",IFERROR(VLOOKUP($J80,Tests!$A$4:$B$103,2,FALSE),""))</f>
        <v/>
      </c>
      <c r="L80" s="18" t="str">
        <f>IF($J80="","",IFERROR(VLOOKUP($J80,Tests!$A$4:$E$103,5,FALSE),""))</f>
        <v/>
      </c>
      <c r="M80" s="18"/>
      <c r="N80" s="17"/>
      <c r="O80" s="22" t="str">
        <f>IF(OR($B80="",$J80=""),"",$B80+N($C80)+IFERROR(VLOOKUP($J80,Tests!$A$4:$C$103,3,FALSE),0)/24)</f>
        <v/>
      </c>
      <c r="P80" s="19"/>
      <c r="Q80" s="19"/>
      <c r="R80" s="17"/>
      <c r="S80" s="21" t="str">
        <f ca="1">IF(OR($J80="",$O80=""),"",IF(OR($N80="Report ready",$N80="Delivered"),"",IF($N80="Recollect needed","Recollect",IF(NOW()&gt;$O80,"Overdue",IF($O80-NOW()&lt;=N(Settings!$B$4)/24,"Due soon","")))))</f>
        <v/>
      </c>
    </row>
    <row r="81" spans="1:19" x14ac:dyDescent="0.3">
      <c r="A81" s="17"/>
      <c r="B81" s="19"/>
      <c r="C81" s="20"/>
      <c r="D81" s="17"/>
      <c r="E81" s="17"/>
      <c r="F81" s="17"/>
      <c r="G81" s="17"/>
      <c r="H81" s="17"/>
      <c r="I81" s="17"/>
      <c r="J81" s="17"/>
      <c r="K81" s="21" t="str">
        <f>IF($J81="","",IFERROR(VLOOKUP($J81,Tests!$A$4:$B$103,2,FALSE),""))</f>
        <v/>
      </c>
      <c r="L81" s="18" t="str">
        <f>IF($J81="","",IFERROR(VLOOKUP($J81,Tests!$A$4:$E$103,5,FALSE),""))</f>
        <v/>
      </c>
      <c r="M81" s="18"/>
      <c r="N81" s="17"/>
      <c r="O81" s="22" t="str">
        <f>IF(OR($B81="",$J81=""),"",$B81+N($C81)+IFERROR(VLOOKUP($J81,Tests!$A$4:$C$103,3,FALSE),0)/24)</f>
        <v/>
      </c>
      <c r="P81" s="19"/>
      <c r="Q81" s="19"/>
      <c r="R81" s="17"/>
      <c r="S81" s="21" t="str">
        <f ca="1">IF(OR($J81="",$O81=""),"",IF(OR($N81="Report ready",$N81="Delivered"),"",IF($N81="Recollect needed","Recollect",IF(NOW()&gt;$O81,"Overdue",IF($O81-NOW()&lt;=N(Settings!$B$4)/24,"Due soon","")))))</f>
        <v/>
      </c>
    </row>
    <row r="82" spans="1:19" x14ac:dyDescent="0.3">
      <c r="A82" s="17"/>
      <c r="B82" s="19"/>
      <c r="C82" s="20"/>
      <c r="D82" s="17"/>
      <c r="E82" s="17"/>
      <c r="F82" s="17"/>
      <c r="G82" s="17"/>
      <c r="H82" s="17"/>
      <c r="I82" s="17"/>
      <c r="J82" s="17"/>
      <c r="K82" s="21" t="str">
        <f>IF($J82="","",IFERROR(VLOOKUP($J82,Tests!$A$4:$B$103,2,FALSE),""))</f>
        <v/>
      </c>
      <c r="L82" s="18" t="str">
        <f>IF($J82="","",IFERROR(VLOOKUP($J82,Tests!$A$4:$E$103,5,FALSE),""))</f>
        <v/>
      </c>
      <c r="M82" s="18"/>
      <c r="N82" s="17"/>
      <c r="O82" s="22" t="str">
        <f>IF(OR($B82="",$J82=""),"",$B82+N($C82)+IFERROR(VLOOKUP($J82,Tests!$A$4:$C$103,3,FALSE),0)/24)</f>
        <v/>
      </c>
      <c r="P82" s="19"/>
      <c r="Q82" s="19"/>
      <c r="R82" s="17"/>
      <c r="S82" s="21" t="str">
        <f ca="1">IF(OR($J82="",$O82=""),"",IF(OR($N82="Report ready",$N82="Delivered"),"",IF($N82="Recollect needed","Recollect",IF(NOW()&gt;$O82,"Overdue",IF($O82-NOW()&lt;=N(Settings!$B$4)/24,"Due soon","")))))</f>
        <v/>
      </c>
    </row>
    <row r="83" spans="1:19" x14ac:dyDescent="0.3">
      <c r="A83" s="17"/>
      <c r="B83" s="19"/>
      <c r="C83" s="20"/>
      <c r="D83" s="17"/>
      <c r="E83" s="17"/>
      <c r="F83" s="17"/>
      <c r="G83" s="17"/>
      <c r="H83" s="17"/>
      <c r="I83" s="17"/>
      <c r="J83" s="17"/>
      <c r="K83" s="21" t="str">
        <f>IF($J83="","",IFERROR(VLOOKUP($J83,Tests!$A$4:$B$103,2,FALSE),""))</f>
        <v/>
      </c>
      <c r="L83" s="18" t="str">
        <f>IF($J83="","",IFERROR(VLOOKUP($J83,Tests!$A$4:$E$103,5,FALSE),""))</f>
        <v/>
      </c>
      <c r="M83" s="18"/>
      <c r="N83" s="17"/>
      <c r="O83" s="22" t="str">
        <f>IF(OR($B83="",$J83=""),"",$B83+N($C83)+IFERROR(VLOOKUP($J83,Tests!$A$4:$C$103,3,FALSE),0)/24)</f>
        <v/>
      </c>
      <c r="P83" s="19"/>
      <c r="Q83" s="19"/>
      <c r="R83" s="17"/>
      <c r="S83" s="21" t="str">
        <f ca="1">IF(OR($J83="",$O83=""),"",IF(OR($N83="Report ready",$N83="Delivered"),"",IF($N83="Recollect needed","Recollect",IF(NOW()&gt;$O83,"Overdue",IF($O83-NOW()&lt;=N(Settings!$B$4)/24,"Due soon","")))))</f>
        <v/>
      </c>
    </row>
    <row r="84" spans="1:19" x14ac:dyDescent="0.3">
      <c r="A84" s="17"/>
      <c r="B84" s="19"/>
      <c r="C84" s="20"/>
      <c r="D84" s="17"/>
      <c r="E84" s="17"/>
      <c r="F84" s="17"/>
      <c r="G84" s="17"/>
      <c r="H84" s="17"/>
      <c r="I84" s="17"/>
      <c r="J84" s="17"/>
      <c r="K84" s="21" t="str">
        <f>IF($J84="","",IFERROR(VLOOKUP($J84,Tests!$A$4:$B$103,2,FALSE),""))</f>
        <v/>
      </c>
      <c r="L84" s="18" t="str">
        <f>IF($J84="","",IFERROR(VLOOKUP($J84,Tests!$A$4:$E$103,5,FALSE),""))</f>
        <v/>
      </c>
      <c r="M84" s="18"/>
      <c r="N84" s="17"/>
      <c r="O84" s="22" t="str">
        <f>IF(OR($B84="",$J84=""),"",$B84+N($C84)+IFERROR(VLOOKUP($J84,Tests!$A$4:$C$103,3,FALSE),0)/24)</f>
        <v/>
      </c>
      <c r="P84" s="19"/>
      <c r="Q84" s="19"/>
      <c r="R84" s="17"/>
      <c r="S84" s="21" t="str">
        <f ca="1">IF(OR($J84="",$O84=""),"",IF(OR($N84="Report ready",$N84="Delivered"),"",IF($N84="Recollect needed","Recollect",IF(NOW()&gt;$O84,"Overdue",IF($O84-NOW()&lt;=N(Settings!$B$4)/24,"Due soon","")))))</f>
        <v/>
      </c>
    </row>
    <row r="85" spans="1:19" x14ac:dyDescent="0.3">
      <c r="A85" s="17"/>
      <c r="B85" s="19"/>
      <c r="C85" s="20"/>
      <c r="D85" s="17"/>
      <c r="E85" s="17"/>
      <c r="F85" s="17"/>
      <c r="G85" s="17"/>
      <c r="H85" s="17"/>
      <c r="I85" s="17"/>
      <c r="J85" s="17"/>
      <c r="K85" s="21" t="str">
        <f>IF($J85="","",IFERROR(VLOOKUP($J85,Tests!$A$4:$B$103,2,FALSE),""))</f>
        <v/>
      </c>
      <c r="L85" s="18" t="str">
        <f>IF($J85="","",IFERROR(VLOOKUP($J85,Tests!$A$4:$E$103,5,FALSE),""))</f>
        <v/>
      </c>
      <c r="M85" s="18"/>
      <c r="N85" s="17"/>
      <c r="O85" s="22" t="str">
        <f>IF(OR($B85="",$J85=""),"",$B85+N($C85)+IFERROR(VLOOKUP($J85,Tests!$A$4:$C$103,3,FALSE),0)/24)</f>
        <v/>
      </c>
      <c r="P85" s="19"/>
      <c r="Q85" s="19"/>
      <c r="R85" s="17"/>
      <c r="S85" s="21" t="str">
        <f ca="1">IF(OR($J85="",$O85=""),"",IF(OR($N85="Report ready",$N85="Delivered"),"",IF($N85="Recollect needed","Recollect",IF(NOW()&gt;$O85,"Overdue",IF($O85-NOW()&lt;=N(Settings!$B$4)/24,"Due soon","")))))</f>
        <v/>
      </c>
    </row>
    <row r="86" spans="1:19" x14ac:dyDescent="0.3">
      <c r="A86" s="17"/>
      <c r="B86" s="19"/>
      <c r="C86" s="20"/>
      <c r="D86" s="17"/>
      <c r="E86" s="17"/>
      <c r="F86" s="17"/>
      <c r="G86" s="17"/>
      <c r="H86" s="17"/>
      <c r="I86" s="17"/>
      <c r="J86" s="17"/>
      <c r="K86" s="21" t="str">
        <f>IF($J86="","",IFERROR(VLOOKUP($J86,Tests!$A$4:$B$103,2,FALSE),""))</f>
        <v/>
      </c>
      <c r="L86" s="18" t="str">
        <f>IF($J86="","",IFERROR(VLOOKUP($J86,Tests!$A$4:$E$103,5,FALSE),""))</f>
        <v/>
      </c>
      <c r="M86" s="18"/>
      <c r="N86" s="17"/>
      <c r="O86" s="22" t="str">
        <f>IF(OR($B86="",$J86=""),"",$B86+N($C86)+IFERROR(VLOOKUP($J86,Tests!$A$4:$C$103,3,FALSE),0)/24)</f>
        <v/>
      </c>
      <c r="P86" s="19"/>
      <c r="Q86" s="19"/>
      <c r="R86" s="17"/>
      <c r="S86" s="21" t="str">
        <f ca="1">IF(OR($J86="",$O86=""),"",IF(OR($N86="Report ready",$N86="Delivered"),"",IF($N86="Recollect needed","Recollect",IF(NOW()&gt;$O86,"Overdue",IF($O86-NOW()&lt;=N(Settings!$B$4)/24,"Due soon","")))))</f>
        <v/>
      </c>
    </row>
    <row r="87" spans="1:19" x14ac:dyDescent="0.3">
      <c r="A87" s="17"/>
      <c r="B87" s="19"/>
      <c r="C87" s="20"/>
      <c r="D87" s="17"/>
      <c r="E87" s="17"/>
      <c r="F87" s="17"/>
      <c r="G87" s="17"/>
      <c r="H87" s="17"/>
      <c r="I87" s="17"/>
      <c r="J87" s="17"/>
      <c r="K87" s="21" t="str">
        <f>IF($J87="","",IFERROR(VLOOKUP($J87,Tests!$A$4:$B$103,2,FALSE),""))</f>
        <v/>
      </c>
      <c r="L87" s="18" t="str">
        <f>IF($J87="","",IFERROR(VLOOKUP($J87,Tests!$A$4:$E$103,5,FALSE),""))</f>
        <v/>
      </c>
      <c r="M87" s="18"/>
      <c r="N87" s="17"/>
      <c r="O87" s="22" t="str">
        <f>IF(OR($B87="",$J87=""),"",$B87+N($C87)+IFERROR(VLOOKUP($J87,Tests!$A$4:$C$103,3,FALSE),0)/24)</f>
        <v/>
      </c>
      <c r="P87" s="19"/>
      <c r="Q87" s="19"/>
      <c r="R87" s="17"/>
      <c r="S87" s="21" t="str">
        <f ca="1">IF(OR($J87="",$O87=""),"",IF(OR($N87="Report ready",$N87="Delivered"),"",IF($N87="Recollect needed","Recollect",IF(NOW()&gt;$O87,"Overdue",IF($O87-NOW()&lt;=N(Settings!$B$4)/24,"Due soon","")))))</f>
        <v/>
      </c>
    </row>
    <row r="88" spans="1:19" x14ac:dyDescent="0.3">
      <c r="A88" s="17"/>
      <c r="B88" s="19"/>
      <c r="C88" s="20"/>
      <c r="D88" s="17"/>
      <c r="E88" s="17"/>
      <c r="F88" s="17"/>
      <c r="G88" s="17"/>
      <c r="H88" s="17"/>
      <c r="I88" s="17"/>
      <c r="J88" s="17"/>
      <c r="K88" s="21" t="str">
        <f>IF($J88="","",IFERROR(VLOOKUP($J88,Tests!$A$4:$B$103,2,FALSE),""))</f>
        <v/>
      </c>
      <c r="L88" s="18" t="str">
        <f>IF($J88="","",IFERROR(VLOOKUP($J88,Tests!$A$4:$E$103,5,FALSE),""))</f>
        <v/>
      </c>
      <c r="M88" s="18"/>
      <c r="N88" s="17"/>
      <c r="O88" s="22" t="str">
        <f>IF(OR($B88="",$J88=""),"",$B88+N($C88)+IFERROR(VLOOKUP($J88,Tests!$A$4:$C$103,3,FALSE),0)/24)</f>
        <v/>
      </c>
      <c r="P88" s="19"/>
      <c r="Q88" s="19"/>
      <c r="R88" s="17"/>
      <c r="S88" s="21" t="str">
        <f ca="1">IF(OR($J88="",$O88=""),"",IF(OR($N88="Report ready",$N88="Delivered"),"",IF($N88="Recollect needed","Recollect",IF(NOW()&gt;$O88,"Overdue",IF($O88-NOW()&lt;=N(Settings!$B$4)/24,"Due soon","")))))</f>
        <v/>
      </c>
    </row>
    <row r="89" spans="1:19" x14ac:dyDescent="0.3">
      <c r="A89" s="17"/>
      <c r="B89" s="19"/>
      <c r="C89" s="20"/>
      <c r="D89" s="17"/>
      <c r="E89" s="17"/>
      <c r="F89" s="17"/>
      <c r="G89" s="17"/>
      <c r="H89" s="17"/>
      <c r="I89" s="17"/>
      <c r="J89" s="17"/>
      <c r="K89" s="21" t="str">
        <f>IF($J89="","",IFERROR(VLOOKUP($J89,Tests!$A$4:$B$103,2,FALSE),""))</f>
        <v/>
      </c>
      <c r="L89" s="18" t="str">
        <f>IF($J89="","",IFERROR(VLOOKUP($J89,Tests!$A$4:$E$103,5,FALSE),""))</f>
        <v/>
      </c>
      <c r="M89" s="18"/>
      <c r="N89" s="17"/>
      <c r="O89" s="22" t="str">
        <f>IF(OR($B89="",$J89=""),"",$B89+N($C89)+IFERROR(VLOOKUP($J89,Tests!$A$4:$C$103,3,FALSE),0)/24)</f>
        <v/>
      </c>
      <c r="P89" s="19"/>
      <c r="Q89" s="19"/>
      <c r="R89" s="17"/>
      <c r="S89" s="21" t="str">
        <f ca="1">IF(OR($J89="",$O89=""),"",IF(OR($N89="Report ready",$N89="Delivered"),"",IF($N89="Recollect needed","Recollect",IF(NOW()&gt;$O89,"Overdue",IF($O89-NOW()&lt;=N(Settings!$B$4)/24,"Due soon","")))))</f>
        <v/>
      </c>
    </row>
    <row r="90" spans="1:19" x14ac:dyDescent="0.3">
      <c r="A90" s="17"/>
      <c r="B90" s="19"/>
      <c r="C90" s="20"/>
      <c r="D90" s="17"/>
      <c r="E90" s="17"/>
      <c r="F90" s="17"/>
      <c r="G90" s="17"/>
      <c r="H90" s="17"/>
      <c r="I90" s="17"/>
      <c r="J90" s="17"/>
      <c r="K90" s="21" t="str">
        <f>IF($J90="","",IFERROR(VLOOKUP($J90,Tests!$A$4:$B$103,2,FALSE),""))</f>
        <v/>
      </c>
      <c r="L90" s="18" t="str">
        <f>IF($J90="","",IFERROR(VLOOKUP($J90,Tests!$A$4:$E$103,5,FALSE),""))</f>
        <v/>
      </c>
      <c r="M90" s="18"/>
      <c r="N90" s="17"/>
      <c r="O90" s="22" t="str">
        <f>IF(OR($B90="",$J90=""),"",$B90+N($C90)+IFERROR(VLOOKUP($J90,Tests!$A$4:$C$103,3,FALSE),0)/24)</f>
        <v/>
      </c>
      <c r="P90" s="19"/>
      <c r="Q90" s="19"/>
      <c r="R90" s="17"/>
      <c r="S90" s="21" t="str">
        <f ca="1">IF(OR($J90="",$O90=""),"",IF(OR($N90="Report ready",$N90="Delivered"),"",IF($N90="Recollect needed","Recollect",IF(NOW()&gt;$O90,"Overdue",IF($O90-NOW()&lt;=N(Settings!$B$4)/24,"Due soon","")))))</f>
        <v/>
      </c>
    </row>
    <row r="91" spans="1:19" x14ac:dyDescent="0.3">
      <c r="A91" s="17"/>
      <c r="B91" s="19"/>
      <c r="C91" s="20"/>
      <c r="D91" s="17"/>
      <c r="E91" s="17"/>
      <c r="F91" s="17"/>
      <c r="G91" s="17"/>
      <c r="H91" s="17"/>
      <c r="I91" s="17"/>
      <c r="J91" s="17"/>
      <c r="K91" s="21" t="str">
        <f>IF($J91="","",IFERROR(VLOOKUP($J91,Tests!$A$4:$B$103,2,FALSE),""))</f>
        <v/>
      </c>
      <c r="L91" s="18" t="str">
        <f>IF($J91="","",IFERROR(VLOOKUP($J91,Tests!$A$4:$E$103,5,FALSE),""))</f>
        <v/>
      </c>
      <c r="M91" s="18"/>
      <c r="N91" s="17"/>
      <c r="O91" s="22" t="str">
        <f>IF(OR($B91="",$J91=""),"",$B91+N($C91)+IFERROR(VLOOKUP($J91,Tests!$A$4:$C$103,3,FALSE),0)/24)</f>
        <v/>
      </c>
      <c r="P91" s="19"/>
      <c r="Q91" s="19"/>
      <c r="R91" s="17"/>
      <c r="S91" s="21" t="str">
        <f ca="1">IF(OR($J91="",$O91=""),"",IF(OR($N91="Report ready",$N91="Delivered"),"",IF($N91="Recollect needed","Recollect",IF(NOW()&gt;$O91,"Overdue",IF($O91-NOW()&lt;=N(Settings!$B$4)/24,"Due soon","")))))</f>
        <v/>
      </c>
    </row>
    <row r="92" spans="1:19" x14ac:dyDescent="0.3">
      <c r="A92" s="17"/>
      <c r="B92" s="19"/>
      <c r="C92" s="20"/>
      <c r="D92" s="17"/>
      <c r="E92" s="17"/>
      <c r="F92" s="17"/>
      <c r="G92" s="17"/>
      <c r="H92" s="17"/>
      <c r="I92" s="17"/>
      <c r="J92" s="17"/>
      <c r="K92" s="21" t="str">
        <f>IF($J92="","",IFERROR(VLOOKUP($J92,Tests!$A$4:$B$103,2,FALSE),""))</f>
        <v/>
      </c>
      <c r="L92" s="18" t="str">
        <f>IF($J92="","",IFERROR(VLOOKUP($J92,Tests!$A$4:$E$103,5,FALSE),""))</f>
        <v/>
      </c>
      <c r="M92" s="18"/>
      <c r="N92" s="17"/>
      <c r="O92" s="22" t="str">
        <f>IF(OR($B92="",$J92=""),"",$B92+N($C92)+IFERROR(VLOOKUP($J92,Tests!$A$4:$C$103,3,FALSE),0)/24)</f>
        <v/>
      </c>
      <c r="P92" s="19"/>
      <c r="Q92" s="19"/>
      <c r="R92" s="17"/>
      <c r="S92" s="21" t="str">
        <f ca="1">IF(OR($J92="",$O92=""),"",IF(OR($N92="Report ready",$N92="Delivered"),"",IF($N92="Recollect needed","Recollect",IF(NOW()&gt;$O92,"Overdue",IF($O92-NOW()&lt;=N(Settings!$B$4)/24,"Due soon","")))))</f>
        <v/>
      </c>
    </row>
    <row r="93" spans="1:19" x14ac:dyDescent="0.3">
      <c r="A93" s="17"/>
      <c r="B93" s="19"/>
      <c r="C93" s="20"/>
      <c r="D93" s="17"/>
      <c r="E93" s="17"/>
      <c r="F93" s="17"/>
      <c r="G93" s="17"/>
      <c r="H93" s="17"/>
      <c r="I93" s="17"/>
      <c r="J93" s="17"/>
      <c r="K93" s="21" t="str">
        <f>IF($J93="","",IFERROR(VLOOKUP($J93,Tests!$A$4:$B$103,2,FALSE),""))</f>
        <v/>
      </c>
      <c r="L93" s="18" t="str">
        <f>IF($J93="","",IFERROR(VLOOKUP($J93,Tests!$A$4:$E$103,5,FALSE),""))</f>
        <v/>
      </c>
      <c r="M93" s="18"/>
      <c r="N93" s="17"/>
      <c r="O93" s="22" t="str">
        <f>IF(OR($B93="",$J93=""),"",$B93+N($C93)+IFERROR(VLOOKUP($J93,Tests!$A$4:$C$103,3,FALSE),0)/24)</f>
        <v/>
      </c>
      <c r="P93" s="19"/>
      <c r="Q93" s="19"/>
      <c r="R93" s="17"/>
      <c r="S93" s="21" t="str">
        <f ca="1">IF(OR($J93="",$O93=""),"",IF(OR($N93="Report ready",$N93="Delivered"),"",IF($N93="Recollect needed","Recollect",IF(NOW()&gt;$O93,"Overdue",IF($O93-NOW()&lt;=N(Settings!$B$4)/24,"Due soon","")))))</f>
        <v/>
      </c>
    </row>
    <row r="94" spans="1:19" x14ac:dyDescent="0.3">
      <c r="A94" s="17"/>
      <c r="B94" s="19"/>
      <c r="C94" s="20"/>
      <c r="D94" s="17"/>
      <c r="E94" s="17"/>
      <c r="F94" s="17"/>
      <c r="G94" s="17"/>
      <c r="H94" s="17"/>
      <c r="I94" s="17"/>
      <c r="J94" s="17"/>
      <c r="K94" s="21" t="str">
        <f>IF($J94="","",IFERROR(VLOOKUP($J94,Tests!$A$4:$B$103,2,FALSE),""))</f>
        <v/>
      </c>
      <c r="L94" s="18" t="str">
        <f>IF($J94="","",IFERROR(VLOOKUP($J94,Tests!$A$4:$E$103,5,FALSE),""))</f>
        <v/>
      </c>
      <c r="M94" s="18"/>
      <c r="N94" s="17"/>
      <c r="O94" s="22" t="str">
        <f>IF(OR($B94="",$J94=""),"",$B94+N($C94)+IFERROR(VLOOKUP($J94,Tests!$A$4:$C$103,3,FALSE),0)/24)</f>
        <v/>
      </c>
      <c r="P94" s="19"/>
      <c r="Q94" s="19"/>
      <c r="R94" s="17"/>
      <c r="S94" s="21" t="str">
        <f ca="1">IF(OR($J94="",$O94=""),"",IF(OR($N94="Report ready",$N94="Delivered"),"",IF($N94="Recollect needed","Recollect",IF(NOW()&gt;$O94,"Overdue",IF($O94-NOW()&lt;=N(Settings!$B$4)/24,"Due soon","")))))</f>
        <v/>
      </c>
    </row>
    <row r="95" spans="1:19" x14ac:dyDescent="0.3">
      <c r="A95" s="17"/>
      <c r="B95" s="19"/>
      <c r="C95" s="20"/>
      <c r="D95" s="17"/>
      <c r="E95" s="17"/>
      <c r="F95" s="17"/>
      <c r="G95" s="17"/>
      <c r="H95" s="17"/>
      <c r="I95" s="17"/>
      <c r="J95" s="17"/>
      <c r="K95" s="21" t="str">
        <f>IF($J95="","",IFERROR(VLOOKUP($J95,Tests!$A$4:$B$103,2,FALSE),""))</f>
        <v/>
      </c>
      <c r="L95" s="18" t="str">
        <f>IF($J95="","",IFERROR(VLOOKUP($J95,Tests!$A$4:$E$103,5,FALSE),""))</f>
        <v/>
      </c>
      <c r="M95" s="18"/>
      <c r="N95" s="17"/>
      <c r="O95" s="22" t="str">
        <f>IF(OR($B95="",$J95=""),"",$B95+N($C95)+IFERROR(VLOOKUP($J95,Tests!$A$4:$C$103,3,FALSE),0)/24)</f>
        <v/>
      </c>
      <c r="P95" s="19"/>
      <c r="Q95" s="19"/>
      <c r="R95" s="17"/>
      <c r="S95" s="21" t="str">
        <f ca="1">IF(OR($J95="",$O95=""),"",IF(OR($N95="Report ready",$N95="Delivered"),"",IF($N95="Recollect needed","Recollect",IF(NOW()&gt;$O95,"Overdue",IF($O95-NOW()&lt;=N(Settings!$B$4)/24,"Due soon","")))))</f>
        <v/>
      </c>
    </row>
    <row r="96" spans="1:19" x14ac:dyDescent="0.3">
      <c r="A96" s="17"/>
      <c r="B96" s="19"/>
      <c r="C96" s="20"/>
      <c r="D96" s="17"/>
      <c r="E96" s="17"/>
      <c r="F96" s="17"/>
      <c r="G96" s="17"/>
      <c r="H96" s="17"/>
      <c r="I96" s="17"/>
      <c r="J96" s="17"/>
      <c r="K96" s="21" t="str">
        <f>IF($J96="","",IFERROR(VLOOKUP($J96,Tests!$A$4:$B$103,2,FALSE),""))</f>
        <v/>
      </c>
      <c r="L96" s="18" t="str">
        <f>IF($J96="","",IFERROR(VLOOKUP($J96,Tests!$A$4:$E$103,5,FALSE),""))</f>
        <v/>
      </c>
      <c r="M96" s="18"/>
      <c r="N96" s="17"/>
      <c r="O96" s="22" t="str">
        <f>IF(OR($B96="",$J96=""),"",$B96+N($C96)+IFERROR(VLOOKUP($J96,Tests!$A$4:$C$103,3,FALSE),0)/24)</f>
        <v/>
      </c>
      <c r="P96" s="19"/>
      <c r="Q96" s="19"/>
      <c r="R96" s="17"/>
      <c r="S96" s="21" t="str">
        <f ca="1">IF(OR($J96="",$O96=""),"",IF(OR($N96="Report ready",$N96="Delivered"),"",IF($N96="Recollect needed","Recollect",IF(NOW()&gt;$O96,"Overdue",IF($O96-NOW()&lt;=N(Settings!$B$4)/24,"Due soon","")))))</f>
        <v/>
      </c>
    </row>
    <row r="97" spans="1:19" x14ac:dyDescent="0.3">
      <c r="A97" s="17"/>
      <c r="B97" s="19"/>
      <c r="C97" s="20"/>
      <c r="D97" s="17"/>
      <c r="E97" s="17"/>
      <c r="F97" s="17"/>
      <c r="G97" s="17"/>
      <c r="H97" s="17"/>
      <c r="I97" s="17"/>
      <c r="J97" s="17"/>
      <c r="K97" s="21" t="str">
        <f>IF($J97="","",IFERROR(VLOOKUP($J97,Tests!$A$4:$B$103,2,FALSE),""))</f>
        <v/>
      </c>
      <c r="L97" s="18" t="str">
        <f>IF($J97="","",IFERROR(VLOOKUP($J97,Tests!$A$4:$E$103,5,FALSE),""))</f>
        <v/>
      </c>
      <c r="M97" s="18"/>
      <c r="N97" s="17"/>
      <c r="O97" s="22" t="str">
        <f>IF(OR($B97="",$J97=""),"",$B97+N($C97)+IFERROR(VLOOKUP($J97,Tests!$A$4:$C$103,3,FALSE),0)/24)</f>
        <v/>
      </c>
      <c r="P97" s="19"/>
      <c r="Q97" s="19"/>
      <c r="R97" s="17"/>
      <c r="S97" s="21" t="str">
        <f ca="1">IF(OR($J97="",$O97=""),"",IF(OR($N97="Report ready",$N97="Delivered"),"",IF($N97="Recollect needed","Recollect",IF(NOW()&gt;$O97,"Overdue",IF($O97-NOW()&lt;=N(Settings!$B$4)/24,"Due soon","")))))</f>
        <v/>
      </c>
    </row>
    <row r="98" spans="1:19" x14ac:dyDescent="0.3">
      <c r="A98" s="17"/>
      <c r="B98" s="19"/>
      <c r="C98" s="20"/>
      <c r="D98" s="17"/>
      <c r="E98" s="17"/>
      <c r="F98" s="17"/>
      <c r="G98" s="17"/>
      <c r="H98" s="17"/>
      <c r="I98" s="17"/>
      <c r="J98" s="17"/>
      <c r="K98" s="21" t="str">
        <f>IF($J98="","",IFERROR(VLOOKUP($J98,Tests!$A$4:$B$103,2,FALSE),""))</f>
        <v/>
      </c>
      <c r="L98" s="18" t="str">
        <f>IF($J98="","",IFERROR(VLOOKUP($J98,Tests!$A$4:$E$103,5,FALSE),""))</f>
        <v/>
      </c>
      <c r="M98" s="18"/>
      <c r="N98" s="17"/>
      <c r="O98" s="22" t="str">
        <f>IF(OR($B98="",$J98=""),"",$B98+N($C98)+IFERROR(VLOOKUP($J98,Tests!$A$4:$C$103,3,FALSE),0)/24)</f>
        <v/>
      </c>
      <c r="P98" s="19"/>
      <c r="Q98" s="19"/>
      <c r="R98" s="17"/>
      <c r="S98" s="21" t="str">
        <f ca="1">IF(OR($J98="",$O98=""),"",IF(OR($N98="Report ready",$N98="Delivered"),"",IF($N98="Recollect needed","Recollect",IF(NOW()&gt;$O98,"Overdue",IF($O98-NOW()&lt;=N(Settings!$B$4)/24,"Due soon","")))))</f>
        <v/>
      </c>
    </row>
    <row r="99" spans="1:19" x14ac:dyDescent="0.3">
      <c r="A99" s="17"/>
      <c r="B99" s="19"/>
      <c r="C99" s="20"/>
      <c r="D99" s="17"/>
      <c r="E99" s="17"/>
      <c r="F99" s="17"/>
      <c r="G99" s="17"/>
      <c r="H99" s="17"/>
      <c r="I99" s="17"/>
      <c r="J99" s="17"/>
      <c r="K99" s="21" t="str">
        <f>IF($J99="","",IFERROR(VLOOKUP($J99,Tests!$A$4:$B$103,2,FALSE),""))</f>
        <v/>
      </c>
      <c r="L99" s="18" t="str">
        <f>IF($J99="","",IFERROR(VLOOKUP($J99,Tests!$A$4:$E$103,5,FALSE),""))</f>
        <v/>
      </c>
      <c r="M99" s="18"/>
      <c r="N99" s="17"/>
      <c r="O99" s="22" t="str">
        <f>IF(OR($B99="",$J99=""),"",$B99+N($C99)+IFERROR(VLOOKUP($J99,Tests!$A$4:$C$103,3,FALSE),0)/24)</f>
        <v/>
      </c>
      <c r="P99" s="19"/>
      <c r="Q99" s="19"/>
      <c r="R99" s="17"/>
      <c r="S99" s="21" t="str">
        <f ca="1">IF(OR($J99="",$O99=""),"",IF(OR($N99="Report ready",$N99="Delivered"),"",IF($N99="Recollect needed","Recollect",IF(NOW()&gt;$O99,"Overdue",IF($O99-NOW()&lt;=N(Settings!$B$4)/24,"Due soon","")))))</f>
        <v/>
      </c>
    </row>
    <row r="100" spans="1:19" x14ac:dyDescent="0.3">
      <c r="A100" s="17"/>
      <c r="B100" s="19"/>
      <c r="C100" s="20"/>
      <c r="D100" s="17"/>
      <c r="E100" s="17"/>
      <c r="F100" s="17"/>
      <c r="G100" s="17"/>
      <c r="H100" s="17"/>
      <c r="I100" s="17"/>
      <c r="J100" s="17"/>
      <c r="K100" s="21" t="str">
        <f>IF($J100="","",IFERROR(VLOOKUP($J100,Tests!$A$4:$B$103,2,FALSE),""))</f>
        <v/>
      </c>
      <c r="L100" s="18" t="str">
        <f>IF($J100="","",IFERROR(VLOOKUP($J100,Tests!$A$4:$E$103,5,FALSE),""))</f>
        <v/>
      </c>
      <c r="M100" s="18"/>
      <c r="N100" s="17"/>
      <c r="O100" s="22" t="str">
        <f>IF(OR($B100="",$J100=""),"",$B100+N($C100)+IFERROR(VLOOKUP($J100,Tests!$A$4:$C$103,3,FALSE),0)/24)</f>
        <v/>
      </c>
      <c r="P100" s="19"/>
      <c r="Q100" s="19"/>
      <c r="R100" s="17"/>
      <c r="S100" s="21" t="str">
        <f ca="1">IF(OR($J100="",$O100=""),"",IF(OR($N100="Report ready",$N100="Delivered"),"",IF($N100="Recollect needed","Recollect",IF(NOW()&gt;$O100,"Overdue",IF($O100-NOW()&lt;=N(Settings!$B$4)/24,"Due soon","")))))</f>
        <v/>
      </c>
    </row>
    <row r="101" spans="1:19" x14ac:dyDescent="0.3">
      <c r="A101" s="17"/>
      <c r="B101" s="19"/>
      <c r="C101" s="20"/>
      <c r="D101" s="17"/>
      <c r="E101" s="17"/>
      <c r="F101" s="17"/>
      <c r="G101" s="17"/>
      <c r="H101" s="17"/>
      <c r="I101" s="17"/>
      <c r="J101" s="17"/>
      <c r="K101" s="21" t="str">
        <f>IF($J101="","",IFERROR(VLOOKUP($J101,Tests!$A$4:$B$103,2,FALSE),""))</f>
        <v/>
      </c>
      <c r="L101" s="18" t="str">
        <f>IF($J101="","",IFERROR(VLOOKUP($J101,Tests!$A$4:$E$103,5,FALSE),""))</f>
        <v/>
      </c>
      <c r="M101" s="18"/>
      <c r="N101" s="17"/>
      <c r="O101" s="22" t="str">
        <f>IF(OR($B101="",$J101=""),"",$B101+N($C101)+IFERROR(VLOOKUP($J101,Tests!$A$4:$C$103,3,FALSE),0)/24)</f>
        <v/>
      </c>
      <c r="P101" s="19"/>
      <c r="Q101" s="19"/>
      <c r="R101" s="17"/>
      <c r="S101" s="21" t="str">
        <f ca="1">IF(OR($J101="",$O101=""),"",IF(OR($N101="Report ready",$N101="Delivered"),"",IF($N101="Recollect needed","Recollect",IF(NOW()&gt;$O101,"Overdue",IF($O101-NOW()&lt;=N(Settings!$B$4)/24,"Due soon","")))))</f>
        <v/>
      </c>
    </row>
    <row r="102" spans="1:19" x14ac:dyDescent="0.3">
      <c r="A102" s="17"/>
      <c r="B102" s="19"/>
      <c r="C102" s="20"/>
      <c r="D102" s="17"/>
      <c r="E102" s="17"/>
      <c r="F102" s="17"/>
      <c r="G102" s="17"/>
      <c r="H102" s="17"/>
      <c r="I102" s="17"/>
      <c r="J102" s="17"/>
      <c r="K102" s="21" t="str">
        <f>IF($J102="","",IFERROR(VLOOKUP($J102,Tests!$A$4:$B$103,2,FALSE),""))</f>
        <v/>
      </c>
      <c r="L102" s="18" t="str">
        <f>IF($J102="","",IFERROR(VLOOKUP($J102,Tests!$A$4:$E$103,5,FALSE),""))</f>
        <v/>
      </c>
      <c r="M102" s="18"/>
      <c r="N102" s="17"/>
      <c r="O102" s="22" t="str">
        <f>IF(OR($B102="",$J102=""),"",$B102+N($C102)+IFERROR(VLOOKUP($J102,Tests!$A$4:$C$103,3,FALSE),0)/24)</f>
        <v/>
      </c>
      <c r="P102" s="19"/>
      <c r="Q102" s="19"/>
      <c r="R102" s="17"/>
      <c r="S102" s="21" t="str">
        <f ca="1">IF(OR($J102="",$O102=""),"",IF(OR($N102="Report ready",$N102="Delivered"),"",IF($N102="Recollect needed","Recollect",IF(NOW()&gt;$O102,"Overdue",IF($O102-NOW()&lt;=N(Settings!$B$4)/24,"Due soon","")))))</f>
        <v/>
      </c>
    </row>
    <row r="103" spans="1:19" x14ac:dyDescent="0.3">
      <c r="A103" s="17"/>
      <c r="B103" s="19"/>
      <c r="C103" s="20"/>
      <c r="D103" s="17"/>
      <c r="E103" s="17"/>
      <c r="F103" s="17"/>
      <c r="G103" s="17"/>
      <c r="H103" s="17"/>
      <c r="I103" s="17"/>
      <c r="J103" s="17"/>
      <c r="K103" s="21" t="str">
        <f>IF($J103="","",IFERROR(VLOOKUP($J103,Tests!$A$4:$B$103,2,FALSE),""))</f>
        <v/>
      </c>
      <c r="L103" s="18" t="str">
        <f>IF($J103="","",IFERROR(VLOOKUP($J103,Tests!$A$4:$E$103,5,FALSE),""))</f>
        <v/>
      </c>
      <c r="M103" s="18"/>
      <c r="N103" s="17"/>
      <c r="O103" s="22" t="str">
        <f>IF(OR($B103="",$J103=""),"",$B103+N($C103)+IFERROR(VLOOKUP($J103,Tests!$A$4:$C$103,3,FALSE),0)/24)</f>
        <v/>
      </c>
      <c r="P103" s="19"/>
      <c r="Q103" s="19"/>
      <c r="R103" s="17"/>
      <c r="S103" s="21" t="str">
        <f ca="1">IF(OR($J103="",$O103=""),"",IF(OR($N103="Report ready",$N103="Delivered"),"",IF($N103="Recollect needed","Recollect",IF(NOW()&gt;$O103,"Overdue",IF($O103-NOW()&lt;=N(Settings!$B$4)/24,"Due soon","")))))</f>
        <v/>
      </c>
    </row>
    <row r="104" spans="1:19" x14ac:dyDescent="0.3">
      <c r="A104" s="17"/>
      <c r="B104" s="19"/>
      <c r="C104" s="20"/>
      <c r="D104" s="17"/>
      <c r="E104" s="17"/>
      <c r="F104" s="17"/>
      <c r="G104" s="17"/>
      <c r="H104" s="17"/>
      <c r="I104" s="17"/>
      <c r="J104" s="17"/>
      <c r="K104" s="21" t="str">
        <f>IF($J104="","",IFERROR(VLOOKUP($J104,Tests!$A$4:$B$103,2,FALSE),""))</f>
        <v/>
      </c>
      <c r="L104" s="18" t="str">
        <f>IF($J104="","",IFERROR(VLOOKUP($J104,Tests!$A$4:$E$103,5,FALSE),""))</f>
        <v/>
      </c>
      <c r="M104" s="18"/>
      <c r="N104" s="17"/>
      <c r="O104" s="22" t="str">
        <f>IF(OR($B104="",$J104=""),"",$B104+N($C104)+IFERROR(VLOOKUP($J104,Tests!$A$4:$C$103,3,FALSE),0)/24)</f>
        <v/>
      </c>
      <c r="P104" s="19"/>
      <c r="Q104" s="19"/>
      <c r="R104" s="17"/>
      <c r="S104" s="21" t="str">
        <f ca="1">IF(OR($J104="",$O104=""),"",IF(OR($N104="Report ready",$N104="Delivered"),"",IF($N104="Recollect needed","Recollect",IF(NOW()&gt;$O104,"Overdue",IF($O104-NOW()&lt;=N(Settings!$B$4)/24,"Due soon","")))))</f>
        <v/>
      </c>
    </row>
    <row r="105" spans="1:19" x14ac:dyDescent="0.3">
      <c r="A105" s="17"/>
      <c r="B105" s="19"/>
      <c r="C105" s="20"/>
      <c r="D105" s="17"/>
      <c r="E105" s="17"/>
      <c r="F105" s="17"/>
      <c r="G105" s="17"/>
      <c r="H105" s="17"/>
      <c r="I105" s="17"/>
      <c r="J105" s="17"/>
      <c r="K105" s="21" t="str">
        <f>IF($J105="","",IFERROR(VLOOKUP($J105,Tests!$A$4:$B$103,2,FALSE),""))</f>
        <v/>
      </c>
      <c r="L105" s="18" t="str">
        <f>IF($J105="","",IFERROR(VLOOKUP($J105,Tests!$A$4:$E$103,5,FALSE),""))</f>
        <v/>
      </c>
      <c r="M105" s="18"/>
      <c r="N105" s="17"/>
      <c r="O105" s="22" t="str">
        <f>IF(OR($B105="",$J105=""),"",$B105+N($C105)+IFERROR(VLOOKUP($J105,Tests!$A$4:$C$103,3,FALSE),0)/24)</f>
        <v/>
      </c>
      <c r="P105" s="19"/>
      <c r="Q105" s="19"/>
      <c r="R105" s="17"/>
      <c r="S105" s="21" t="str">
        <f ca="1">IF(OR($J105="",$O105=""),"",IF(OR($N105="Report ready",$N105="Delivered"),"",IF($N105="Recollect needed","Recollect",IF(NOW()&gt;$O105,"Overdue",IF($O105-NOW()&lt;=N(Settings!$B$4)/24,"Due soon","")))))</f>
        <v/>
      </c>
    </row>
    <row r="106" spans="1:19" x14ac:dyDescent="0.3">
      <c r="A106" s="17"/>
      <c r="B106" s="19"/>
      <c r="C106" s="20"/>
      <c r="D106" s="17"/>
      <c r="E106" s="17"/>
      <c r="F106" s="17"/>
      <c r="G106" s="17"/>
      <c r="H106" s="17"/>
      <c r="I106" s="17"/>
      <c r="J106" s="17"/>
      <c r="K106" s="21" t="str">
        <f>IF($J106="","",IFERROR(VLOOKUP($J106,Tests!$A$4:$B$103,2,FALSE),""))</f>
        <v/>
      </c>
      <c r="L106" s="18" t="str">
        <f>IF($J106="","",IFERROR(VLOOKUP($J106,Tests!$A$4:$E$103,5,FALSE),""))</f>
        <v/>
      </c>
      <c r="M106" s="18"/>
      <c r="N106" s="17"/>
      <c r="O106" s="22" t="str">
        <f>IF(OR($B106="",$J106=""),"",$B106+N($C106)+IFERROR(VLOOKUP($J106,Tests!$A$4:$C$103,3,FALSE),0)/24)</f>
        <v/>
      </c>
      <c r="P106" s="19"/>
      <c r="Q106" s="19"/>
      <c r="R106" s="17"/>
      <c r="S106" s="21" t="str">
        <f ca="1">IF(OR($J106="",$O106=""),"",IF(OR($N106="Report ready",$N106="Delivered"),"",IF($N106="Recollect needed","Recollect",IF(NOW()&gt;$O106,"Overdue",IF($O106-NOW()&lt;=N(Settings!$B$4)/24,"Due soon","")))))</f>
        <v/>
      </c>
    </row>
    <row r="107" spans="1:19" x14ac:dyDescent="0.3">
      <c r="A107" s="17"/>
      <c r="B107" s="19"/>
      <c r="C107" s="20"/>
      <c r="D107" s="17"/>
      <c r="E107" s="17"/>
      <c r="F107" s="17"/>
      <c r="G107" s="17"/>
      <c r="H107" s="17"/>
      <c r="I107" s="17"/>
      <c r="J107" s="17"/>
      <c r="K107" s="21" t="str">
        <f>IF($J107="","",IFERROR(VLOOKUP($J107,Tests!$A$4:$B$103,2,FALSE),""))</f>
        <v/>
      </c>
      <c r="L107" s="18" t="str">
        <f>IF($J107="","",IFERROR(VLOOKUP($J107,Tests!$A$4:$E$103,5,FALSE),""))</f>
        <v/>
      </c>
      <c r="M107" s="18"/>
      <c r="N107" s="17"/>
      <c r="O107" s="22" t="str">
        <f>IF(OR($B107="",$J107=""),"",$B107+N($C107)+IFERROR(VLOOKUP($J107,Tests!$A$4:$C$103,3,FALSE),0)/24)</f>
        <v/>
      </c>
      <c r="P107" s="19"/>
      <c r="Q107" s="19"/>
      <c r="R107" s="17"/>
      <c r="S107" s="21" t="str">
        <f ca="1">IF(OR($J107="",$O107=""),"",IF(OR($N107="Report ready",$N107="Delivered"),"",IF($N107="Recollect needed","Recollect",IF(NOW()&gt;$O107,"Overdue",IF($O107-NOW()&lt;=N(Settings!$B$4)/24,"Due soon","")))))</f>
        <v/>
      </c>
    </row>
    <row r="108" spans="1:19" x14ac:dyDescent="0.3">
      <c r="A108" s="17"/>
      <c r="B108" s="19"/>
      <c r="C108" s="20"/>
      <c r="D108" s="17"/>
      <c r="E108" s="17"/>
      <c r="F108" s="17"/>
      <c r="G108" s="17"/>
      <c r="H108" s="17"/>
      <c r="I108" s="17"/>
      <c r="J108" s="17"/>
      <c r="K108" s="21" t="str">
        <f>IF($J108="","",IFERROR(VLOOKUP($J108,Tests!$A$4:$B$103,2,FALSE),""))</f>
        <v/>
      </c>
      <c r="L108" s="18" t="str">
        <f>IF($J108="","",IFERROR(VLOOKUP($J108,Tests!$A$4:$E$103,5,FALSE),""))</f>
        <v/>
      </c>
      <c r="M108" s="18"/>
      <c r="N108" s="17"/>
      <c r="O108" s="22" t="str">
        <f>IF(OR($B108="",$J108=""),"",$B108+N($C108)+IFERROR(VLOOKUP($J108,Tests!$A$4:$C$103,3,FALSE),0)/24)</f>
        <v/>
      </c>
      <c r="P108" s="19"/>
      <c r="Q108" s="19"/>
      <c r="R108" s="17"/>
      <c r="S108" s="21" t="str">
        <f ca="1">IF(OR($J108="",$O108=""),"",IF(OR($N108="Report ready",$N108="Delivered"),"",IF($N108="Recollect needed","Recollect",IF(NOW()&gt;$O108,"Overdue",IF($O108-NOW()&lt;=N(Settings!$B$4)/24,"Due soon","")))))</f>
        <v/>
      </c>
    </row>
    <row r="109" spans="1:19" x14ac:dyDescent="0.3">
      <c r="A109" s="17"/>
      <c r="B109" s="19"/>
      <c r="C109" s="20"/>
      <c r="D109" s="17"/>
      <c r="E109" s="17"/>
      <c r="F109" s="17"/>
      <c r="G109" s="17"/>
      <c r="H109" s="17"/>
      <c r="I109" s="17"/>
      <c r="J109" s="17"/>
      <c r="K109" s="21" t="str">
        <f>IF($J109="","",IFERROR(VLOOKUP($J109,Tests!$A$4:$B$103,2,FALSE),""))</f>
        <v/>
      </c>
      <c r="L109" s="18" t="str">
        <f>IF($J109="","",IFERROR(VLOOKUP($J109,Tests!$A$4:$E$103,5,FALSE),""))</f>
        <v/>
      </c>
      <c r="M109" s="18"/>
      <c r="N109" s="17"/>
      <c r="O109" s="22" t="str">
        <f>IF(OR($B109="",$J109=""),"",$B109+N($C109)+IFERROR(VLOOKUP($J109,Tests!$A$4:$C$103,3,FALSE),0)/24)</f>
        <v/>
      </c>
      <c r="P109" s="19"/>
      <c r="Q109" s="19"/>
      <c r="R109" s="17"/>
      <c r="S109" s="21" t="str">
        <f ca="1">IF(OR($J109="",$O109=""),"",IF(OR($N109="Report ready",$N109="Delivered"),"",IF($N109="Recollect needed","Recollect",IF(NOW()&gt;$O109,"Overdue",IF($O109-NOW()&lt;=N(Settings!$B$4)/24,"Due soon","")))))</f>
        <v/>
      </c>
    </row>
    <row r="110" spans="1:19" x14ac:dyDescent="0.3">
      <c r="A110" s="17"/>
      <c r="B110" s="19"/>
      <c r="C110" s="20"/>
      <c r="D110" s="17"/>
      <c r="E110" s="17"/>
      <c r="F110" s="17"/>
      <c r="G110" s="17"/>
      <c r="H110" s="17"/>
      <c r="I110" s="17"/>
      <c r="J110" s="17"/>
      <c r="K110" s="21" t="str">
        <f>IF($J110="","",IFERROR(VLOOKUP($J110,Tests!$A$4:$B$103,2,FALSE),""))</f>
        <v/>
      </c>
      <c r="L110" s="18" t="str">
        <f>IF($J110="","",IFERROR(VLOOKUP($J110,Tests!$A$4:$E$103,5,FALSE),""))</f>
        <v/>
      </c>
      <c r="M110" s="18"/>
      <c r="N110" s="17"/>
      <c r="O110" s="22" t="str">
        <f>IF(OR($B110="",$J110=""),"",$B110+N($C110)+IFERROR(VLOOKUP($J110,Tests!$A$4:$C$103,3,FALSE),0)/24)</f>
        <v/>
      </c>
      <c r="P110" s="19"/>
      <c r="Q110" s="19"/>
      <c r="R110" s="17"/>
      <c r="S110" s="21" t="str">
        <f ca="1">IF(OR($J110="",$O110=""),"",IF(OR($N110="Report ready",$N110="Delivered"),"",IF($N110="Recollect needed","Recollect",IF(NOW()&gt;$O110,"Overdue",IF($O110-NOW()&lt;=N(Settings!$B$4)/24,"Due soon","")))))</f>
        <v/>
      </c>
    </row>
    <row r="111" spans="1:19" x14ac:dyDescent="0.3">
      <c r="A111" s="17"/>
      <c r="B111" s="19"/>
      <c r="C111" s="20"/>
      <c r="D111" s="17"/>
      <c r="E111" s="17"/>
      <c r="F111" s="17"/>
      <c r="G111" s="17"/>
      <c r="H111" s="17"/>
      <c r="I111" s="17"/>
      <c r="J111" s="17"/>
      <c r="K111" s="21" t="str">
        <f>IF($J111="","",IFERROR(VLOOKUP($J111,Tests!$A$4:$B$103,2,FALSE),""))</f>
        <v/>
      </c>
      <c r="L111" s="18" t="str">
        <f>IF($J111="","",IFERROR(VLOOKUP($J111,Tests!$A$4:$E$103,5,FALSE),""))</f>
        <v/>
      </c>
      <c r="M111" s="18"/>
      <c r="N111" s="17"/>
      <c r="O111" s="22" t="str">
        <f>IF(OR($B111="",$J111=""),"",$B111+N($C111)+IFERROR(VLOOKUP($J111,Tests!$A$4:$C$103,3,FALSE),0)/24)</f>
        <v/>
      </c>
      <c r="P111" s="19"/>
      <c r="Q111" s="19"/>
      <c r="R111" s="17"/>
      <c r="S111" s="21" t="str">
        <f ca="1">IF(OR($J111="",$O111=""),"",IF(OR($N111="Report ready",$N111="Delivered"),"",IF($N111="Recollect needed","Recollect",IF(NOW()&gt;$O111,"Overdue",IF($O111-NOW()&lt;=N(Settings!$B$4)/24,"Due soon","")))))</f>
        <v/>
      </c>
    </row>
    <row r="112" spans="1:19" x14ac:dyDescent="0.3">
      <c r="A112" s="17"/>
      <c r="B112" s="19"/>
      <c r="C112" s="20"/>
      <c r="D112" s="17"/>
      <c r="E112" s="17"/>
      <c r="F112" s="17"/>
      <c r="G112" s="17"/>
      <c r="H112" s="17"/>
      <c r="I112" s="17"/>
      <c r="J112" s="17"/>
      <c r="K112" s="21" t="str">
        <f>IF($J112="","",IFERROR(VLOOKUP($J112,Tests!$A$4:$B$103,2,FALSE),""))</f>
        <v/>
      </c>
      <c r="L112" s="18" t="str">
        <f>IF($J112="","",IFERROR(VLOOKUP($J112,Tests!$A$4:$E$103,5,FALSE),""))</f>
        <v/>
      </c>
      <c r="M112" s="18"/>
      <c r="N112" s="17"/>
      <c r="O112" s="22" t="str">
        <f>IF(OR($B112="",$J112=""),"",$B112+N($C112)+IFERROR(VLOOKUP($J112,Tests!$A$4:$C$103,3,FALSE),0)/24)</f>
        <v/>
      </c>
      <c r="P112" s="19"/>
      <c r="Q112" s="19"/>
      <c r="R112" s="17"/>
      <c r="S112" s="21" t="str">
        <f ca="1">IF(OR($J112="",$O112=""),"",IF(OR($N112="Report ready",$N112="Delivered"),"",IF($N112="Recollect needed","Recollect",IF(NOW()&gt;$O112,"Overdue",IF($O112-NOW()&lt;=N(Settings!$B$4)/24,"Due soon","")))))</f>
        <v/>
      </c>
    </row>
    <row r="113" spans="1:19" x14ac:dyDescent="0.3">
      <c r="A113" s="17"/>
      <c r="B113" s="19"/>
      <c r="C113" s="20"/>
      <c r="D113" s="17"/>
      <c r="E113" s="17"/>
      <c r="F113" s="17"/>
      <c r="G113" s="17"/>
      <c r="H113" s="17"/>
      <c r="I113" s="17"/>
      <c r="J113" s="17"/>
      <c r="K113" s="21" t="str">
        <f>IF($J113="","",IFERROR(VLOOKUP($J113,Tests!$A$4:$B$103,2,FALSE),""))</f>
        <v/>
      </c>
      <c r="L113" s="18" t="str">
        <f>IF($J113="","",IFERROR(VLOOKUP($J113,Tests!$A$4:$E$103,5,FALSE),""))</f>
        <v/>
      </c>
      <c r="M113" s="18"/>
      <c r="N113" s="17"/>
      <c r="O113" s="22" t="str">
        <f>IF(OR($B113="",$J113=""),"",$B113+N($C113)+IFERROR(VLOOKUP($J113,Tests!$A$4:$C$103,3,FALSE),0)/24)</f>
        <v/>
      </c>
      <c r="P113" s="19"/>
      <c r="Q113" s="19"/>
      <c r="R113" s="17"/>
      <c r="S113" s="21" t="str">
        <f ca="1">IF(OR($J113="",$O113=""),"",IF(OR($N113="Report ready",$N113="Delivered"),"",IF($N113="Recollect needed","Recollect",IF(NOW()&gt;$O113,"Overdue",IF($O113-NOW()&lt;=N(Settings!$B$4)/24,"Due soon","")))))</f>
        <v/>
      </c>
    </row>
    <row r="114" spans="1:19" x14ac:dyDescent="0.3">
      <c r="A114" s="17"/>
      <c r="B114" s="19"/>
      <c r="C114" s="20"/>
      <c r="D114" s="17"/>
      <c r="E114" s="17"/>
      <c r="F114" s="17"/>
      <c r="G114" s="17"/>
      <c r="H114" s="17"/>
      <c r="I114" s="17"/>
      <c r="J114" s="17"/>
      <c r="K114" s="21" t="str">
        <f>IF($J114="","",IFERROR(VLOOKUP($J114,Tests!$A$4:$B$103,2,FALSE),""))</f>
        <v/>
      </c>
      <c r="L114" s="18" t="str">
        <f>IF($J114="","",IFERROR(VLOOKUP($J114,Tests!$A$4:$E$103,5,FALSE),""))</f>
        <v/>
      </c>
      <c r="M114" s="18"/>
      <c r="N114" s="17"/>
      <c r="O114" s="22" t="str">
        <f>IF(OR($B114="",$J114=""),"",$B114+N($C114)+IFERROR(VLOOKUP($J114,Tests!$A$4:$C$103,3,FALSE),0)/24)</f>
        <v/>
      </c>
      <c r="P114" s="19"/>
      <c r="Q114" s="19"/>
      <c r="R114" s="17"/>
      <c r="S114" s="21" t="str">
        <f ca="1">IF(OR($J114="",$O114=""),"",IF(OR($N114="Report ready",$N114="Delivered"),"",IF($N114="Recollect needed","Recollect",IF(NOW()&gt;$O114,"Overdue",IF($O114-NOW()&lt;=N(Settings!$B$4)/24,"Due soon","")))))</f>
        <v/>
      </c>
    </row>
    <row r="115" spans="1:19" x14ac:dyDescent="0.3">
      <c r="A115" s="17"/>
      <c r="B115" s="19"/>
      <c r="C115" s="20"/>
      <c r="D115" s="17"/>
      <c r="E115" s="17"/>
      <c r="F115" s="17"/>
      <c r="G115" s="17"/>
      <c r="H115" s="17"/>
      <c r="I115" s="17"/>
      <c r="J115" s="17"/>
      <c r="K115" s="21" t="str">
        <f>IF($J115="","",IFERROR(VLOOKUP($J115,Tests!$A$4:$B$103,2,FALSE),""))</f>
        <v/>
      </c>
      <c r="L115" s="18" t="str">
        <f>IF($J115="","",IFERROR(VLOOKUP($J115,Tests!$A$4:$E$103,5,FALSE),""))</f>
        <v/>
      </c>
      <c r="M115" s="18"/>
      <c r="N115" s="17"/>
      <c r="O115" s="22" t="str">
        <f>IF(OR($B115="",$J115=""),"",$B115+N($C115)+IFERROR(VLOOKUP($J115,Tests!$A$4:$C$103,3,FALSE),0)/24)</f>
        <v/>
      </c>
      <c r="P115" s="19"/>
      <c r="Q115" s="19"/>
      <c r="R115" s="17"/>
      <c r="S115" s="21" t="str">
        <f ca="1">IF(OR($J115="",$O115=""),"",IF(OR($N115="Report ready",$N115="Delivered"),"",IF($N115="Recollect needed","Recollect",IF(NOW()&gt;$O115,"Overdue",IF($O115-NOW()&lt;=N(Settings!$B$4)/24,"Due soon","")))))</f>
        <v/>
      </c>
    </row>
    <row r="116" spans="1:19" x14ac:dyDescent="0.3">
      <c r="A116" s="17"/>
      <c r="B116" s="19"/>
      <c r="C116" s="20"/>
      <c r="D116" s="17"/>
      <c r="E116" s="17"/>
      <c r="F116" s="17"/>
      <c r="G116" s="17"/>
      <c r="H116" s="17"/>
      <c r="I116" s="17"/>
      <c r="J116" s="17"/>
      <c r="K116" s="21" t="str">
        <f>IF($J116="","",IFERROR(VLOOKUP($J116,Tests!$A$4:$B$103,2,FALSE),""))</f>
        <v/>
      </c>
      <c r="L116" s="18" t="str">
        <f>IF($J116="","",IFERROR(VLOOKUP($J116,Tests!$A$4:$E$103,5,FALSE),""))</f>
        <v/>
      </c>
      <c r="M116" s="18"/>
      <c r="N116" s="17"/>
      <c r="O116" s="22" t="str">
        <f>IF(OR($B116="",$J116=""),"",$B116+N($C116)+IFERROR(VLOOKUP($J116,Tests!$A$4:$C$103,3,FALSE),0)/24)</f>
        <v/>
      </c>
      <c r="P116" s="19"/>
      <c r="Q116" s="19"/>
      <c r="R116" s="17"/>
      <c r="S116" s="21" t="str">
        <f ca="1">IF(OR($J116="",$O116=""),"",IF(OR($N116="Report ready",$N116="Delivered"),"",IF($N116="Recollect needed","Recollect",IF(NOW()&gt;$O116,"Overdue",IF($O116-NOW()&lt;=N(Settings!$B$4)/24,"Due soon","")))))</f>
        <v/>
      </c>
    </row>
    <row r="117" spans="1:19" x14ac:dyDescent="0.3">
      <c r="A117" s="17"/>
      <c r="B117" s="19"/>
      <c r="C117" s="20"/>
      <c r="D117" s="17"/>
      <c r="E117" s="17"/>
      <c r="F117" s="17"/>
      <c r="G117" s="17"/>
      <c r="H117" s="17"/>
      <c r="I117" s="17"/>
      <c r="J117" s="17"/>
      <c r="K117" s="21" t="str">
        <f>IF($J117="","",IFERROR(VLOOKUP($J117,Tests!$A$4:$B$103,2,FALSE),""))</f>
        <v/>
      </c>
      <c r="L117" s="18" t="str">
        <f>IF($J117="","",IFERROR(VLOOKUP($J117,Tests!$A$4:$E$103,5,FALSE),""))</f>
        <v/>
      </c>
      <c r="M117" s="18"/>
      <c r="N117" s="17"/>
      <c r="O117" s="22" t="str">
        <f>IF(OR($B117="",$J117=""),"",$B117+N($C117)+IFERROR(VLOOKUP($J117,Tests!$A$4:$C$103,3,FALSE),0)/24)</f>
        <v/>
      </c>
      <c r="P117" s="19"/>
      <c r="Q117" s="19"/>
      <c r="R117" s="17"/>
      <c r="S117" s="21" t="str">
        <f ca="1">IF(OR($J117="",$O117=""),"",IF(OR($N117="Report ready",$N117="Delivered"),"",IF($N117="Recollect needed","Recollect",IF(NOW()&gt;$O117,"Overdue",IF($O117-NOW()&lt;=N(Settings!$B$4)/24,"Due soon","")))))</f>
        <v/>
      </c>
    </row>
    <row r="118" spans="1:19" x14ac:dyDescent="0.3">
      <c r="A118" s="17"/>
      <c r="B118" s="19"/>
      <c r="C118" s="20"/>
      <c r="D118" s="17"/>
      <c r="E118" s="17"/>
      <c r="F118" s="17"/>
      <c r="G118" s="17"/>
      <c r="H118" s="17"/>
      <c r="I118" s="17"/>
      <c r="J118" s="17"/>
      <c r="K118" s="21" t="str">
        <f>IF($J118="","",IFERROR(VLOOKUP($J118,Tests!$A$4:$B$103,2,FALSE),""))</f>
        <v/>
      </c>
      <c r="L118" s="18" t="str">
        <f>IF($J118="","",IFERROR(VLOOKUP($J118,Tests!$A$4:$E$103,5,FALSE),""))</f>
        <v/>
      </c>
      <c r="M118" s="18"/>
      <c r="N118" s="17"/>
      <c r="O118" s="22" t="str">
        <f>IF(OR($B118="",$J118=""),"",$B118+N($C118)+IFERROR(VLOOKUP($J118,Tests!$A$4:$C$103,3,FALSE),0)/24)</f>
        <v/>
      </c>
      <c r="P118" s="19"/>
      <c r="Q118" s="19"/>
      <c r="R118" s="17"/>
      <c r="S118" s="21" t="str">
        <f ca="1">IF(OR($J118="",$O118=""),"",IF(OR($N118="Report ready",$N118="Delivered"),"",IF($N118="Recollect needed","Recollect",IF(NOW()&gt;$O118,"Overdue",IF($O118-NOW()&lt;=N(Settings!$B$4)/24,"Due soon","")))))</f>
        <v/>
      </c>
    </row>
    <row r="119" spans="1:19" x14ac:dyDescent="0.3">
      <c r="A119" s="17"/>
      <c r="B119" s="19"/>
      <c r="C119" s="20"/>
      <c r="D119" s="17"/>
      <c r="E119" s="17"/>
      <c r="F119" s="17"/>
      <c r="G119" s="17"/>
      <c r="H119" s="17"/>
      <c r="I119" s="17"/>
      <c r="J119" s="17"/>
      <c r="K119" s="21" t="str">
        <f>IF($J119="","",IFERROR(VLOOKUP($J119,Tests!$A$4:$B$103,2,FALSE),""))</f>
        <v/>
      </c>
      <c r="L119" s="18" t="str">
        <f>IF($J119="","",IFERROR(VLOOKUP($J119,Tests!$A$4:$E$103,5,FALSE),""))</f>
        <v/>
      </c>
      <c r="M119" s="18"/>
      <c r="N119" s="17"/>
      <c r="O119" s="22" t="str">
        <f>IF(OR($B119="",$J119=""),"",$B119+N($C119)+IFERROR(VLOOKUP($J119,Tests!$A$4:$C$103,3,FALSE),0)/24)</f>
        <v/>
      </c>
      <c r="P119" s="19"/>
      <c r="Q119" s="19"/>
      <c r="R119" s="17"/>
      <c r="S119" s="21" t="str">
        <f ca="1">IF(OR($J119="",$O119=""),"",IF(OR($N119="Report ready",$N119="Delivered"),"",IF($N119="Recollect needed","Recollect",IF(NOW()&gt;$O119,"Overdue",IF($O119-NOW()&lt;=N(Settings!$B$4)/24,"Due soon","")))))</f>
        <v/>
      </c>
    </row>
    <row r="120" spans="1:19" x14ac:dyDescent="0.3">
      <c r="A120" s="17"/>
      <c r="B120" s="19"/>
      <c r="C120" s="20"/>
      <c r="D120" s="17"/>
      <c r="E120" s="17"/>
      <c r="F120" s="17"/>
      <c r="G120" s="17"/>
      <c r="H120" s="17"/>
      <c r="I120" s="17"/>
      <c r="J120" s="17"/>
      <c r="K120" s="21" t="str">
        <f>IF($J120="","",IFERROR(VLOOKUP($J120,Tests!$A$4:$B$103,2,FALSE),""))</f>
        <v/>
      </c>
      <c r="L120" s="18" t="str">
        <f>IF($J120="","",IFERROR(VLOOKUP($J120,Tests!$A$4:$E$103,5,FALSE),""))</f>
        <v/>
      </c>
      <c r="M120" s="18"/>
      <c r="N120" s="17"/>
      <c r="O120" s="22" t="str">
        <f>IF(OR($B120="",$J120=""),"",$B120+N($C120)+IFERROR(VLOOKUP($J120,Tests!$A$4:$C$103,3,FALSE),0)/24)</f>
        <v/>
      </c>
      <c r="P120" s="19"/>
      <c r="Q120" s="19"/>
      <c r="R120" s="17"/>
      <c r="S120" s="21" t="str">
        <f ca="1">IF(OR($J120="",$O120=""),"",IF(OR($N120="Report ready",$N120="Delivered"),"",IF($N120="Recollect needed","Recollect",IF(NOW()&gt;$O120,"Overdue",IF($O120-NOW()&lt;=N(Settings!$B$4)/24,"Due soon","")))))</f>
        <v/>
      </c>
    </row>
    <row r="121" spans="1:19" x14ac:dyDescent="0.3">
      <c r="A121" s="17"/>
      <c r="B121" s="19"/>
      <c r="C121" s="20"/>
      <c r="D121" s="17"/>
      <c r="E121" s="17"/>
      <c r="F121" s="17"/>
      <c r="G121" s="17"/>
      <c r="H121" s="17"/>
      <c r="I121" s="17"/>
      <c r="J121" s="17"/>
      <c r="K121" s="21" t="str">
        <f>IF($J121="","",IFERROR(VLOOKUP($J121,Tests!$A$4:$B$103,2,FALSE),""))</f>
        <v/>
      </c>
      <c r="L121" s="18" t="str">
        <f>IF($J121="","",IFERROR(VLOOKUP($J121,Tests!$A$4:$E$103,5,FALSE),""))</f>
        <v/>
      </c>
      <c r="M121" s="18"/>
      <c r="N121" s="17"/>
      <c r="O121" s="22" t="str">
        <f>IF(OR($B121="",$J121=""),"",$B121+N($C121)+IFERROR(VLOOKUP($J121,Tests!$A$4:$C$103,3,FALSE),0)/24)</f>
        <v/>
      </c>
      <c r="P121" s="19"/>
      <c r="Q121" s="19"/>
      <c r="R121" s="17"/>
      <c r="S121" s="21" t="str">
        <f ca="1">IF(OR($J121="",$O121=""),"",IF(OR($N121="Report ready",$N121="Delivered"),"",IF($N121="Recollect needed","Recollect",IF(NOW()&gt;$O121,"Overdue",IF($O121-NOW()&lt;=N(Settings!$B$4)/24,"Due soon","")))))</f>
        <v/>
      </c>
    </row>
    <row r="122" spans="1:19" x14ac:dyDescent="0.3">
      <c r="A122" s="17"/>
      <c r="B122" s="19"/>
      <c r="C122" s="20"/>
      <c r="D122" s="17"/>
      <c r="E122" s="17"/>
      <c r="F122" s="17"/>
      <c r="G122" s="17"/>
      <c r="H122" s="17"/>
      <c r="I122" s="17"/>
      <c r="J122" s="17"/>
      <c r="K122" s="21" t="str">
        <f>IF($J122="","",IFERROR(VLOOKUP($J122,Tests!$A$4:$B$103,2,FALSE),""))</f>
        <v/>
      </c>
      <c r="L122" s="18" t="str">
        <f>IF($J122="","",IFERROR(VLOOKUP($J122,Tests!$A$4:$E$103,5,FALSE),""))</f>
        <v/>
      </c>
      <c r="M122" s="18"/>
      <c r="N122" s="17"/>
      <c r="O122" s="22" t="str">
        <f>IF(OR($B122="",$J122=""),"",$B122+N($C122)+IFERROR(VLOOKUP($J122,Tests!$A$4:$C$103,3,FALSE),0)/24)</f>
        <v/>
      </c>
      <c r="P122" s="19"/>
      <c r="Q122" s="19"/>
      <c r="R122" s="17"/>
      <c r="S122" s="21" t="str">
        <f ca="1">IF(OR($J122="",$O122=""),"",IF(OR($N122="Report ready",$N122="Delivered"),"",IF($N122="Recollect needed","Recollect",IF(NOW()&gt;$O122,"Overdue",IF($O122-NOW()&lt;=N(Settings!$B$4)/24,"Due soon","")))))</f>
        <v/>
      </c>
    </row>
    <row r="123" spans="1:19" x14ac:dyDescent="0.3">
      <c r="A123" s="17"/>
      <c r="B123" s="19"/>
      <c r="C123" s="20"/>
      <c r="D123" s="17"/>
      <c r="E123" s="17"/>
      <c r="F123" s="17"/>
      <c r="G123" s="17"/>
      <c r="H123" s="17"/>
      <c r="I123" s="17"/>
      <c r="J123" s="17"/>
      <c r="K123" s="21" t="str">
        <f>IF($J123="","",IFERROR(VLOOKUP($J123,Tests!$A$4:$B$103,2,FALSE),""))</f>
        <v/>
      </c>
      <c r="L123" s="18" t="str">
        <f>IF($J123="","",IFERROR(VLOOKUP($J123,Tests!$A$4:$E$103,5,FALSE),""))</f>
        <v/>
      </c>
      <c r="M123" s="18"/>
      <c r="N123" s="17"/>
      <c r="O123" s="22" t="str">
        <f>IF(OR($B123="",$J123=""),"",$B123+N($C123)+IFERROR(VLOOKUP($J123,Tests!$A$4:$C$103,3,FALSE),0)/24)</f>
        <v/>
      </c>
      <c r="P123" s="19"/>
      <c r="Q123" s="19"/>
      <c r="R123" s="17"/>
      <c r="S123" s="21" t="str">
        <f ca="1">IF(OR($J123="",$O123=""),"",IF(OR($N123="Report ready",$N123="Delivered"),"",IF($N123="Recollect needed","Recollect",IF(NOW()&gt;$O123,"Overdue",IF($O123-NOW()&lt;=N(Settings!$B$4)/24,"Due soon","")))))</f>
        <v/>
      </c>
    </row>
    <row r="124" spans="1:19" x14ac:dyDescent="0.3">
      <c r="A124" s="17"/>
      <c r="B124" s="19"/>
      <c r="C124" s="20"/>
      <c r="D124" s="17"/>
      <c r="E124" s="17"/>
      <c r="F124" s="17"/>
      <c r="G124" s="17"/>
      <c r="H124" s="17"/>
      <c r="I124" s="17"/>
      <c r="J124" s="17"/>
      <c r="K124" s="21" t="str">
        <f>IF($J124="","",IFERROR(VLOOKUP($J124,Tests!$A$4:$B$103,2,FALSE),""))</f>
        <v/>
      </c>
      <c r="L124" s="18" t="str">
        <f>IF($J124="","",IFERROR(VLOOKUP($J124,Tests!$A$4:$E$103,5,FALSE),""))</f>
        <v/>
      </c>
      <c r="M124" s="18"/>
      <c r="N124" s="17"/>
      <c r="O124" s="22" t="str">
        <f>IF(OR($B124="",$J124=""),"",$B124+N($C124)+IFERROR(VLOOKUP($J124,Tests!$A$4:$C$103,3,FALSE),0)/24)</f>
        <v/>
      </c>
      <c r="P124" s="19"/>
      <c r="Q124" s="19"/>
      <c r="R124" s="17"/>
      <c r="S124" s="21" t="str">
        <f ca="1">IF(OR($J124="",$O124=""),"",IF(OR($N124="Report ready",$N124="Delivered"),"",IF($N124="Recollect needed","Recollect",IF(NOW()&gt;$O124,"Overdue",IF($O124-NOW()&lt;=N(Settings!$B$4)/24,"Due soon","")))))</f>
        <v/>
      </c>
    </row>
    <row r="125" spans="1:19" x14ac:dyDescent="0.3">
      <c r="A125" s="17"/>
      <c r="B125" s="19"/>
      <c r="C125" s="20"/>
      <c r="D125" s="17"/>
      <c r="E125" s="17"/>
      <c r="F125" s="17"/>
      <c r="G125" s="17"/>
      <c r="H125" s="17"/>
      <c r="I125" s="17"/>
      <c r="J125" s="17"/>
      <c r="K125" s="21" t="str">
        <f>IF($J125="","",IFERROR(VLOOKUP($J125,Tests!$A$4:$B$103,2,FALSE),""))</f>
        <v/>
      </c>
      <c r="L125" s="18" t="str">
        <f>IF($J125="","",IFERROR(VLOOKUP($J125,Tests!$A$4:$E$103,5,FALSE),""))</f>
        <v/>
      </c>
      <c r="M125" s="18"/>
      <c r="N125" s="17"/>
      <c r="O125" s="22" t="str">
        <f>IF(OR($B125="",$J125=""),"",$B125+N($C125)+IFERROR(VLOOKUP($J125,Tests!$A$4:$C$103,3,FALSE),0)/24)</f>
        <v/>
      </c>
      <c r="P125" s="19"/>
      <c r="Q125" s="19"/>
      <c r="R125" s="17"/>
      <c r="S125" s="21" t="str">
        <f ca="1">IF(OR($J125="",$O125=""),"",IF(OR($N125="Report ready",$N125="Delivered"),"",IF($N125="Recollect needed","Recollect",IF(NOW()&gt;$O125,"Overdue",IF($O125-NOW()&lt;=N(Settings!$B$4)/24,"Due soon","")))))</f>
        <v/>
      </c>
    </row>
    <row r="126" spans="1:19" x14ac:dyDescent="0.3">
      <c r="A126" s="17"/>
      <c r="B126" s="19"/>
      <c r="C126" s="20"/>
      <c r="D126" s="17"/>
      <c r="E126" s="17"/>
      <c r="F126" s="17"/>
      <c r="G126" s="17"/>
      <c r="H126" s="17"/>
      <c r="I126" s="17"/>
      <c r="J126" s="17"/>
      <c r="K126" s="21" t="str">
        <f>IF($J126="","",IFERROR(VLOOKUP($J126,Tests!$A$4:$B$103,2,FALSE),""))</f>
        <v/>
      </c>
      <c r="L126" s="18" t="str">
        <f>IF($J126="","",IFERROR(VLOOKUP($J126,Tests!$A$4:$E$103,5,FALSE),""))</f>
        <v/>
      </c>
      <c r="M126" s="18"/>
      <c r="N126" s="17"/>
      <c r="O126" s="22" t="str">
        <f>IF(OR($B126="",$J126=""),"",$B126+N($C126)+IFERROR(VLOOKUP($J126,Tests!$A$4:$C$103,3,FALSE),0)/24)</f>
        <v/>
      </c>
      <c r="P126" s="19"/>
      <c r="Q126" s="19"/>
      <c r="R126" s="17"/>
      <c r="S126" s="21" t="str">
        <f ca="1">IF(OR($J126="",$O126=""),"",IF(OR($N126="Report ready",$N126="Delivered"),"",IF($N126="Recollect needed","Recollect",IF(NOW()&gt;$O126,"Overdue",IF($O126-NOW()&lt;=N(Settings!$B$4)/24,"Due soon","")))))</f>
        <v/>
      </c>
    </row>
    <row r="127" spans="1:19" x14ac:dyDescent="0.3">
      <c r="A127" s="17"/>
      <c r="B127" s="19"/>
      <c r="C127" s="20"/>
      <c r="D127" s="17"/>
      <c r="E127" s="17"/>
      <c r="F127" s="17"/>
      <c r="G127" s="17"/>
      <c r="H127" s="17"/>
      <c r="I127" s="17"/>
      <c r="J127" s="17"/>
      <c r="K127" s="21" t="str">
        <f>IF($J127="","",IFERROR(VLOOKUP($J127,Tests!$A$4:$B$103,2,FALSE),""))</f>
        <v/>
      </c>
      <c r="L127" s="18" t="str">
        <f>IF($J127="","",IFERROR(VLOOKUP($J127,Tests!$A$4:$E$103,5,FALSE),""))</f>
        <v/>
      </c>
      <c r="M127" s="18"/>
      <c r="N127" s="17"/>
      <c r="O127" s="22" t="str">
        <f>IF(OR($B127="",$J127=""),"",$B127+N($C127)+IFERROR(VLOOKUP($J127,Tests!$A$4:$C$103,3,FALSE),0)/24)</f>
        <v/>
      </c>
      <c r="P127" s="19"/>
      <c r="Q127" s="19"/>
      <c r="R127" s="17"/>
      <c r="S127" s="21" t="str">
        <f ca="1">IF(OR($J127="",$O127=""),"",IF(OR($N127="Report ready",$N127="Delivered"),"",IF($N127="Recollect needed","Recollect",IF(NOW()&gt;$O127,"Overdue",IF($O127-NOW()&lt;=N(Settings!$B$4)/24,"Due soon","")))))</f>
        <v/>
      </c>
    </row>
    <row r="128" spans="1:19" x14ac:dyDescent="0.3">
      <c r="A128" s="17"/>
      <c r="B128" s="19"/>
      <c r="C128" s="20"/>
      <c r="D128" s="17"/>
      <c r="E128" s="17"/>
      <c r="F128" s="17"/>
      <c r="G128" s="17"/>
      <c r="H128" s="17"/>
      <c r="I128" s="17"/>
      <c r="J128" s="17"/>
      <c r="K128" s="21" t="str">
        <f>IF($J128="","",IFERROR(VLOOKUP($J128,Tests!$A$4:$B$103,2,FALSE),""))</f>
        <v/>
      </c>
      <c r="L128" s="18" t="str">
        <f>IF($J128="","",IFERROR(VLOOKUP($J128,Tests!$A$4:$E$103,5,FALSE),""))</f>
        <v/>
      </c>
      <c r="M128" s="18"/>
      <c r="N128" s="17"/>
      <c r="O128" s="22" t="str">
        <f>IF(OR($B128="",$J128=""),"",$B128+N($C128)+IFERROR(VLOOKUP($J128,Tests!$A$4:$C$103,3,FALSE),0)/24)</f>
        <v/>
      </c>
      <c r="P128" s="19"/>
      <c r="Q128" s="19"/>
      <c r="R128" s="17"/>
      <c r="S128" s="21" t="str">
        <f ca="1">IF(OR($J128="",$O128=""),"",IF(OR($N128="Report ready",$N128="Delivered"),"",IF($N128="Recollect needed","Recollect",IF(NOW()&gt;$O128,"Overdue",IF($O128-NOW()&lt;=N(Settings!$B$4)/24,"Due soon","")))))</f>
        <v/>
      </c>
    </row>
    <row r="129" spans="1:19" x14ac:dyDescent="0.3">
      <c r="A129" s="17"/>
      <c r="B129" s="19"/>
      <c r="C129" s="20"/>
      <c r="D129" s="17"/>
      <c r="E129" s="17"/>
      <c r="F129" s="17"/>
      <c r="G129" s="17"/>
      <c r="H129" s="17"/>
      <c r="I129" s="17"/>
      <c r="J129" s="17"/>
      <c r="K129" s="21" t="str">
        <f>IF($J129="","",IFERROR(VLOOKUP($J129,Tests!$A$4:$B$103,2,FALSE),""))</f>
        <v/>
      </c>
      <c r="L129" s="18" t="str">
        <f>IF($J129="","",IFERROR(VLOOKUP($J129,Tests!$A$4:$E$103,5,FALSE),""))</f>
        <v/>
      </c>
      <c r="M129" s="18"/>
      <c r="N129" s="17"/>
      <c r="O129" s="22" t="str">
        <f>IF(OR($B129="",$J129=""),"",$B129+N($C129)+IFERROR(VLOOKUP($J129,Tests!$A$4:$C$103,3,FALSE),0)/24)</f>
        <v/>
      </c>
      <c r="P129" s="19"/>
      <c r="Q129" s="19"/>
      <c r="R129" s="17"/>
      <c r="S129" s="21" t="str">
        <f ca="1">IF(OR($J129="",$O129=""),"",IF(OR($N129="Report ready",$N129="Delivered"),"",IF($N129="Recollect needed","Recollect",IF(NOW()&gt;$O129,"Overdue",IF($O129-NOW()&lt;=N(Settings!$B$4)/24,"Due soon","")))))</f>
        <v/>
      </c>
    </row>
    <row r="130" spans="1:19" x14ac:dyDescent="0.3">
      <c r="A130" s="17"/>
      <c r="B130" s="19"/>
      <c r="C130" s="20"/>
      <c r="D130" s="17"/>
      <c r="E130" s="17"/>
      <c r="F130" s="17"/>
      <c r="G130" s="17"/>
      <c r="H130" s="17"/>
      <c r="I130" s="17"/>
      <c r="J130" s="17"/>
      <c r="K130" s="21" t="str">
        <f>IF($J130="","",IFERROR(VLOOKUP($J130,Tests!$A$4:$B$103,2,FALSE),""))</f>
        <v/>
      </c>
      <c r="L130" s="18" t="str">
        <f>IF($J130="","",IFERROR(VLOOKUP($J130,Tests!$A$4:$E$103,5,FALSE),""))</f>
        <v/>
      </c>
      <c r="M130" s="18"/>
      <c r="N130" s="17"/>
      <c r="O130" s="22" t="str">
        <f>IF(OR($B130="",$J130=""),"",$B130+N($C130)+IFERROR(VLOOKUP($J130,Tests!$A$4:$C$103,3,FALSE),0)/24)</f>
        <v/>
      </c>
      <c r="P130" s="19"/>
      <c r="Q130" s="19"/>
      <c r="R130" s="17"/>
      <c r="S130" s="21" t="str">
        <f ca="1">IF(OR($J130="",$O130=""),"",IF(OR($N130="Report ready",$N130="Delivered"),"",IF($N130="Recollect needed","Recollect",IF(NOW()&gt;$O130,"Overdue",IF($O130-NOW()&lt;=N(Settings!$B$4)/24,"Due soon","")))))</f>
        <v/>
      </c>
    </row>
    <row r="131" spans="1:19" x14ac:dyDescent="0.3">
      <c r="A131" s="17"/>
      <c r="B131" s="19"/>
      <c r="C131" s="20"/>
      <c r="D131" s="17"/>
      <c r="E131" s="17"/>
      <c r="F131" s="17"/>
      <c r="G131" s="17"/>
      <c r="H131" s="17"/>
      <c r="I131" s="17"/>
      <c r="J131" s="17"/>
      <c r="K131" s="21" t="str">
        <f>IF($J131="","",IFERROR(VLOOKUP($J131,Tests!$A$4:$B$103,2,FALSE),""))</f>
        <v/>
      </c>
      <c r="L131" s="18" t="str">
        <f>IF($J131="","",IFERROR(VLOOKUP($J131,Tests!$A$4:$E$103,5,FALSE),""))</f>
        <v/>
      </c>
      <c r="M131" s="18"/>
      <c r="N131" s="17"/>
      <c r="O131" s="22" t="str">
        <f>IF(OR($B131="",$J131=""),"",$B131+N($C131)+IFERROR(VLOOKUP($J131,Tests!$A$4:$C$103,3,FALSE),0)/24)</f>
        <v/>
      </c>
      <c r="P131" s="19"/>
      <c r="Q131" s="19"/>
      <c r="R131" s="17"/>
      <c r="S131" s="21" t="str">
        <f ca="1">IF(OR($J131="",$O131=""),"",IF(OR($N131="Report ready",$N131="Delivered"),"",IF($N131="Recollect needed","Recollect",IF(NOW()&gt;$O131,"Overdue",IF($O131-NOW()&lt;=N(Settings!$B$4)/24,"Due soon","")))))</f>
        <v/>
      </c>
    </row>
    <row r="132" spans="1:19" x14ac:dyDescent="0.3">
      <c r="A132" s="17"/>
      <c r="B132" s="19"/>
      <c r="C132" s="20"/>
      <c r="D132" s="17"/>
      <c r="E132" s="17"/>
      <c r="F132" s="17"/>
      <c r="G132" s="17"/>
      <c r="H132" s="17"/>
      <c r="I132" s="17"/>
      <c r="J132" s="17"/>
      <c r="K132" s="21" t="str">
        <f>IF($J132="","",IFERROR(VLOOKUP($J132,Tests!$A$4:$B$103,2,FALSE),""))</f>
        <v/>
      </c>
      <c r="L132" s="18" t="str">
        <f>IF($J132="","",IFERROR(VLOOKUP($J132,Tests!$A$4:$E$103,5,FALSE),""))</f>
        <v/>
      </c>
      <c r="M132" s="18"/>
      <c r="N132" s="17"/>
      <c r="O132" s="22" t="str">
        <f>IF(OR($B132="",$J132=""),"",$B132+N($C132)+IFERROR(VLOOKUP($J132,Tests!$A$4:$C$103,3,FALSE),0)/24)</f>
        <v/>
      </c>
      <c r="P132" s="19"/>
      <c r="Q132" s="19"/>
      <c r="R132" s="17"/>
      <c r="S132" s="21" t="str">
        <f ca="1">IF(OR($J132="",$O132=""),"",IF(OR($N132="Report ready",$N132="Delivered"),"",IF($N132="Recollect needed","Recollect",IF(NOW()&gt;$O132,"Overdue",IF($O132-NOW()&lt;=N(Settings!$B$4)/24,"Due soon","")))))</f>
        <v/>
      </c>
    </row>
    <row r="133" spans="1:19" x14ac:dyDescent="0.3">
      <c r="A133" s="17"/>
      <c r="B133" s="19"/>
      <c r="C133" s="20"/>
      <c r="D133" s="17"/>
      <c r="E133" s="17"/>
      <c r="F133" s="17"/>
      <c r="G133" s="17"/>
      <c r="H133" s="17"/>
      <c r="I133" s="17"/>
      <c r="J133" s="17"/>
      <c r="K133" s="21" t="str">
        <f>IF($J133="","",IFERROR(VLOOKUP($J133,Tests!$A$4:$B$103,2,FALSE),""))</f>
        <v/>
      </c>
      <c r="L133" s="18" t="str">
        <f>IF($J133="","",IFERROR(VLOOKUP($J133,Tests!$A$4:$E$103,5,FALSE),""))</f>
        <v/>
      </c>
      <c r="M133" s="18"/>
      <c r="N133" s="17"/>
      <c r="O133" s="22" t="str">
        <f>IF(OR($B133="",$J133=""),"",$B133+N($C133)+IFERROR(VLOOKUP($J133,Tests!$A$4:$C$103,3,FALSE),0)/24)</f>
        <v/>
      </c>
      <c r="P133" s="19"/>
      <c r="Q133" s="19"/>
      <c r="R133" s="17"/>
      <c r="S133" s="21" t="str">
        <f ca="1">IF(OR($J133="",$O133=""),"",IF(OR($N133="Report ready",$N133="Delivered"),"",IF($N133="Recollect needed","Recollect",IF(NOW()&gt;$O133,"Overdue",IF($O133-NOW()&lt;=N(Settings!$B$4)/24,"Due soon","")))))</f>
        <v/>
      </c>
    </row>
    <row r="134" spans="1:19" x14ac:dyDescent="0.3">
      <c r="A134" s="17"/>
      <c r="B134" s="19"/>
      <c r="C134" s="20"/>
      <c r="D134" s="17"/>
      <c r="E134" s="17"/>
      <c r="F134" s="17"/>
      <c r="G134" s="17"/>
      <c r="H134" s="17"/>
      <c r="I134" s="17"/>
      <c r="J134" s="17"/>
      <c r="K134" s="21" t="str">
        <f>IF($J134="","",IFERROR(VLOOKUP($J134,Tests!$A$4:$B$103,2,FALSE),""))</f>
        <v/>
      </c>
      <c r="L134" s="18" t="str">
        <f>IF($J134="","",IFERROR(VLOOKUP($J134,Tests!$A$4:$E$103,5,FALSE),""))</f>
        <v/>
      </c>
      <c r="M134" s="18"/>
      <c r="N134" s="17"/>
      <c r="O134" s="22" t="str">
        <f>IF(OR($B134="",$J134=""),"",$B134+N($C134)+IFERROR(VLOOKUP($J134,Tests!$A$4:$C$103,3,FALSE),0)/24)</f>
        <v/>
      </c>
      <c r="P134" s="19"/>
      <c r="Q134" s="19"/>
      <c r="R134" s="17"/>
      <c r="S134" s="21" t="str">
        <f ca="1">IF(OR($J134="",$O134=""),"",IF(OR($N134="Report ready",$N134="Delivered"),"",IF($N134="Recollect needed","Recollect",IF(NOW()&gt;$O134,"Overdue",IF($O134-NOW()&lt;=N(Settings!$B$4)/24,"Due soon","")))))</f>
        <v/>
      </c>
    </row>
    <row r="135" spans="1:19" x14ac:dyDescent="0.3">
      <c r="A135" s="17"/>
      <c r="B135" s="19"/>
      <c r="C135" s="20"/>
      <c r="D135" s="17"/>
      <c r="E135" s="17"/>
      <c r="F135" s="17"/>
      <c r="G135" s="17"/>
      <c r="H135" s="17"/>
      <c r="I135" s="17"/>
      <c r="J135" s="17"/>
      <c r="K135" s="21" t="str">
        <f>IF($J135="","",IFERROR(VLOOKUP($J135,Tests!$A$4:$B$103,2,FALSE),""))</f>
        <v/>
      </c>
      <c r="L135" s="18" t="str">
        <f>IF($J135="","",IFERROR(VLOOKUP($J135,Tests!$A$4:$E$103,5,FALSE),""))</f>
        <v/>
      </c>
      <c r="M135" s="18"/>
      <c r="N135" s="17"/>
      <c r="O135" s="22" t="str">
        <f>IF(OR($B135="",$J135=""),"",$B135+N($C135)+IFERROR(VLOOKUP($J135,Tests!$A$4:$C$103,3,FALSE),0)/24)</f>
        <v/>
      </c>
      <c r="P135" s="19"/>
      <c r="Q135" s="19"/>
      <c r="R135" s="17"/>
      <c r="S135" s="21" t="str">
        <f ca="1">IF(OR($J135="",$O135=""),"",IF(OR($N135="Report ready",$N135="Delivered"),"",IF($N135="Recollect needed","Recollect",IF(NOW()&gt;$O135,"Overdue",IF($O135-NOW()&lt;=N(Settings!$B$4)/24,"Due soon","")))))</f>
        <v/>
      </c>
    </row>
    <row r="136" spans="1:19" x14ac:dyDescent="0.3">
      <c r="A136" s="17"/>
      <c r="B136" s="19"/>
      <c r="C136" s="20"/>
      <c r="D136" s="17"/>
      <c r="E136" s="17"/>
      <c r="F136" s="17"/>
      <c r="G136" s="17"/>
      <c r="H136" s="17"/>
      <c r="I136" s="17"/>
      <c r="J136" s="17"/>
      <c r="K136" s="21" t="str">
        <f>IF($J136="","",IFERROR(VLOOKUP($J136,Tests!$A$4:$B$103,2,FALSE),""))</f>
        <v/>
      </c>
      <c r="L136" s="18" t="str">
        <f>IF($J136="","",IFERROR(VLOOKUP($J136,Tests!$A$4:$E$103,5,FALSE),""))</f>
        <v/>
      </c>
      <c r="M136" s="18"/>
      <c r="N136" s="17"/>
      <c r="O136" s="22" t="str">
        <f>IF(OR($B136="",$J136=""),"",$B136+N($C136)+IFERROR(VLOOKUP($J136,Tests!$A$4:$C$103,3,FALSE),0)/24)</f>
        <v/>
      </c>
      <c r="P136" s="19"/>
      <c r="Q136" s="19"/>
      <c r="R136" s="17"/>
      <c r="S136" s="21" t="str">
        <f ca="1">IF(OR($J136="",$O136=""),"",IF(OR($N136="Report ready",$N136="Delivered"),"",IF($N136="Recollect needed","Recollect",IF(NOW()&gt;$O136,"Overdue",IF($O136-NOW()&lt;=N(Settings!$B$4)/24,"Due soon","")))))</f>
        <v/>
      </c>
    </row>
    <row r="137" spans="1:19" x14ac:dyDescent="0.3">
      <c r="A137" s="17"/>
      <c r="B137" s="19"/>
      <c r="C137" s="20"/>
      <c r="D137" s="17"/>
      <c r="E137" s="17"/>
      <c r="F137" s="17"/>
      <c r="G137" s="17"/>
      <c r="H137" s="17"/>
      <c r="I137" s="17"/>
      <c r="J137" s="17"/>
      <c r="K137" s="21" t="str">
        <f>IF($J137="","",IFERROR(VLOOKUP($J137,Tests!$A$4:$B$103,2,FALSE),""))</f>
        <v/>
      </c>
      <c r="L137" s="18" t="str">
        <f>IF($J137="","",IFERROR(VLOOKUP($J137,Tests!$A$4:$E$103,5,FALSE),""))</f>
        <v/>
      </c>
      <c r="M137" s="18"/>
      <c r="N137" s="17"/>
      <c r="O137" s="22" t="str">
        <f>IF(OR($B137="",$J137=""),"",$B137+N($C137)+IFERROR(VLOOKUP($J137,Tests!$A$4:$C$103,3,FALSE),0)/24)</f>
        <v/>
      </c>
      <c r="P137" s="19"/>
      <c r="Q137" s="19"/>
      <c r="R137" s="17"/>
      <c r="S137" s="21" t="str">
        <f ca="1">IF(OR($J137="",$O137=""),"",IF(OR($N137="Report ready",$N137="Delivered"),"",IF($N137="Recollect needed","Recollect",IF(NOW()&gt;$O137,"Overdue",IF($O137-NOW()&lt;=N(Settings!$B$4)/24,"Due soon","")))))</f>
        <v/>
      </c>
    </row>
    <row r="138" spans="1:19" x14ac:dyDescent="0.3">
      <c r="A138" s="17"/>
      <c r="B138" s="19"/>
      <c r="C138" s="20"/>
      <c r="D138" s="17"/>
      <c r="E138" s="17"/>
      <c r="F138" s="17"/>
      <c r="G138" s="17"/>
      <c r="H138" s="17"/>
      <c r="I138" s="17"/>
      <c r="J138" s="17"/>
      <c r="K138" s="21" t="str">
        <f>IF($J138="","",IFERROR(VLOOKUP($J138,Tests!$A$4:$B$103,2,FALSE),""))</f>
        <v/>
      </c>
      <c r="L138" s="18" t="str">
        <f>IF($J138="","",IFERROR(VLOOKUP($J138,Tests!$A$4:$E$103,5,FALSE),""))</f>
        <v/>
      </c>
      <c r="M138" s="18"/>
      <c r="N138" s="17"/>
      <c r="O138" s="22" t="str">
        <f>IF(OR($B138="",$J138=""),"",$B138+N($C138)+IFERROR(VLOOKUP($J138,Tests!$A$4:$C$103,3,FALSE),0)/24)</f>
        <v/>
      </c>
      <c r="P138" s="19"/>
      <c r="Q138" s="19"/>
      <c r="R138" s="17"/>
      <c r="S138" s="21" t="str">
        <f ca="1">IF(OR($J138="",$O138=""),"",IF(OR($N138="Report ready",$N138="Delivered"),"",IF($N138="Recollect needed","Recollect",IF(NOW()&gt;$O138,"Overdue",IF($O138-NOW()&lt;=N(Settings!$B$4)/24,"Due soon","")))))</f>
        <v/>
      </c>
    </row>
    <row r="139" spans="1:19" x14ac:dyDescent="0.3">
      <c r="A139" s="17"/>
      <c r="B139" s="19"/>
      <c r="C139" s="20"/>
      <c r="D139" s="17"/>
      <c r="E139" s="17"/>
      <c r="F139" s="17"/>
      <c r="G139" s="17"/>
      <c r="H139" s="17"/>
      <c r="I139" s="17"/>
      <c r="J139" s="17"/>
      <c r="K139" s="21" t="str">
        <f>IF($J139="","",IFERROR(VLOOKUP($J139,Tests!$A$4:$B$103,2,FALSE),""))</f>
        <v/>
      </c>
      <c r="L139" s="18" t="str">
        <f>IF($J139="","",IFERROR(VLOOKUP($J139,Tests!$A$4:$E$103,5,FALSE),""))</f>
        <v/>
      </c>
      <c r="M139" s="18"/>
      <c r="N139" s="17"/>
      <c r="O139" s="22" t="str">
        <f>IF(OR($B139="",$J139=""),"",$B139+N($C139)+IFERROR(VLOOKUP($J139,Tests!$A$4:$C$103,3,FALSE),0)/24)</f>
        <v/>
      </c>
      <c r="P139" s="19"/>
      <c r="Q139" s="19"/>
      <c r="R139" s="17"/>
      <c r="S139" s="21" t="str">
        <f ca="1">IF(OR($J139="",$O139=""),"",IF(OR($N139="Report ready",$N139="Delivered"),"",IF($N139="Recollect needed","Recollect",IF(NOW()&gt;$O139,"Overdue",IF($O139-NOW()&lt;=N(Settings!$B$4)/24,"Due soon","")))))</f>
        <v/>
      </c>
    </row>
    <row r="140" spans="1:19" x14ac:dyDescent="0.3">
      <c r="A140" s="17"/>
      <c r="B140" s="19"/>
      <c r="C140" s="20"/>
      <c r="D140" s="17"/>
      <c r="E140" s="17"/>
      <c r="F140" s="17"/>
      <c r="G140" s="17"/>
      <c r="H140" s="17"/>
      <c r="I140" s="17"/>
      <c r="J140" s="17"/>
      <c r="K140" s="21" t="str">
        <f>IF($J140="","",IFERROR(VLOOKUP($J140,Tests!$A$4:$B$103,2,FALSE),""))</f>
        <v/>
      </c>
      <c r="L140" s="18" t="str">
        <f>IF($J140="","",IFERROR(VLOOKUP($J140,Tests!$A$4:$E$103,5,FALSE),""))</f>
        <v/>
      </c>
      <c r="M140" s="18"/>
      <c r="N140" s="17"/>
      <c r="O140" s="22" t="str">
        <f>IF(OR($B140="",$J140=""),"",$B140+N($C140)+IFERROR(VLOOKUP($J140,Tests!$A$4:$C$103,3,FALSE),0)/24)</f>
        <v/>
      </c>
      <c r="P140" s="19"/>
      <c r="Q140" s="19"/>
      <c r="R140" s="17"/>
      <c r="S140" s="21" t="str">
        <f ca="1">IF(OR($J140="",$O140=""),"",IF(OR($N140="Report ready",$N140="Delivered"),"",IF($N140="Recollect needed","Recollect",IF(NOW()&gt;$O140,"Overdue",IF($O140-NOW()&lt;=N(Settings!$B$4)/24,"Due soon","")))))</f>
        <v/>
      </c>
    </row>
    <row r="141" spans="1:19" x14ac:dyDescent="0.3">
      <c r="A141" s="17"/>
      <c r="B141" s="19"/>
      <c r="C141" s="20"/>
      <c r="D141" s="17"/>
      <c r="E141" s="17"/>
      <c r="F141" s="17"/>
      <c r="G141" s="17"/>
      <c r="H141" s="17"/>
      <c r="I141" s="17"/>
      <c r="J141" s="17"/>
      <c r="K141" s="21" t="str">
        <f>IF($J141="","",IFERROR(VLOOKUP($J141,Tests!$A$4:$B$103,2,FALSE),""))</f>
        <v/>
      </c>
      <c r="L141" s="18" t="str">
        <f>IF($J141="","",IFERROR(VLOOKUP($J141,Tests!$A$4:$E$103,5,FALSE),""))</f>
        <v/>
      </c>
      <c r="M141" s="18"/>
      <c r="N141" s="17"/>
      <c r="O141" s="22" t="str">
        <f>IF(OR($B141="",$J141=""),"",$B141+N($C141)+IFERROR(VLOOKUP($J141,Tests!$A$4:$C$103,3,FALSE),0)/24)</f>
        <v/>
      </c>
      <c r="P141" s="19"/>
      <c r="Q141" s="19"/>
      <c r="R141" s="17"/>
      <c r="S141" s="21" t="str">
        <f ca="1">IF(OR($J141="",$O141=""),"",IF(OR($N141="Report ready",$N141="Delivered"),"",IF($N141="Recollect needed","Recollect",IF(NOW()&gt;$O141,"Overdue",IF($O141-NOW()&lt;=N(Settings!$B$4)/24,"Due soon","")))))</f>
        <v/>
      </c>
    </row>
    <row r="142" spans="1:19" x14ac:dyDescent="0.3">
      <c r="A142" s="17"/>
      <c r="B142" s="19"/>
      <c r="C142" s="20"/>
      <c r="D142" s="17"/>
      <c r="E142" s="17"/>
      <c r="F142" s="17"/>
      <c r="G142" s="17"/>
      <c r="H142" s="17"/>
      <c r="I142" s="17"/>
      <c r="J142" s="17"/>
      <c r="K142" s="21" t="str">
        <f>IF($J142="","",IFERROR(VLOOKUP($J142,Tests!$A$4:$B$103,2,FALSE),""))</f>
        <v/>
      </c>
      <c r="L142" s="18" t="str">
        <f>IF($J142="","",IFERROR(VLOOKUP($J142,Tests!$A$4:$E$103,5,FALSE),""))</f>
        <v/>
      </c>
      <c r="M142" s="18"/>
      <c r="N142" s="17"/>
      <c r="O142" s="22" t="str">
        <f>IF(OR($B142="",$J142=""),"",$B142+N($C142)+IFERROR(VLOOKUP($J142,Tests!$A$4:$C$103,3,FALSE),0)/24)</f>
        <v/>
      </c>
      <c r="P142" s="19"/>
      <c r="Q142" s="19"/>
      <c r="R142" s="17"/>
      <c r="S142" s="21" t="str">
        <f ca="1">IF(OR($J142="",$O142=""),"",IF(OR($N142="Report ready",$N142="Delivered"),"",IF($N142="Recollect needed","Recollect",IF(NOW()&gt;$O142,"Overdue",IF($O142-NOW()&lt;=N(Settings!$B$4)/24,"Due soon","")))))</f>
        <v/>
      </c>
    </row>
    <row r="143" spans="1:19" x14ac:dyDescent="0.3">
      <c r="A143" s="17"/>
      <c r="B143" s="19"/>
      <c r="C143" s="20"/>
      <c r="D143" s="17"/>
      <c r="E143" s="17"/>
      <c r="F143" s="17"/>
      <c r="G143" s="17"/>
      <c r="H143" s="17"/>
      <c r="I143" s="17"/>
      <c r="J143" s="17"/>
      <c r="K143" s="21" t="str">
        <f>IF($J143="","",IFERROR(VLOOKUP($J143,Tests!$A$4:$B$103,2,FALSE),""))</f>
        <v/>
      </c>
      <c r="L143" s="18" t="str">
        <f>IF($J143="","",IFERROR(VLOOKUP($J143,Tests!$A$4:$E$103,5,FALSE),""))</f>
        <v/>
      </c>
      <c r="M143" s="18"/>
      <c r="N143" s="17"/>
      <c r="O143" s="22" t="str">
        <f>IF(OR($B143="",$J143=""),"",$B143+N($C143)+IFERROR(VLOOKUP($J143,Tests!$A$4:$C$103,3,FALSE),0)/24)</f>
        <v/>
      </c>
      <c r="P143" s="19"/>
      <c r="Q143" s="19"/>
      <c r="R143" s="17"/>
      <c r="S143" s="21" t="str">
        <f ca="1">IF(OR($J143="",$O143=""),"",IF(OR($N143="Report ready",$N143="Delivered"),"",IF($N143="Recollect needed","Recollect",IF(NOW()&gt;$O143,"Overdue",IF($O143-NOW()&lt;=N(Settings!$B$4)/24,"Due soon","")))))</f>
        <v/>
      </c>
    </row>
    <row r="144" spans="1:19" x14ac:dyDescent="0.3">
      <c r="A144" s="17"/>
      <c r="B144" s="19"/>
      <c r="C144" s="20"/>
      <c r="D144" s="17"/>
      <c r="E144" s="17"/>
      <c r="F144" s="17"/>
      <c r="G144" s="17"/>
      <c r="H144" s="17"/>
      <c r="I144" s="17"/>
      <c r="J144" s="17"/>
      <c r="K144" s="21" t="str">
        <f>IF($J144="","",IFERROR(VLOOKUP($J144,Tests!$A$4:$B$103,2,FALSE),""))</f>
        <v/>
      </c>
      <c r="L144" s="18" t="str">
        <f>IF($J144="","",IFERROR(VLOOKUP($J144,Tests!$A$4:$E$103,5,FALSE),""))</f>
        <v/>
      </c>
      <c r="M144" s="18"/>
      <c r="N144" s="17"/>
      <c r="O144" s="22" t="str">
        <f>IF(OR($B144="",$J144=""),"",$B144+N($C144)+IFERROR(VLOOKUP($J144,Tests!$A$4:$C$103,3,FALSE),0)/24)</f>
        <v/>
      </c>
      <c r="P144" s="19"/>
      <c r="Q144" s="19"/>
      <c r="R144" s="17"/>
      <c r="S144" s="21" t="str">
        <f ca="1">IF(OR($J144="",$O144=""),"",IF(OR($N144="Report ready",$N144="Delivered"),"",IF($N144="Recollect needed","Recollect",IF(NOW()&gt;$O144,"Overdue",IF($O144-NOW()&lt;=N(Settings!$B$4)/24,"Due soon","")))))</f>
        <v/>
      </c>
    </row>
    <row r="145" spans="1:19" x14ac:dyDescent="0.3">
      <c r="A145" s="17"/>
      <c r="B145" s="19"/>
      <c r="C145" s="20"/>
      <c r="D145" s="17"/>
      <c r="E145" s="17"/>
      <c r="F145" s="17"/>
      <c r="G145" s="17"/>
      <c r="H145" s="17"/>
      <c r="I145" s="17"/>
      <c r="J145" s="17"/>
      <c r="K145" s="21" t="str">
        <f>IF($J145="","",IFERROR(VLOOKUP($J145,Tests!$A$4:$B$103,2,FALSE),""))</f>
        <v/>
      </c>
      <c r="L145" s="18" t="str">
        <f>IF($J145="","",IFERROR(VLOOKUP($J145,Tests!$A$4:$E$103,5,FALSE),""))</f>
        <v/>
      </c>
      <c r="M145" s="18"/>
      <c r="N145" s="17"/>
      <c r="O145" s="22" t="str">
        <f>IF(OR($B145="",$J145=""),"",$B145+N($C145)+IFERROR(VLOOKUP($J145,Tests!$A$4:$C$103,3,FALSE),0)/24)</f>
        <v/>
      </c>
      <c r="P145" s="19"/>
      <c r="Q145" s="19"/>
      <c r="R145" s="17"/>
      <c r="S145" s="21" t="str">
        <f ca="1">IF(OR($J145="",$O145=""),"",IF(OR($N145="Report ready",$N145="Delivered"),"",IF($N145="Recollect needed","Recollect",IF(NOW()&gt;$O145,"Overdue",IF($O145-NOW()&lt;=N(Settings!$B$4)/24,"Due soon","")))))</f>
        <v/>
      </c>
    </row>
    <row r="146" spans="1:19" x14ac:dyDescent="0.3">
      <c r="A146" s="17"/>
      <c r="B146" s="19"/>
      <c r="C146" s="20"/>
      <c r="D146" s="17"/>
      <c r="E146" s="17"/>
      <c r="F146" s="17"/>
      <c r="G146" s="17"/>
      <c r="H146" s="17"/>
      <c r="I146" s="17"/>
      <c r="J146" s="17"/>
      <c r="K146" s="21" t="str">
        <f>IF($J146="","",IFERROR(VLOOKUP($J146,Tests!$A$4:$B$103,2,FALSE),""))</f>
        <v/>
      </c>
      <c r="L146" s="18" t="str">
        <f>IF($J146="","",IFERROR(VLOOKUP($J146,Tests!$A$4:$E$103,5,FALSE),""))</f>
        <v/>
      </c>
      <c r="M146" s="18"/>
      <c r="N146" s="17"/>
      <c r="O146" s="22" t="str">
        <f>IF(OR($B146="",$J146=""),"",$B146+N($C146)+IFERROR(VLOOKUP($J146,Tests!$A$4:$C$103,3,FALSE),0)/24)</f>
        <v/>
      </c>
      <c r="P146" s="19"/>
      <c r="Q146" s="19"/>
      <c r="R146" s="17"/>
      <c r="S146" s="21" t="str">
        <f ca="1">IF(OR($J146="",$O146=""),"",IF(OR($N146="Report ready",$N146="Delivered"),"",IF($N146="Recollect needed","Recollect",IF(NOW()&gt;$O146,"Overdue",IF($O146-NOW()&lt;=N(Settings!$B$4)/24,"Due soon","")))))</f>
        <v/>
      </c>
    </row>
    <row r="147" spans="1:19" x14ac:dyDescent="0.3">
      <c r="A147" s="17"/>
      <c r="B147" s="19"/>
      <c r="C147" s="20"/>
      <c r="D147" s="17"/>
      <c r="E147" s="17"/>
      <c r="F147" s="17"/>
      <c r="G147" s="17"/>
      <c r="H147" s="17"/>
      <c r="I147" s="17"/>
      <c r="J147" s="17"/>
      <c r="K147" s="21" t="str">
        <f>IF($J147="","",IFERROR(VLOOKUP($J147,Tests!$A$4:$B$103,2,FALSE),""))</f>
        <v/>
      </c>
      <c r="L147" s="18" t="str">
        <f>IF($J147="","",IFERROR(VLOOKUP($J147,Tests!$A$4:$E$103,5,FALSE),""))</f>
        <v/>
      </c>
      <c r="M147" s="18"/>
      <c r="N147" s="17"/>
      <c r="O147" s="22" t="str">
        <f>IF(OR($B147="",$J147=""),"",$B147+N($C147)+IFERROR(VLOOKUP($J147,Tests!$A$4:$C$103,3,FALSE),0)/24)</f>
        <v/>
      </c>
      <c r="P147" s="19"/>
      <c r="Q147" s="19"/>
      <c r="R147" s="17"/>
      <c r="S147" s="21" t="str">
        <f ca="1">IF(OR($J147="",$O147=""),"",IF(OR($N147="Report ready",$N147="Delivered"),"",IF($N147="Recollect needed","Recollect",IF(NOW()&gt;$O147,"Overdue",IF($O147-NOW()&lt;=N(Settings!$B$4)/24,"Due soon","")))))</f>
        <v/>
      </c>
    </row>
    <row r="148" spans="1:19" x14ac:dyDescent="0.3">
      <c r="A148" s="17"/>
      <c r="B148" s="19"/>
      <c r="C148" s="20"/>
      <c r="D148" s="17"/>
      <c r="E148" s="17"/>
      <c r="F148" s="17"/>
      <c r="G148" s="17"/>
      <c r="H148" s="17"/>
      <c r="I148" s="17"/>
      <c r="J148" s="17"/>
      <c r="K148" s="21" t="str">
        <f>IF($J148="","",IFERROR(VLOOKUP($J148,Tests!$A$4:$B$103,2,FALSE),""))</f>
        <v/>
      </c>
      <c r="L148" s="18" t="str">
        <f>IF($J148="","",IFERROR(VLOOKUP($J148,Tests!$A$4:$E$103,5,FALSE),""))</f>
        <v/>
      </c>
      <c r="M148" s="18"/>
      <c r="N148" s="17"/>
      <c r="O148" s="22" t="str">
        <f>IF(OR($B148="",$J148=""),"",$B148+N($C148)+IFERROR(VLOOKUP($J148,Tests!$A$4:$C$103,3,FALSE),0)/24)</f>
        <v/>
      </c>
      <c r="P148" s="19"/>
      <c r="Q148" s="19"/>
      <c r="R148" s="17"/>
      <c r="S148" s="21" t="str">
        <f ca="1">IF(OR($J148="",$O148=""),"",IF(OR($N148="Report ready",$N148="Delivered"),"",IF($N148="Recollect needed","Recollect",IF(NOW()&gt;$O148,"Overdue",IF($O148-NOW()&lt;=N(Settings!$B$4)/24,"Due soon","")))))</f>
        <v/>
      </c>
    </row>
    <row r="149" spans="1:19" x14ac:dyDescent="0.3">
      <c r="A149" s="17"/>
      <c r="B149" s="19"/>
      <c r="C149" s="20"/>
      <c r="D149" s="17"/>
      <c r="E149" s="17"/>
      <c r="F149" s="17"/>
      <c r="G149" s="17"/>
      <c r="H149" s="17"/>
      <c r="I149" s="17"/>
      <c r="J149" s="17"/>
      <c r="K149" s="21" t="str">
        <f>IF($J149="","",IFERROR(VLOOKUP($J149,Tests!$A$4:$B$103,2,FALSE),""))</f>
        <v/>
      </c>
      <c r="L149" s="18" t="str">
        <f>IF($J149="","",IFERROR(VLOOKUP($J149,Tests!$A$4:$E$103,5,FALSE),""))</f>
        <v/>
      </c>
      <c r="M149" s="18"/>
      <c r="N149" s="17"/>
      <c r="O149" s="22" t="str">
        <f>IF(OR($B149="",$J149=""),"",$B149+N($C149)+IFERROR(VLOOKUP($J149,Tests!$A$4:$C$103,3,FALSE),0)/24)</f>
        <v/>
      </c>
      <c r="P149" s="19"/>
      <c r="Q149" s="19"/>
      <c r="R149" s="17"/>
      <c r="S149" s="21" t="str">
        <f ca="1">IF(OR($J149="",$O149=""),"",IF(OR($N149="Report ready",$N149="Delivered"),"",IF($N149="Recollect needed","Recollect",IF(NOW()&gt;$O149,"Overdue",IF($O149-NOW()&lt;=N(Settings!$B$4)/24,"Due soon","")))))</f>
        <v/>
      </c>
    </row>
    <row r="150" spans="1:19" x14ac:dyDescent="0.3">
      <c r="A150" s="17"/>
      <c r="B150" s="19"/>
      <c r="C150" s="20"/>
      <c r="D150" s="17"/>
      <c r="E150" s="17"/>
      <c r="F150" s="17"/>
      <c r="G150" s="17"/>
      <c r="H150" s="17"/>
      <c r="I150" s="17"/>
      <c r="J150" s="17"/>
      <c r="K150" s="21" t="str">
        <f>IF($J150="","",IFERROR(VLOOKUP($J150,Tests!$A$4:$B$103,2,FALSE),""))</f>
        <v/>
      </c>
      <c r="L150" s="18" t="str">
        <f>IF($J150="","",IFERROR(VLOOKUP($J150,Tests!$A$4:$E$103,5,FALSE),""))</f>
        <v/>
      </c>
      <c r="M150" s="18"/>
      <c r="N150" s="17"/>
      <c r="O150" s="22" t="str">
        <f>IF(OR($B150="",$J150=""),"",$B150+N($C150)+IFERROR(VLOOKUP($J150,Tests!$A$4:$C$103,3,FALSE),0)/24)</f>
        <v/>
      </c>
      <c r="P150" s="19"/>
      <c r="Q150" s="19"/>
      <c r="R150" s="17"/>
      <c r="S150" s="21" t="str">
        <f ca="1">IF(OR($J150="",$O150=""),"",IF(OR($N150="Report ready",$N150="Delivered"),"",IF($N150="Recollect needed","Recollect",IF(NOW()&gt;$O150,"Overdue",IF($O150-NOW()&lt;=N(Settings!$B$4)/24,"Due soon","")))))</f>
        <v/>
      </c>
    </row>
    <row r="151" spans="1:19" x14ac:dyDescent="0.3">
      <c r="A151" s="17"/>
      <c r="B151" s="19"/>
      <c r="C151" s="20"/>
      <c r="D151" s="17"/>
      <c r="E151" s="17"/>
      <c r="F151" s="17"/>
      <c r="G151" s="17"/>
      <c r="H151" s="17"/>
      <c r="I151" s="17"/>
      <c r="J151" s="17"/>
      <c r="K151" s="21" t="str">
        <f>IF($J151="","",IFERROR(VLOOKUP($J151,Tests!$A$4:$B$103,2,FALSE),""))</f>
        <v/>
      </c>
      <c r="L151" s="18" t="str">
        <f>IF($J151="","",IFERROR(VLOOKUP($J151,Tests!$A$4:$E$103,5,FALSE),""))</f>
        <v/>
      </c>
      <c r="M151" s="18"/>
      <c r="N151" s="17"/>
      <c r="O151" s="22" t="str">
        <f>IF(OR($B151="",$J151=""),"",$B151+N($C151)+IFERROR(VLOOKUP($J151,Tests!$A$4:$C$103,3,FALSE),0)/24)</f>
        <v/>
      </c>
      <c r="P151" s="19"/>
      <c r="Q151" s="19"/>
      <c r="R151" s="17"/>
      <c r="S151" s="21" t="str">
        <f ca="1">IF(OR($J151="",$O151=""),"",IF(OR($N151="Report ready",$N151="Delivered"),"",IF($N151="Recollect needed","Recollect",IF(NOW()&gt;$O151,"Overdue",IF($O151-NOW()&lt;=N(Settings!$B$4)/24,"Due soon","")))))</f>
        <v/>
      </c>
    </row>
    <row r="152" spans="1:19" x14ac:dyDescent="0.3">
      <c r="A152" s="17"/>
      <c r="B152" s="19"/>
      <c r="C152" s="20"/>
      <c r="D152" s="17"/>
      <c r="E152" s="17"/>
      <c r="F152" s="17"/>
      <c r="G152" s="17"/>
      <c r="H152" s="17"/>
      <c r="I152" s="17"/>
      <c r="J152" s="17"/>
      <c r="K152" s="21" t="str">
        <f>IF($J152="","",IFERROR(VLOOKUP($J152,Tests!$A$4:$B$103,2,FALSE),""))</f>
        <v/>
      </c>
      <c r="L152" s="18" t="str">
        <f>IF($J152="","",IFERROR(VLOOKUP($J152,Tests!$A$4:$E$103,5,FALSE),""))</f>
        <v/>
      </c>
      <c r="M152" s="18"/>
      <c r="N152" s="17"/>
      <c r="O152" s="22" t="str">
        <f>IF(OR($B152="",$J152=""),"",$B152+N($C152)+IFERROR(VLOOKUP($J152,Tests!$A$4:$C$103,3,FALSE),0)/24)</f>
        <v/>
      </c>
      <c r="P152" s="19"/>
      <c r="Q152" s="19"/>
      <c r="R152" s="17"/>
      <c r="S152" s="21" t="str">
        <f ca="1">IF(OR($J152="",$O152=""),"",IF(OR($N152="Report ready",$N152="Delivered"),"",IF($N152="Recollect needed","Recollect",IF(NOW()&gt;$O152,"Overdue",IF($O152-NOW()&lt;=N(Settings!$B$4)/24,"Due soon","")))))</f>
        <v/>
      </c>
    </row>
    <row r="153" spans="1:19" x14ac:dyDescent="0.3">
      <c r="A153" s="17"/>
      <c r="B153" s="19"/>
      <c r="C153" s="20"/>
      <c r="D153" s="17"/>
      <c r="E153" s="17"/>
      <c r="F153" s="17"/>
      <c r="G153" s="17"/>
      <c r="H153" s="17"/>
      <c r="I153" s="17"/>
      <c r="J153" s="17"/>
      <c r="K153" s="21" t="str">
        <f>IF($J153="","",IFERROR(VLOOKUP($J153,Tests!$A$4:$B$103,2,FALSE),""))</f>
        <v/>
      </c>
      <c r="L153" s="18" t="str">
        <f>IF($J153="","",IFERROR(VLOOKUP($J153,Tests!$A$4:$E$103,5,FALSE),""))</f>
        <v/>
      </c>
      <c r="M153" s="18"/>
      <c r="N153" s="17"/>
      <c r="O153" s="22" t="str">
        <f>IF(OR($B153="",$J153=""),"",$B153+N($C153)+IFERROR(VLOOKUP($J153,Tests!$A$4:$C$103,3,FALSE),0)/24)</f>
        <v/>
      </c>
      <c r="P153" s="19"/>
      <c r="Q153" s="19"/>
      <c r="R153" s="17"/>
      <c r="S153" s="21" t="str">
        <f ca="1">IF(OR($J153="",$O153=""),"",IF(OR($N153="Report ready",$N153="Delivered"),"",IF($N153="Recollect needed","Recollect",IF(NOW()&gt;$O153,"Overdue",IF($O153-NOW()&lt;=N(Settings!$B$4)/24,"Due soon","")))))</f>
        <v/>
      </c>
    </row>
    <row r="154" spans="1:19" x14ac:dyDescent="0.3">
      <c r="A154" s="17"/>
      <c r="B154" s="19"/>
      <c r="C154" s="20"/>
      <c r="D154" s="17"/>
      <c r="E154" s="17"/>
      <c r="F154" s="17"/>
      <c r="G154" s="17"/>
      <c r="H154" s="17"/>
      <c r="I154" s="17"/>
      <c r="J154" s="17"/>
      <c r="K154" s="21" t="str">
        <f>IF($J154="","",IFERROR(VLOOKUP($J154,Tests!$A$4:$B$103,2,FALSE),""))</f>
        <v/>
      </c>
      <c r="L154" s="18" t="str">
        <f>IF($J154="","",IFERROR(VLOOKUP($J154,Tests!$A$4:$E$103,5,FALSE),""))</f>
        <v/>
      </c>
      <c r="M154" s="18"/>
      <c r="N154" s="17"/>
      <c r="O154" s="22" t="str">
        <f>IF(OR($B154="",$J154=""),"",$B154+N($C154)+IFERROR(VLOOKUP($J154,Tests!$A$4:$C$103,3,FALSE),0)/24)</f>
        <v/>
      </c>
      <c r="P154" s="19"/>
      <c r="Q154" s="19"/>
      <c r="R154" s="17"/>
      <c r="S154" s="21" t="str">
        <f ca="1">IF(OR($J154="",$O154=""),"",IF(OR($N154="Report ready",$N154="Delivered"),"",IF($N154="Recollect needed","Recollect",IF(NOW()&gt;$O154,"Overdue",IF($O154-NOW()&lt;=N(Settings!$B$4)/24,"Due soon","")))))</f>
        <v/>
      </c>
    </row>
    <row r="155" spans="1:19" x14ac:dyDescent="0.3">
      <c r="A155" s="17"/>
      <c r="B155" s="19"/>
      <c r="C155" s="20"/>
      <c r="D155" s="17"/>
      <c r="E155" s="17"/>
      <c r="F155" s="17"/>
      <c r="G155" s="17"/>
      <c r="H155" s="17"/>
      <c r="I155" s="17"/>
      <c r="J155" s="17"/>
      <c r="K155" s="21" t="str">
        <f>IF($J155="","",IFERROR(VLOOKUP($J155,Tests!$A$4:$B$103,2,FALSE),""))</f>
        <v/>
      </c>
      <c r="L155" s="18" t="str">
        <f>IF($J155="","",IFERROR(VLOOKUP($J155,Tests!$A$4:$E$103,5,FALSE),""))</f>
        <v/>
      </c>
      <c r="M155" s="18"/>
      <c r="N155" s="17"/>
      <c r="O155" s="22" t="str">
        <f>IF(OR($B155="",$J155=""),"",$B155+N($C155)+IFERROR(VLOOKUP($J155,Tests!$A$4:$C$103,3,FALSE),0)/24)</f>
        <v/>
      </c>
      <c r="P155" s="19"/>
      <c r="Q155" s="19"/>
      <c r="R155" s="17"/>
      <c r="S155" s="21" t="str">
        <f ca="1">IF(OR($J155="",$O155=""),"",IF(OR($N155="Report ready",$N155="Delivered"),"",IF($N155="Recollect needed","Recollect",IF(NOW()&gt;$O155,"Overdue",IF($O155-NOW()&lt;=N(Settings!$B$4)/24,"Due soon","")))))</f>
        <v/>
      </c>
    </row>
    <row r="156" spans="1:19" x14ac:dyDescent="0.3">
      <c r="A156" s="17"/>
      <c r="B156" s="19"/>
      <c r="C156" s="20"/>
      <c r="D156" s="17"/>
      <c r="E156" s="17"/>
      <c r="F156" s="17"/>
      <c r="G156" s="17"/>
      <c r="H156" s="17"/>
      <c r="I156" s="17"/>
      <c r="J156" s="17"/>
      <c r="K156" s="21" t="str">
        <f>IF($J156="","",IFERROR(VLOOKUP($J156,Tests!$A$4:$B$103,2,FALSE),""))</f>
        <v/>
      </c>
      <c r="L156" s="18" t="str">
        <f>IF($J156="","",IFERROR(VLOOKUP($J156,Tests!$A$4:$E$103,5,FALSE),""))</f>
        <v/>
      </c>
      <c r="M156" s="18"/>
      <c r="N156" s="17"/>
      <c r="O156" s="22" t="str">
        <f>IF(OR($B156="",$J156=""),"",$B156+N($C156)+IFERROR(VLOOKUP($J156,Tests!$A$4:$C$103,3,FALSE),0)/24)</f>
        <v/>
      </c>
      <c r="P156" s="19"/>
      <c r="Q156" s="19"/>
      <c r="R156" s="17"/>
      <c r="S156" s="21" t="str">
        <f ca="1">IF(OR($J156="",$O156=""),"",IF(OR($N156="Report ready",$N156="Delivered"),"",IF($N156="Recollect needed","Recollect",IF(NOW()&gt;$O156,"Overdue",IF($O156-NOW()&lt;=N(Settings!$B$4)/24,"Due soon","")))))</f>
        <v/>
      </c>
    </row>
    <row r="157" spans="1:19" x14ac:dyDescent="0.3">
      <c r="A157" s="17"/>
      <c r="B157" s="19"/>
      <c r="C157" s="20"/>
      <c r="D157" s="17"/>
      <c r="E157" s="17"/>
      <c r="F157" s="17"/>
      <c r="G157" s="17"/>
      <c r="H157" s="17"/>
      <c r="I157" s="17"/>
      <c r="J157" s="17"/>
      <c r="K157" s="21" t="str">
        <f>IF($J157="","",IFERROR(VLOOKUP($J157,Tests!$A$4:$B$103,2,FALSE),""))</f>
        <v/>
      </c>
      <c r="L157" s="18" t="str">
        <f>IF($J157="","",IFERROR(VLOOKUP($J157,Tests!$A$4:$E$103,5,FALSE),""))</f>
        <v/>
      </c>
      <c r="M157" s="18"/>
      <c r="N157" s="17"/>
      <c r="O157" s="22" t="str">
        <f>IF(OR($B157="",$J157=""),"",$B157+N($C157)+IFERROR(VLOOKUP($J157,Tests!$A$4:$C$103,3,FALSE),0)/24)</f>
        <v/>
      </c>
      <c r="P157" s="19"/>
      <c r="Q157" s="19"/>
      <c r="R157" s="17"/>
      <c r="S157" s="21" t="str">
        <f ca="1">IF(OR($J157="",$O157=""),"",IF(OR($N157="Report ready",$N157="Delivered"),"",IF($N157="Recollect needed","Recollect",IF(NOW()&gt;$O157,"Overdue",IF($O157-NOW()&lt;=N(Settings!$B$4)/24,"Due soon","")))))</f>
        <v/>
      </c>
    </row>
    <row r="158" spans="1:19" x14ac:dyDescent="0.3">
      <c r="A158" s="17"/>
      <c r="B158" s="19"/>
      <c r="C158" s="20"/>
      <c r="D158" s="17"/>
      <c r="E158" s="17"/>
      <c r="F158" s="17"/>
      <c r="G158" s="17"/>
      <c r="H158" s="17"/>
      <c r="I158" s="17"/>
      <c r="J158" s="17"/>
      <c r="K158" s="21" t="str">
        <f>IF($J158="","",IFERROR(VLOOKUP($J158,Tests!$A$4:$B$103,2,FALSE),""))</f>
        <v/>
      </c>
      <c r="L158" s="18" t="str">
        <f>IF($J158="","",IFERROR(VLOOKUP($J158,Tests!$A$4:$E$103,5,FALSE),""))</f>
        <v/>
      </c>
      <c r="M158" s="18"/>
      <c r="N158" s="17"/>
      <c r="O158" s="22" t="str">
        <f>IF(OR($B158="",$J158=""),"",$B158+N($C158)+IFERROR(VLOOKUP($J158,Tests!$A$4:$C$103,3,FALSE),0)/24)</f>
        <v/>
      </c>
      <c r="P158" s="19"/>
      <c r="Q158" s="19"/>
      <c r="R158" s="17"/>
      <c r="S158" s="21" t="str">
        <f ca="1">IF(OR($J158="",$O158=""),"",IF(OR($N158="Report ready",$N158="Delivered"),"",IF($N158="Recollect needed","Recollect",IF(NOW()&gt;$O158,"Overdue",IF($O158-NOW()&lt;=N(Settings!$B$4)/24,"Due soon","")))))</f>
        <v/>
      </c>
    </row>
    <row r="159" spans="1:19" x14ac:dyDescent="0.3">
      <c r="A159" s="17"/>
      <c r="B159" s="19"/>
      <c r="C159" s="20"/>
      <c r="D159" s="17"/>
      <c r="E159" s="17"/>
      <c r="F159" s="17"/>
      <c r="G159" s="17"/>
      <c r="H159" s="17"/>
      <c r="I159" s="17"/>
      <c r="J159" s="17"/>
      <c r="K159" s="21" t="str">
        <f>IF($J159="","",IFERROR(VLOOKUP($J159,Tests!$A$4:$B$103,2,FALSE),""))</f>
        <v/>
      </c>
      <c r="L159" s="18" t="str">
        <f>IF($J159="","",IFERROR(VLOOKUP($J159,Tests!$A$4:$E$103,5,FALSE),""))</f>
        <v/>
      </c>
      <c r="M159" s="18"/>
      <c r="N159" s="17"/>
      <c r="O159" s="22" t="str">
        <f>IF(OR($B159="",$J159=""),"",$B159+N($C159)+IFERROR(VLOOKUP($J159,Tests!$A$4:$C$103,3,FALSE),0)/24)</f>
        <v/>
      </c>
      <c r="P159" s="19"/>
      <c r="Q159" s="19"/>
      <c r="R159" s="17"/>
      <c r="S159" s="21" t="str">
        <f ca="1">IF(OR($J159="",$O159=""),"",IF(OR($N159="Report ready",$N159="Delivered"),"",IF($N159="Recollect needed","Recollect",IF(NOW()&gt;$O159,"Overdue",IF($O159-NOW()&lt;=N(Settings!$B$4)/24,"Due soon","")))))</f>
        <v/>
      </c>
    </row>
    <row r="160" spans="1:19" x14ac:dyDescent="0.3">
      <c r="A160" s="17"/>
      <c r="B160" s="19"/>
      <c r="C160" s="20"/>
      <c r="D160" s="17"/>
      <c r="E160" s="17"/>
      <c r="F160" s="17"/>
      <c r="G160" s="17"/>
      <c r="H160" s="17"/>
      <c r="I160" s="17"/>
      <c r="J160" s="17"/>
      <c r="K160" s="21" t="str">
        <f>IF($J160="","",IFERROR(VLOOKUP($J160,Tests!$A$4:$B$103,2,FALSE),""))</f>
        <v/>
      </c>
      <c r="L160" s="18" t="str">
        <f>IF($J160="","",IFERROR(VLOOKUP($J160,Tests!$A$4:$E$103,5,FALSE),""))</f>
        <v/>
      </c>
      <c r="M160" s="18"/>
      <c r="N160" s="17"/>
      <c r="O160" s="22" t="str">
        <f>IF(OR($B160="",$J160=""),"",$B160+N($C160)+IFERROR(VLOOKUP($J160,Tests!$A$4:$C$103,3,FALSE),0)/24)</f>
        <v/>
      </c>
      <c r="P160" s="19"/>
      <c r="Q160" s="19"/>
      <c r="R160" s="17"/>
      <c r="S160" s="21" t="str">
        <f ca="1">IF(OR($J160="",$O160=""),"",IF(OR($N160="Report ready",$N160="Delivered"),"",IF($N160="Recollect needed","Recollect",IF(NOW()&gt;$O160,"Overdue",IF($O160-NOW()&lt;=N(Settings!$B$4)/24,"Due soon","")))))</f>
        <v/>
      </c>
    </row>
    <row r="161" spans="1:19" x14ac:dyDescent="0.3">
      <c r="A161" s="17"/>
      <c r="B161" s="19"/>
      <c r="C161" s="20"/>
      <c r="D161" s="17"/>
      <c r="E161" s="17"/>
      <c r="F161" s="17"/>
      <c r="G161" s="17"/>
      <c r="H161" s="17"/>
      <c r="I161" s="17"/>
      <c r="J161" s="17"/>
      <c r="K161" s="21" t="str">
        <f>IF($J161="","",IFERROR(VLOOKUP($J161,Tests!$A$4:$B$103,2,FALSE),""))</f>
        <v/>
      </c>
      <c r="L161" s="18" t="str">
        <f>IF($J161="","",IFERROR(VLOOKUP($J161,Tests!$A$4:$E$103,5,FALSE),""))</f>
        <v/>
      </c>
      <c r="M161" s="18"/>
      <c r="N161" s="17"/>
      <c r="O161" s="22" t="str">
        <f>IF(OR($B161="",$J161=""),"",$B161+N($C161)+IFERROR(VLOOKUP($J161,Tests!$A$4:$C$103,3,FALSE),0)/24)</f>
        <v/>
      </c>
      <c r="P161" s="19"/>
      <c r="Q161" s="19"/>
      <c r="R161" s="17"/>
      <c r="S161" s="21" t="str">
        <f ca="1">IF(OR($J161="",$O161=""),"",IF(OR($N161="Report ready",$N161="Delivered"),"",IF($N161="Recollect needed","Recollect",IF(NOW()&gt;$O161,"Overdue",IF($O161-NOW()&lt;=N(Settings!$B$4)/24,"Due soon","")))))</f>
        <v/>
      </c>
    </row>
    <row r="162" spans="1:19" x14ac:dyDescent="0.3">
      <c r="A162" s="17"/>
      <c r="B162" s="19"/>
      <c r="C162" s="20"/>
      <c r="D162" s="17"/>
      <c r="E162" s="17"/>
      <c r="F162" s="17"/>
      <c r="G162" s="17"/>
      <c r="H162" s="17"/>
      <c r="I162" s="17"/>
      <c r="J162" s="17"/>
      <c r="K162" s="21" t="str">
        <f>IF($J162="","",IFERROR(VLOOKUP($J162,Tests!$A$4:$B$103,2,FALSE),""))</f>
        <v/>
      </c>
      <c r="L162" s="18" t="str">
        <f>IF($J162="","",IFERROR(VLOOKUP($J162,Tests!$A$4:$E$103,5,FALSE),""))</f>
        <v/>
      </c>
      <c r="M162" s="18"/>
      <c r="N162" s="17"/>
      <c r="O162" s="22" t="str">
        <f>IF(OR($B162="",$J162=""),"",$B162+N($C162)+IFERROR(VLOOKUP($J162,Tests!$A$4:$C$103,3,FALSE),0)/24)</f>
        <v/>
      </c>
      <c r="P162" s="19"/>
      <c r="Q162" s="19"/>
      <c r="R162" s="17"/>
      <c r="S162" s="21" t="str">
        <f ca="1">IF(OR($J162="",$O162=""),"",IF(OR($N162="Report ready",$N162="Delivered"),"",IF($N162="Recollect needed","Recollect",IF(NOW()&gt;$O162,"Overdue",IF($O162-NOW()&lt;=N(Settings!$B$4)/24,"Due soon","")))))</f>
        <v/>
      </c>
    </row>
    <row r="163" spans="1:19" x14ac:dyDescent="0.3">
      <c r="A163" s="17"/>
      <c r="B163" s="19"/>
      <c r="C163" s="20"/>
      <c r="D163" s="17"/>
      <c r="E163" s="17"/>
      <c r="F163" s="17"/>
      <c r="G163" s="17"/>
      <c r="H163" s="17"/>
      <c r="I163" s="17"/>
      <c r="J163" s="17"/>
      <c r="K163" s="21" t="str">
        <f>IF($J163="","",IFERROR(VLOOKUP($J163,Tests!$A$4:$B$103,2,FALSE),""))</f>
        <v/>
      </c>
      <c r="L163" s="18" t="str">
        <f>IF($J163="","",IFERROR(VLOOKUP($J163,Tests!$A$4:$E$103,5,FALSE),""))</f>
        <v/>
      </c>
      <c r="M163" s="18"/>
      <c r="N163" s="17"/>
      <c r="O163" s="22" t="str">
        <f>IF(OR($B163="",$J163=""),"",$B163+N($C163)+IFERROR(VLOOKUP($J163,Tests!$A$4:$C$103,3,FALSE),0)/24)</f>
        <v/>
      </c>
      <c r="P163" s="19"/>
      <c r="Q163" s="19"/>
      <c r="R163" s="17"/>
      <c r="S163" s="21" t="str">
        <f ca="1">IF(OR($J163="",$O163=""),"",IF(OR($N163="Report ready",$N163="Delivered"),"",IF($N163="Recollect needed","Recollect",IF(NOW()&gt;$O163,"Overdue",IF($O163-NOW()&lt;=N(Settings!$B$4)/24,"Due soon","")))))</f>
        <v/>
      </c>
    </row>
    <row r="164" spans="1:19" x14ac:dyDescent="0.3">
      <c r="A164" s="17"/>
      <c r="B164" s="19"/>
      <c r="C164" s="20"/>
      <c r="D164" s="17"/>
      <c r="E164" s="17"/>
      <c r="F164" s="17"/>
      <c r="G164" s="17"/>
      <c r="H164" s="17"/>
      <c r="I164" s="17"/>
      <c r="J164" s="17"/>
      <c r="K164" s="21" t="str">
        <f>IF($J164="","",IFERROR(VLOOKUP($J164,Tests!$A$4:$B$103,2,FALSE),""))</f>
        <v/>
      </c>
      <c r="L164" s="18" t="str">
        <f>IF($J164="","",IFERROR(VLOOKUP($J164,Tests!$A$4:$E$103,5,FALSE),""))</f>
        <v/>
      </c>
      <c r="M164" s="18"/>
      <c r="N164" s="17"/>
      <c r="O164" s="22" t="str">
        <f>IF(OR($B164="",$J164=""),"",$B164+N($C164)+IFERROR(VLOOKUP($J164,Tests!$A$4:$C$103,3,FALSE),0)/24)</f>
        <v/>
      </c>
      <c r="P164" s="19"/>
      <c r="Q164" s="19"/>
      <c r="R164" s="17"/>
      <c r="S164" s="21" t="str">
        <f ca="1">IF(OR($J164="",$O164=""),"",IF(OR($N164="Report ready",$N164="Delivered"),"",IF($N164="Recollect needed","Recollect",IF(NOW()&gt;$O164,"Overdue",IF($O164-NOW()&lt;=N(Settings!$B$4)/24,"Due soon","")))))</f>
        <v/>
      </c>
    </row>
    <row r="165" spans="1:19" x14ac:dyDescent="0.3">
      <c r="A165" s="17"/>
      <c r="B165" s="19"/>
      <c r="C165" s="20"/>
      <c r="D165" s="17"/>
      <c r="E165" s="17"/>
      <c r="F165" s="17"/>
      <c r="G165" s="17"/>
      <c r="H165" s="17"/>
      <c r="I165" s="17"/>
      <c r="J165" s="17"/>
      <c r="K165" s="21" t="str">
        <f>IF($J165="","",IFERROR(VLOOKUP($J165,Tests!$A$4:$B$103,2,FALSE),""))</f>
        <v/>
      </c>
      <c r="L165" s="18" t="str">
        <f>IF($J165="","",IFERROR(VLOOKUP($J165,Tests!$A$4:$E$103,5,FALSE),""))</f>
        <v/>
      </c>
      <c r="M165" s="18"/>
      <c r="N165" s="17"/>
      <c r="O165" s="22" t="str">
        <f>IF(OR($B165="",$J165=""),"",$B165+N($C165)+IFERROR(VLOOKUP($J165,Tests!$A$4:$C$103,3,FALSE),0)/24)</f>
        <v/>
      </c>
      <c r="P165" s="19"/>
      <c r="Q165" s="19"/>
      <c r="R165" s="17"/>
      <c r="S165" s="21" t="str">
        <f ca="1">IF(OR($J165="",$O165=""),"",IF(OR($N165="Report ready",$N165="Delivered"),"",IF($N165="Recollect needed","Recollect",IF(NOW()&gt;$O165,"Overdue",IF($O165-NOW()&lt;=N(Settings!$B$4)/24,"Due soon","")))))</f>
        <v/>
      </c>
    </row>
    <row r="166" spans="1:19" x14ac:dyDescent="0.3">
      <c r="A166" s="17"/>
      <c r="B166" s="19"/>
      <c r="C166" s="20"/>
      <c r="D166" s="17"/>
      <c r="E166" s="17"/>
      <c r="F166" s="17"/>
      <c r="G166" s="17"/>
      <c r="H166" s="17"/>
      <c r="I166" s="17"/>
      <c r="J166" s="17"/>
      <c r="K166" s="21" t="str">
        <f>IF($J166="","",IFERROR(VLOOKUP($J166,Tests!$A$4:$B$103,2,FALSE),""))</f>
        <v/>
      </c>
      <c r="L166" s="18" t="str">
        <f>IF($J166="","",IFERROR(VLOOKUP($J166,Tests!$A$4:$E$103,5,FALSE),""))</f>
        <v/>
      </c>
      <c r="M166" s="18"/>
      <c r="N166" s="17"/>
      <c r="O166" s="22" t="str">
        <f>IF(OR($B166="",$J166=""),"",$B166+N($C166)+IFERROR(VLOOKUP($J166,Tests!$A$4:$C$103,3,FALSE),0)/24)</f>
        <v/>
      </c>
      <c r="P166" s="19"/>
      <c r="Q166" s="19"/>
      <c r="R166" s="17"/>
      <c r="S166" s="21" t="str">
        <f ca="1">IF(OR($J166="",$O166=""),"",IF(OR($N166="Report ready",$N166="Delivered"),"",IF($N166="Recollect needed","Recollect",IF(NOW()&gt;$O166,"Overdue",IF($O166-NOW()&lt;=N(Settings!$B$4)/24,"Due soon","")))))</f>
        <v/>
      </c>
    </row>
    <row r="167" spans="1:19" x14ac:dyDescent="0.3">
      <c r="A167" s="17"/>
      <c r="B167" s="19"/>
      <c r="C167" s="20"/>
      <c r="D167" s="17"/>
      <c r="E167" s="17"/>
      <c r="F167" s="17"/>
      <c r="G167" s="17"/>
      <c r="H167" s="17"/>
      <c r="I167" s="17"/>
      <c r="J167" s="17"/>
      <c r="K167" s="21" t="str">
        <f>IF($J167="","",IFERROR(VLOOKUP($J167,Tests!$A$4:$B$103,2,FALSE),""))</f>
        <v/>
      </c>
      <c r="L167" s="18" t="str">
        <f>IF($J167="","",IFERROR(VLOOKUP($J167,Tests!$A$4:$E$103,5,FALSE),""))</f>
        <v/>
      </c>
      <c r="M167" s="18"/>
      <c r="N167" s="17"/>
      <c r="O167" s="22" t="str">
        <f>IF(OR($B167="",$J167=""),"",$B167+N($C167)+IFERROR(VLOOKUP($J167,Tests!$A$4:$C$103,3,FALSE),0)/24)</f>
        <v/>
      </c>
      <c r="P167" s="19"/>
      <c r="Q167" s="19"/>
      <c r="R167" s="17"/>
      <c r="S167" s="21" t="str">
        <f ca="1">IF(OR($J167="",$O167=""),"",IF(OR($N167="Report ready",$N167="Delivered"),"",IF($N167="Recollect needed","Recollect",IF(NOW()&gt;$O167,"Overdue",IF($O167-NOW()&lt;=N(Settings!$B$4)/24,"Due soon","")))))</f>
        <v/>
      </c>
    </row>
    <row r="168" spans="1:19" x14ac:dyDescent="0.3">
      <c r="A168" s="17"/>
      <c r="B168" s="19"/>
      <c r="C168" s="20"/>
      <c r="D168" s="17"/>
      <c r="E168" s="17"/>
      <c r="F168" s="17"/>
      <c r="G168" s="17"/>
      <c r="H168" s="17"/>
      <c r="I168" s="17"/>
      <c r="J168" s="17"/>
      <c r="K168" s="21" t="str">
        <f>IF($J168="","",IFERROR(VLOOKUP($J168,Tests!$A$4:$B$103,2,FALSE),""))</f>
        <v/>
      </c>
      <c r="L168" s="18" t="str">
        <f>IF($J168="","",IFERROR(VLOOKUP($J168,Tests!$A$4:$E$103,5,FALSE),""))</f>
        <v/>
      </c>
      <c r="M168" s="18"/>
      <c r="N168" s="17"/>
      <c r="O168" s="22" t="str">
        <f>IF(OR($B168="",$J168=""),"",$B168+N($C168)+IFERROR(VLOOKUP($J168,Tests!$A$4:$C$103,3,FALSE),0)/24)</f>
        <v/>
      </c>
      <c r="P168" s="19"/>
      <c r="Q168" s="19"/>
      <c r="R168" s="17"/>
      <c r="S168" s="21" t="str">
        <f ca="1">IF(OR($J168="",$O168=""),"",IF(OR($N168="Report ready",$N168="Delivered"),"",IF($N168="Recollect needed","Recollect",IF(NOW()&gt;$O168,"Overdue",IF($O168-NOW()&lt;=N(Settings!$B$4)/24,"Due soon","")))))</f>
        <v/>
      </c>
    </row>
    <row r="169" spans="1:19" x14ac:dyDescent="0.3">
      <c r="A169" s="17"/>
      <c r="B169" s="19"/>
      <c r="C169" s="20"/>
      <c r="D169" s="17"/>
      <c r="E169" s="17"/>
      <c r="F169" s="17"/>
      <c r="G169" s="17"/>
      <c r="H169" s="17"/>
      <c r="I169" s="17"/>
      <c r="J169" s="17"/>
      <c r="K169" s="21" t="str">
        <f>IF($J169="","",IFERROR(VLOOKUP($J169,Tests!$A$4:$B$103,2,FALSE),""))</f>
        <v/>
      </c>
      <c r="L169" s="18" t="str">
        <f>IF($J169="","",IFERROR(VLOOKUP($J169,Tests!$A$4:$E$103,5,FALSE),""))</f>
        <v/>
      </c>
      <c r="M169" s="18"/>
      <c r="N169" s="17"/>
      <c r="O169" s="22" t="str">
        <f>IF(OR($B169="",$J169=""),"",$B169+N($C169)+IFERROR(VLOOKUP($J169,Tests!$A$4:$C$103,3,FALSE),0)/24)</f>
        <v/>
      </c>
      <c r="P169" s="19"/>
      <c r="Q169" s="19"/>
      <c r="R169" s="17"/>
      <c r="S169" s="21" t="str">
        <f ca="1">IF(OR($J169="",$O169=""),"",IF(OR($N169="Report ready",$N169="Delivered"),"",IF($N169="Recollect needed","Recollect",IF(NOW()&gt;$O169,"Overdue",IF($O169-NOW()&lt;=N(Settings!$B$4)/24,"Due soon","")))))</f>
        <v/>
      </c>
    </row>
    <row r="170" spans="1:19" x14ac:dyDescent="0.3">
      <c r="A170" s="17"/>
      <c r="B170" s="19"/>
      <c r="C170" s="20"/>
      <c r="D170" s="17"/>
      <c r="E170" s="17"/>
      <c r="F170" s="17"/>
      <c r="G170" s="17"/>
      <c r="H170" s="17"/>
      <c r="I170" s="17"/>
      <c r="J170" s="17"/>
      <c r="K170" s="21" t="str">
        <f>IF($J170="","",IFERROR(VLOOKUP($J170,Tests!$A$4:$B$103,2,FALSE),""))</f>
        <v/>
      </c>
      <c r="L170" s="18" t="str">
        <f>IF($J170="","",IFERROR(VLOOKUP($J170,Tests!$A$4:$E$103,5,FALSE),""))</f>
        <v/>
      </c>
      <c r="M170" s="18"/>
      <c r="N170" s="17"/>
      <c r="O170" s="22" t="str">
        <f>IF(OR($B170="",$J170=""),"",$B170+N($C170)+IFERROR(VLOOKUP($J170,Tests!$A$4:$C$103,3,FALSE),0)/24)</f>
        <v/>
      </c>
      <c r="P170" s="19"/>
      <c r="Q170" s="19"/>
      <c r="R170" s="17"/>
      <c r="S170" s="21" t="str">
        <f ca="1">IF(OR($J170="",$O170=""),"",IF(OR($N170="Report ready",$N170="Delivered"),"",IF($N170="Recollect needed","Recollect",IF(NOW()&gt;$O170,"Overdue",IF($O170-NOW()&lt;=N(Settings!$B$4)/24,"Due soon","")))))</f>
        <v/>
      </c>
    </row>
    <row r="171" spans="1:19" x14ac:dyDescent="0.3">
      <c r="A171" s="17"/>
      <c r="B171" s="19"/>
      <c r="C171" s="20"/>
      <c r="D171" s="17"/>
      <c r="E171" s="17"/>
      <c r="F171" s="17"/>
      <c r="G171" s="17"/>
      <c r="H171" s="17"/>
      <c r="I171" s="17"/>
      <c r="J171" s="17"/>
      <c r="K171" s="21" t="str">
        <f>IF($J171="","",IFERROR(VLOOKUP($J171,Tests!$A$4:$B$103,2,FALSE),""))</f>
        <v/>
      </c>
      <c r="L171" s="18" t="str">
        <f>IF($J171="","",IFERROR(VLOOKUP($J171,Tests!$A$4:$E$103,5,FALSE),""))</f>
        <v/>
      </c>
      <c r="M171" s="18"/>
      <c r="N171" s="17"/>
      <c r="O171" s="22" t="str">
        <f>IF(OR($B171="",$J171=""),"",$B171+N($C171)+IFERROR(VLOOKUP($J171,Tests!$A$4:$C$103,3,FALSE),0)/24)</f>
        <v/>
      </c>
      <c r="P171" s="19"/>
      <c r="Q171" s="19"/>
      <c r="R171" s="17"/>
      <c r="S171" s="21" t="str">
        <f ca="1">IF(OR($J171="",$O171=""),"",IF(OR($N171="Report ready",$N171="Delivered"),"",IF($N171="Recollect needed","Recollect",IF(NOW()&gt;$O171,"Overdue",IF($O171-NOW()&lt;=N(Settings!$B$4)/24,"Due soon","")))))</f>
        <v/>
      </c>
    </row>
    <row r="172" spans="1:19" x14ac:dyDescent="0.3">
      <c r="A172" s="17"/>
      <c r="B172" s="19"/>
      <c r="C172" s="20"/>
      <c r="D172" s="17"/>
      <c r="E172" s="17"/>
      <c r="F172" s="17"/>
      <c r="G172" s="17"/>
      <c r="H172" s="17"/>
      <c r="I172" s="17"/>
      <c r="J172" s="17"/>
      <c r="K172" s="21" t="str">
        <f>IF($J172="","",IFERROR(VLOOKUP($J172,Tests!$A$4:$B$103,2,FALSE),""))</f>
        <v/>
      </c>
      <c r="L172" s="18" t="str">
        <f>IF($J172="","",IFERROR(VLOOKUP($J172,Tests!$A$4:$E$103,5,FALSE),""))</f>
        <v/>
      </c>
      <c r="M172" s="18"/>
      <c r="N172" s="17"/>
      <c r="O172" s="22" t="str">
        <f>IF(OR($B172="",$J172=""),"",$B172+N($C172)+IFERROR(VLOOKUP($J172,Tests!$A$4:$C$103,3,FALSE),0)/24)</f>
        <v/>
      </c>
      <c r="P172" s="19"/>
      <c r="Q172" s="19"/>
      <c r="R172" s="17"/>
      <c r="S172" s="21" t="str">
        <f ca="1">IF(OR($J172="",$O172=""),"",IF(OR($N172="Report ready",$N172="Delivered"),"",IF($N172="Recollect needed","Recollect",IF(NOW()&gt;$O172,"Overdue",IF($O172-NOW()&lt;=N(Settings!$B$4)/24,"Due soon","")))))</f>
        <v/>
      </c>
    </row>
    <row r="173" spans="1:19" x14ac:dyDescent="0.3">
      <c r="A173" s="17"/>
      <c r="B173" s="19"/>
      <c r="C173" s="20"/>
      <c r="D173" s="17"/>
      <c r="E173" s="17"/>
      <c r="F173" s="17"/>
      <c r="G173" s="17"/>
      <c r="H173" s="17"/>
      <c r="I173" s="17"/>
      <c r="J173" s="17"/>
      <c r="K173" s="21" t="str">
        <f>IF($J173="","",IFERROR(VLOOKUP($J173,Tests!$A$4:$B$103,2,FALSE),""))</f>
        <v/>
      </c>
      <c r="L173" s="18" t="str">
        <f>IF($J173="","",IFERROR(VLOOKUP($J173,Tests!$A$4:$E$103,5,FALSE),""))</f>
        <v/>
      </c>
      <c r="M173" s="18"/>
      <c r="N173" s="17"/>
      <c r="O173" s="22" t="str">
        <f>IF(OR($B173="",$J173=""),"",$B173+N($C173)+IFERROR(VLOOKUP($J173,Tests!$A$4:$C$103,3,FALSE),0)/24)</f>
        <v/>
      </c>
      <c r="P173" s="19"/>
      <c r="Q173" s="19"/>
      <c r="R173" s="17"/>
      <c r="S173" s="21" t="str">
        <f ca="1">IF(OR($J173="",$O173=""),"",IF(OR($N173="Report ready",$N173="Delivered"),"",IF($N173="Recollect needed","Recollect",IF(NOW()&gt;$O173,"Overdue",IF($O173-NOW()&lt;=N(Settings!$B$4)/24,"Due soon","")))))</f>
        <v/>
      </c>
    </row>
    <row r="174" spans="1:19" x14ac:dyDescent="0.3">
      <c r="A174" s="17"/>
      <c r="B174" s="19"/>
      <c r="C174" s="20"/>
      <c r="D174" s="17"/>
      <c r="E174" s="17"/>
      <c r="F174" s="17"/>
      <c r="G174" s="17"/>
      <c r="H174" s="17"/>
      <c r="I174" s="17"/>
      <c r="J174" s="17"/>
      <c r="K174" s="21" t="str">
        <f>IF($J174="","",IFERROR(VLOOKUP($J174,Tests!$A$4:$B$103,2,FALSE),""))</f>
        <v/>
      </c>
      <c r="L174" s="18" t="str">
        <f>IF($J174="","",IFERROR(VLOOKUP($J174,Tests!$A$4:$E$103,5,FALSE),""))</f>
        <v/>
      </c>
      <c r="M174" s="18"/>
      <c r="N174" s="17"/>
      <c r="O174" s="22" t="str">
        <f>IF(OR($B174="",$J174=""),"",$B174+N($C174)+IFERROR(VLOOKUP($J174,Tests!$A$4:$C$103,3,FALSE),0)/24)</f>
        <v/>
      </c>
      <c r="P174" s="19"/>
      <c r="Q174" s="19"/>
      <c r="R174" s="17"/>
      <c r="S174" s="21" t="str">
        <f ca="1">IF(OR($J174="",$O174=""),"",IF(OR($N174="Report ready",$N174="Delivered"),"",IF($N174="Recollect needed","Recollect",IF(NOW()&gt;$O174,"Overdue",IF($O174-NOW()&lt;=N(Settings!$B$4)/24,"Due soon","")))))</f>
        <v/>
      </c>
    </row>
    <row r="175" spans="1:19" x14ac:dyDescent="0.3">
      <c r="A175" s="17"/>
      <c r="B175" s="19"/>
      <c r="C175" s="20"/>
      <c r="D175" s="17"/>
      <c r="E175" s="17"/>
      <c r="F175" s="17"/>
      <c r="G175" s="17"/>
      <c r="H175" s="17"/>
      <c r="I175" s="17"/>
      <c r="J175" s="17"/>
      <c r="K175" s="21" t="str">
        <f>IF($J175="","",IFERROR(VLOOKUP($J175,Tests!$A$4:$B$103,2,FALSE),""))</f>
        <v/>
      </c>
      <c r="L175" s="18" t="str">
        <f>IF($J175="","",IFERROR(VLOOKUP($J175,Tests!$A$4:$E$103,5,FALSE),""))</f>
        <v/>
      </c>
      <c r="M175" s="18"/>
      <c r="N175" s="17"/>
      <c r="O175" s="22" t="str">
        <f>IF(OR($B175="",$J175=""),"",$B175+N($C175)+IFERROR(VLOOKUP($J175,Tests!$A$4:$C$103,3,FALSE),0)/24)</f>
        <v/>
      </c>
      <c r="P175" s="19"/>
      <c r="Q175" s="19"/>
      <c r="R175" s="17"/>
      <c r="S175" s="21" t="str">
        <f ca="1">IF(OR($J175="",$O175=""),"",IF(OR($N175="Report ready",$N175="Delivered"),"",IF($N175="Recollect needed","Recollect",IF(NOW()&gt;$O175,"Overdue",IF($O175-NOW()&lt;=N(Settings!$B$4)/24,"Due soon","")))))</f>
        <v/>
      </c>
    </row>
    <row r="176" spans="1:19" x14ac:dyDescent="0.3">
      <c r="A176" s="17"/>
      <c r="B176" s="19"/>
      <c r="C176" s="20"/>
      <c r="D176" s="17"/>
      <c r="E176" s="17"/>
      <c r="F176" s="17"/>
      <c r="G176" s="17"/>
      <c r="H176" s="17"/>
      <c r="I176" s="17"/>
      <c r="J176" s="17"/>
      <c r="K176" s="21" t="str">
        <f>IF($J176="","",IFERROR(VLOOKUP($J176,Tests!$A$4:$B$103,2,FALSE),""))</f>
        <v/>
      </c>
      <c r="L176" s="18" t="str">
        <f>IF($J176="","",IFERROR(VLOOKUP($J176,Tests!$A$4:$E$103,5,FALSE),""))</f>
        <v/>
      </c>
      <c r="M176" s="18"/>
      <c r="N176" s="17"/>
      <c r="O176" s="22" t="str">
        <f>IF(OR($B176="",$J176=""),"",$B176+N($C176)+IFERROR(VLOOKUP($J176,Tests!$A$4:$C$103,3,FALSE),0)/24)</f>
        <v/>
      </c>
      <c r="P176" s="19"/>
      <c r="Q176" s="19"/>
      <c r="R176" s="17"/>
      <c r="S176" s="21" t="str">
        <f ca="1">IF(OR($J176="",$O176=""),"",IF(OR($N176="Report ready",$N176="Delivered"),"",IF($N176="Recollect needed","Recollect",IF(NOW()&gt;$O176,"Overdue",IF($O176-NOW()&lt;=N(Settings!$B$4)/24,"Due soon","")))))</f>
        <v/>
      </c>
    </row>
    <row r="177" spans="1:19" x14ac:dyDescent="0.3">
      <c r="A177" s="17"/>
      <c r="B177" s="19"/>
      <c r="C177" s="20"/>
      <c r="D177" s="17"/>
      <c r="E177" s="17"/>
      <c r="F177" s="17"/>
      <c r="G177" s="17"/>
      <c r="H177" s="17"/>
      <c r="I177" s="17"/>
      <c r="J177" s="17"/>
      <c r="K177" s="21" t="str">
        <f>IF($J177="","",IFERROR(VLOOKUP($J177,Tests!$A$4:$B$103,2,FALSE),""))</f>
        <v/>
      </c>
      <c r="L177" s="18" t="str">
        <f>IF($J177="","",IFERROR(VLOOKUP($J177,Tests!$A$4:$E$103,5,FALSE),""))</f>
        <v/>
      </c>
      <c r="M177" s="18"/>
      <c r="N177" s="17"/>
      <c r="O177" s="22" t="str">
        <f>IF(OR($B177="",$J177=""),"",$B177+N($C177)+IFERROR(VLOOKUP($J177,Tests!$A$4:$C$103,3,FALSE),0)/24)</f>
        <v/>
      </c>
      <c r="P177" s="19"/>
      <c r="Q177" s="19"/>
      <c r="R177" s="17"/>
      <c r="S177" s="21" t="str">
        <f ca="1">IF(OR($J177="",$O177=""),"",IF(OR($N177="Report ready",$N177="Delivered"),"",IF($N177="Recollect needed","Recollect",IF(NOW()&gt;$O177,"Overdue",IF($O177-NOW()&lt;=N(Settings!$B$4)/24,"Due soon","")))))</f>
        <v/>
      </c>
    </row>
    <row r="178" spans="1:19" x14ac:dyDescent="0.3">
      <c r="A178" s="17"/>
      <c r="B178" s="19"/>
      <c r="C178" s="20"/>
      <c r="D178" s="17"/>
      <c r="E178" s="17"/>
      <c r="F178" s="17"/>
      <c r="G178" s="17"/>
      <c r="H178" s="17"/>
      <c r="I178" s="17"/>
      <c r="J178" s="17"/>
      <c r="K178" s="21" t="str">
        <f>IF($J178="","",IFERROR(VLOOKUP($J178,Tests!$A$4:$B$103,2,FALSE),""))</f>
        <v/>
      </c>
      <c r="L178" s="18" t="str">
        <f>IF($J178="","",IFERROR(VLOOKUP($J178,Tests!$A$4:$E$103,5,FALSE),""))</f>
        <v/>
      </c>
      <c r="M178" s="18"/>
      <c r="N178" s="17"/>
      <c r="O178" s="22" t="str">
        <f>IF(OR($B178="",$J178=""),"",$B178+N($C178)+IFERROR(VLOOKUP($J178,Tests!$A$4:$C$103,3,FALSE),0)/24)</f>
        <v/>
      </c>
      <c r="P178" s="19"/>
      <c r="Q178" s="19"/>
      <c r="R178" s="17"/>
      <c r="S178" s="21" t="str">
        <f ca="1">IF(OR($J178="",$O178=""),"",IF(OR($N178="Report ready",$N178="Delivered"),"",IF($N178="Recollect needed","Recollect",IF(NOW()&gt;$O178,"Overdue",IF($O178-NOW()&lt;=N(Settings!$B$4)/24,"Due soon","")))))</f>
        <v/>
      </c>
    </row>
    <row r="179" spans="1:19" x14ac:dyDescent="0.3">
      <c r="A179" s="17"/>
      <c r="B179" s="19"/>
      <c r="C179" s="20"/>
      <c r="D179" s="17"/>
      <c r="E179" s="17"/>
      <c r="F179" s="17"/>
      <c r="G179" s="17"/>
      <c r="H179" s="17"/>
      <c r="I179" s="17"/>
      <c r="J179" s="17"/>
      <c r="K179" s="21" t="str">
        <f>IF($J179="","",IFERROR(VLOOKUP($J179,Tests!$A$4:$B$103,2,FALSE),""))</f>
        <v/>
      </c>
      <c r="L179" s="18" t="str">
        <f>IF($J179="","",IFERROR(VLOOKUP($J179,Tests!$A$4:$E$103,5,FALSE),""))</f>
        <v/>
      </c>
      <c r="M179" s="18"/>
      <c r="N179" s="17"/>
      <c r="O179" s="22" t="str">
        <f>IF(OR($B179="",$J179=""),"",$B179+N($C179)+IFERROR(VLOOKUP($J179,Tests!$A$4:$C$103,3,FALSE),0)/24)</f>
        <v/>
      </c>
      <c r="P179" s="19"/>
      <c r="Q179" s="19"/>
      <c r="R179" s="17"/>
      <c r="S179" s="21" t="str">
        <f ca="1">IF(OR($J179="",$O179=""),"",IF(OR($N179="Report ready",$N179="Delivered"),"",IF($N179="Recollect needed","Recollect",IF(NOW()&gt;$O179,"Overdue",IF($O179-NOW()&lt;=N(Settings!$B$4)/24,"Due soon","")))))</f>
        <v/>
      </c>
    </row>
    <row r="180" spans="1:19" x14ac:dyDescent="0.3">
      <c r="A180" s="17"/>
      <c r="B180" s="19"/>
      <c r="C180" s="20"/>
      <c r="D180" s="17"/>
      <c r="E180" s="17"/>
      <c r="F180" s="17"/>
      <c r="G180" s="17"/>
      <c r="H180" s="17"/>
      <c r="I180" s="17"/>
      <c r="J180" s="17"/>
      <c r="K180" s="21" t="str">
        <f>IF($J180="","",IFERROR(VLOOKUP($J180,Tests!$A$4:$B$103,2,FALSE),""))</f>
        <v/>
      </c>
      <c r="L180" s="18" t="str">
        <f>IF($J180="","",IFERROR(VLOOKUP($J180,Tests!$A$4:$E$103,5,FALSE),""))</f>
        <v/>
      </c>
      <c r="M180" s="18"/>
      <c r="N180" s="17"/>
      <c r="O180" s="22" t="str">
        <f>IF(OR($B180="",$J180=""),"",$B180+N($C180)+IFERROR(VLOOKUP($J180,Tests!$A$4:$C$103,3,FALSE),0)/24)</f>
        <v/>
      </c>
      <c r="P180" s="19"/>
      <c r="Q180" s="19"/>
      <c r="R180" s="17"/>
      <c r="S180" s="21" t="str">
        <f ca="1">IF(OR($J180="",$O180=""),"",IF(OR($N180="Report ready",$N180="Delivered"),"",IF($N180="Recollect needed","Recollect",IF(NOW()&gt;$O180,"Overdue",IF($O180-NOW()&lt;=N(Settings!$B$4)/24,"Due soon","")))))</f>
        <v/>
      </c>
    </row>
    <row r="181" spans="1:19" x14ac:dyDescent="0.3">
      <c r="A181" s="17"/>
      <c r="B181" s="19"/>
      <c r="C181" s="20"/>
      <c r="D181" s="17"/>
      <c r="E181" s="17"/>
      <c r="F181" s="17"/>
      <c r="G181" s="17"/>
      <c r="H181" s="17"/>
      <c r="I181" s="17"/>
      <c r="J181" s="17"/>
      <c r="K181" s="21" t="str">
        <f>IF($J181="","",IFERROR(VLOOKUP($J181,Tests!$A$4:$B$103,2,FALSE),""))</f>
        <v/>
      </c>
      <c r="L181" s="18" t="str">
        <f>IF($J181="","",IFERROR(VLOOKUP($J181,Tests!$A$4:$E$103,5,FALSE),""))</f>
        <v/>
      </c>
      <c r="M181" s="18"/>
      <c r="N181" s="17"/>
      <c r="O181" s="22" t="str">
        <f>IF(OR($B181="",$J181=""),"",$B181+N($C181)+IFERROR(VLOOKUP($J181,Tests!$A$4:$C$103,3,FALSE),0)/24)</f>
        <v/>
      </c>
      <c r="P181" s="19"/>
      <c r="Q181" s="19"/>
      <c r="R181" s="17"/>
      <c r="S181" s="21" t="str">
        <f ca="1">IF(OR($J181="",$O181=""),"",IF(OR($N181="Report ready",$N181="Delivered"),"",IF($N181="Recollect needed","Recollect",IF(NOW()&gt;$O181,"Overdue",IF($O181-NOW()&lt;=N(Settings!$B$4)/24,"Due soon","")))))</f>
        <v/>
      </c>
    </row>
    <row r="182" spans="1:19" x14ac:dyDescent="0.3">
      <c r="A182" s="17"/>
      <c r="B182" s="19"/>
      <c r="C182" s="20"/>
      <c r="D182" s="17"/>
      <c r="E182" s="17"/>
      <c r="F182" s="17"/>
      <c r="G182" s="17"/>
      <c r="H182" s="17"/>
      <c r="I182" s="17"/>
      <c r="J182" s="17"/>
      <c r="K182" s="21" t="str">
        <f>IF($J182="","",IFERROR(VLOOKUP($J182,Tests!$A$4:$B$103,2,FALSE),""))</f>
        <v/>
      </c>
      <c r="L182" s="18" t="str">
        <f>IF($J182="","",IFERROR(VLOOKUP($J182,Tests!$A$4:$E$103,5,FALSE),""))</f>
        <v/>
      </c>
      <c r="M182" s="18"/>
      <c r="N182" s="17"/>
      <c r="O182" s="22" t="str">
        <f>IF(OR($B182="",$J182=""),"",$B182+N($C182)+IFERROR(VLOOKUP($J182,Tests!$A$4:$C$103,3,FALSE),0)/24)</f>
        <v/>
      </c>
      <c r="P182" s="19"/>
      <c r="Q182" s="19"/>
      <c r="R182" s="17"/>
      <c r="S182" s="21" t="str">
        <f ca="1">IF(OR($J182="",$O182=""),"",IF(OR($N182="Report ready",$N182="Delivered"),"",IF($N182="Recollect needed","Recollect",IF(NOW()&gt;$O182,"Overdue",IF($O182-NOW()&lt;=N(Settings!$B$4)/24,"Due soon","")))))</f>
        <v/>
      </c>
    </row>
    <row r="183" spans="1:19" x14ac:dyDescent="0.3">
      <c r="A183" s="17"/>
      <c r="B183" s="19"/>
      <c r="C183" s="20"/>
      <c r="D183" s="17"/>
      <c r="E183" s="17"/>
      <c r="F183" s="17"/>
      <c r="G183" s="17"/>
      <c r="H183" s="17"/>
      <c r="I183" s="17"/>
      <c r="J183" s="17"/>
      <c r="K183" s="21" t="str">
        <f>IF($J183="","",IFERROR(VLOOKUP($J183,Tests!$A$4:$B$103,2,FALSE),""))</f>
        <v/>
      </c>
      <c r="L183" s="18" t="str">
        <f>IF($J183="","",IFERROR(VLOOKUP($J183,Tests!$A$4:$E$103,5,FALSE),""))</f>
        <v/>
      </c>
      <c r="M183" s="18"/>
      <c r="N183" s="17"/>
      <c r="O183" s="22" t="str">
        <f>IF(OR($B183="",$J183=""),"",$B183+N($C183)+IFERROR(VLOOKUP($J183,Tests!$A$4:$C$103,3,FALSE),0)/24)</f>
        <v/>
      </c>
      <c r="P183" s="19"/>
      <c r="Q183" s="19"/>
      <c r="R183" s="17"/>
      <c r="S183" s="21" t="str">
        <f ca="1">IF(OR($J183="",$O183=""),"",IF(OR($N183="Report ready",$N183="Delivered"),"",IF($N183="Recollect needed","Recollect",IF(NOW()&gt;$O183,"Overdue",IF($O183-NOW()&lt;=N(Settings!$B$4)/24,"Due soon","")))))</f>
        <v/>
      </c>
    </row>
    <row r="184" spans="1:19" x14ac:dyDescent="0.3">
      <c r="A184" s="17"/>
      <c r="B184" s="19"/>
      <c r="C184" s="20"/>
      <c r="D184" s="17"/>
      <c r="E184" s="17"/>
      <c r="F184" s="17"/>
      <c r="G184" s="17"/>
      <c r="H184" s="17"/>
      <c r="I184" s="17"/>
      <c r="J184" s="17"/>
      <c r="K184" s="21" t="str">
        <f>IF($J184="","",IFERROR(VLOOKUP($J184,Tests!$A$4:$B$103,2,FALSE),""))</f>
        <v/>
      </c>
      <c r="L184" s="18" t="str">
        <f>IF($J184="","",IFERROR(VLOOKUP($J184,Tests!$A$4:$E$103,5,FALSE),""))</f>
        <v/>
      </c>
      <c r="M184" s="18"/>
      <c r="N184" s="17"/>
      <c r="O184" s="22" t="str">
        <f>IF(OR($B184="",$J184=""),"",$B184+N($C184)+IFERROR(VLOOKUP($J184,Tests!$A$4:$C$103,3,FALSE),0)/24)</f>
        <v/>
      </c>
      <c r="P184" s="19"/>
      <c r="Q184" s="19"/>
      <c r="R184" s="17"/>
      <c r="S184" s="21" t="str">
        <f ca="1">IF(OR($J184="",$O184=""),"",IF(OR($N184="Report ready",$N184="Delivered"),"",IF($N184="Recollect needed","Recollect",IF(NOW()&gt;$O184,"Overdue",IF($O184-NOW()&lt;=N(Settings!$B$4)/24,"Due soon","")))))</f>
        <v/>
      </c>
    </row>
    <row r="185" spans="1:19" x14ac:dyDescent="0.3">
      <c r="A185" s="17"/>
      <c r="B185" s="19"/>
      <c r="C185" s="20"/>
      <c r="D185" s="17"/>
      <c r="E185" s="17"/>
      <c r="F185" s="17"/>
      <c r="G185" s="17"/>
      <c r="H185" s="17"/>
      <c r="I185" s="17"/>
      <c r="J185" s="17"/>
      <c r="K185" s="21" t="str">
        <f>IF($J185="","",IFERROR(VLOOKUP($J185,Tests!$A$4:$B$103,2,FALSE),""))</f>
        <v/>
      </c>
      <c r="L185" s="18" t="str">
        <f>IF($J185="","",IFERROR(VLOOKUP($J185,Tests!$A$4:$E$103,5,FALSE),""))</f>
        <v/>
      </c>
      <c r="M185" s="18"/>
      <c r="N185" s="17"/>
      <c r="O185" s="22" t="str">
        <f>IF(OR($B185="",$J185=""),"",$B185+N($C185)+IFERROR(VLOOKUP($J185,Tests!$A$4:$C$103,3,FALSE),0)/24)</f>
        <v/>
      </c>
      <c r="P185" s="19"/>
      <c r="Q185" s="19"/>
      <c r="R185" s="17"/>
      <c r="S185" s="21" t="str">
        <f ca="1">IF(OR($J185="",$O185=""),"",IF(OR($N185="Report ready",$N185="Delivered"),"",IF($N185="Recollect needed","Recollect",IF(NOW()&gt;$O185,"Overdue",IF($O185-NOW()&lt;=N(Settings!$B$4)/24,"Due soon","")))))</f>
        <v/>
      </c>
    </row>
    <row r="186" spans="1:19" x14ac:dyDescent="0.3">
      <c r="A186" s="17"/>
      <c r="B186" s="19"/>
      <c r="C186" s="20"/>
      <c r="D186" s="17"/>
      <c r="E186" s="17"/>
      <c r="F186" s="17"/>
      <c r="G186" s="17"/>
      <c r="H186" s="17"/>
      <c r="I186" s="17"/>
      <c r="J186" s="17"/>
      <c r="K186" s="21" t="str">
        <f>IF($J186="","",IFERROR(VLOOKUP($J186,Tests!$A$4:$B$103,2,FALSE),""))</f>
        <v/>
      </c>
      <c r="L186" s="18" t="str">
        <f>IF($J186="","",IFERROR(VLOOKUP($J186,Tests!$A$4:$E$103,5,FALSE),""))</f>
        <v/>
      </c>
      <c r="M186" s="18"/>
      <c r="N186" s="17"/>
      <c r="O186" s="22" t="str">
        <f>IF(OR($B186="",$J186=""),"",$B186+N($C186)+IFERROR(VLOOKUP($J186,Tests!$A$4:$C$103,3,FALSE),0)/24)</f>
        <v/>
      </c>
      <c r="P186" s="19"/>
      <c r="Q186" s="19"/>
      <c r="R186" s="17"/>
      <c r="S186" s="21" t="str">
        <f ca="1">IF(OR($J186="",$O186=""),"",IF(OR($N186="Report ready",$N186="Delivered"),"",IF($N186="Recollect needed","Recollect",IF(NOW()&gt;$O186,"Overdue",IF($O186-NOW()&lt;=N(Settings!$B$4)/24,"Due soon","")))))</f>
        <v/>
      </c>
    </row>
    <row r="187" spans="1:19" x14ac:dyDescent="0.3">
      <c r="A187" s="17"/>
      <c r="B187" s="19"/>
      <c r="C187" s="20"/>
      <c r="D187" s="17"/>
      <c r="E187" s="17"/>
      <c r="F187" s="17"/>
      <c r="G187" s="17"/>
      <c r="H187" s="17"/>
      <c r="I187" s="17"/>
      <c r="J187" s="17"/>
      <c r="K187" s="21" t="str">
        <f>IF($J187="","",IFERROR(VLOOKUP($J187,Tests!$A$4:$B$103,2,FALSE),""))</f>
        <v/>
      </c>
      <c r="L187" s="18" t="str">
        <f>IF($J187="","",IFERROR(VLOOKUP($J187,Tests!$A$4:$E$103,5,FALSE),""))</f>
        <v/>
      </c>
      <c r="M187" s="18"/>
      <c r="N187" s="17"/>
      <c r="O187" s="22" t="str">
        <f>IF(OR($B187="",$J187=""),"",$B187+N($C187)+IFERROR(VLOOKUP($J187,Tests!$A$4:$C$103,3,FALSE),0)/24)</f>
        <v/>
      </c>
      <c r="P187" s="19"/>
      <c r="Q187" s="19"/>
      <c r="R187" s="17"/>
      <c r="S187" s="21" t="str">
        <f ca="1">IF(OR($J187="",$O187=""),"",IF(OR($N187="Report ready",$N187="Delivered"),"",IF($N187="Recollect needed","Recollect",IF(NOW()&gt;$O187,"Overdue",IF($O187-NOW()&lt;=N(Settings!$B$4)/24,"Due soon","")))))</f>
        <v/>
      </c>
    </row>
    <row r="188" spans="1:19" x14ac:dyDescent="0.3">
      <c r="A188" s="17"/>
      <c r="B188" s="19"/>
      <c r="C188" s="20"/>
      <c r="D188" s="17"/>
      <c r="E188" s="17"/>
      <c r="F188" s="17"/>
      <c r="G188" s="17"/>
      <c r="H188" s="17"/>
      <c r="I188" s="17"/>
      <c r="J188" s="17"/>
      <c r="K188" s="21" t="str">
        <f>IF($J188="","",IFERROR(VLOOKUP($J188,Tests!$A$4:$B$103,2,FALSE),""))</f>
        <v/>
      </c>
      <c r="L188" s="18" t="str">
        <f>IF($J188="","",IFERROR(VLOOKUP($J188,Tests!$A$4:$E$103,5,FALSE),""))</f>
        <v/>
      </c>
      <c r="M188" s="18"/>
      <c r="N188" s="17"/>
      <c r="O188" s="22" t="str">
        <f>IF(OR($B188="",$J188=""),"",$B188+N($C188)+IFERROR(VLOOKUP($J188,Tests!$A$4:$C$103,3,FALSE),0)/24)</f>
        <v/>
      </c>
      <c r="P188" s="19"/>
      <c r="Q188" s="19"/>
      <c r="R188" s="17"/>
      <c r="S188" s="21" t="str">
        <f ca="1">IF(OR($J188="",$O188=""),"",IF(OR($N188="Report ready",$N188="Delivered"),"",IF($N188="Recollect needed","Recollect",IF(NOW()&gt;$O188,"Overdue",IF($O188-NOW()&lt;=N(Settings!$B$4)/24,"Due soon","")))))</f>
        <v/>
      </c>
    </row>
    <row r="189" spans="1:19" x14ac:dyDescent="0.3">
      <c r="A189" s="17"/>
      <c r="B189" s="19"/>
      <c r="C189" s="20"/>
      <c r="D189" s="17"/>
      <c r="E189" s="17"/>
      <c r="F189" s="17"/>
      <c r="G189" s="17"/>
      <c r="H189" s="17"/>
      <c r="I189" s="17"/>
      <c r="J189" s="17"/>
      <c r="K189" s="21" t="str">
        <f>IF($J189="","",IFERROR(VLOOKUP($J189,Tests!$A$4:$B$103,2,FALSE),""))</f>
        <v/>
      </c>
      <c r="L189" s="18" t="str">
        <f>IF($J189="","",IFERROR(VLOOKUP($J189,Tests!$A$4:$E$103,5,FALSE),""))</f>
        <v/>
      </c>
      <c r="M189" s="18"/>
      <c r="N189" s="17"/>
      <c r="O189" s="22" t="str">
        <f>IF(OR($B189="",$J189=""),"",$B189+N($C189)+IFERROR(VLOOKUP($J189,Tests!$A$4:$C$103,3,FALSE),0)/24)</f>
        <v/>
      </c>
      <c r="P189" s="19"/>
      <c r="Q189" s="19"/>
      <c r="R189" s="17"/>
      <c r="S189" s="21" t="str">
        <f ca="1">IF(OR($J189="",$O189=""),"",IF(OR($N189="Report ready",$N189="Delivered"),"",IF($N189="Recollect needed","Recollect",IF(NOW()&gt;$O189,"Overdue",IF($O189-NOW()&lt;=N(Settings!$B$4)/24,"Due soon","")))))</f>
        <v/>
      </c>
    </row>
    <row r="190" spans="1:19" x14ac:dyDescent="0.3">
      <c r="A190" s="17"/>
      <c r="B190" s="19"/>
      <c r="C190" s="20"/>
      <c r="D190" s="17"/>
      <c r="E190" s="17"/>
      <c r="F190" s="17"/>
      <c r="G190" s="17"/>
      <c r="H190" s="17"/>
      <c r="I190" s="17"/>
      <c r="J190" s="17"/>
      <c r="K190" s="21" t="str">
        <f>IF($J190="","",IFERROR(VLOOKUP($J190,Tests!$A$4:$B$103,2,FALSE),""))</f>
        <v/>
      </c>
      <c r="L190" s="18" t="str">
        <f>IF($J190="","",IFERROR(VLOOKUP($J190,Tests!$A$4:$E$103,5,FALSE),""))</f>
        <v/>
      </c>
      <c r="M190" s="18"/>
      <c r="N190" s="17"/>
      <c r="O190" s="22" t="str">
        <f>IF(OR($B190="",$J190=""),"",$B190+N($C190)+IFERROR(VLOOKUP($J190,Tests!$A$4:$C$103,3,FALSE),0)/24)</f>
        <v/>
      </c>
      <c r="P190" s="19"/>
      <c r="Q190" s="19"/>
      <c r="R190" s="17"/>
      <c r="S190" s="21" t="str">
        <f ca="1">IF(OR($J190="",$O190=""),"",IF(OR($N190="Report ready",$N190="Delivered"),"",IF($N190="Recollect needed","Recollect",IF(NOW()&gt;$O190,"Overdue",IF($O190-NOW()&lt;=N(Settings!$B$4)/24,"Due soon","")))))</f>
        <v/>
      </c>
    </row>
    <row r="191" spans="1:19" x14ac:dyDescent="0.3">
      <c r="A191" s="17"/>
      <c r="B191" s="19"/>
      <c r="C191" s="20"/>
      <c r="D191" s="17"/>
      <c r="E191" s="17"/>
      <c r="F191" s="17"/>
      <c r="G191" s="17"/>
      <c r="H191" s="17"/>
      <c r="I191" s="17"/>
      <c r="J191" s="17"/>
      <c r="K191" s="21" t="str">
        <f>IF($J191="","",IFERROR(VLOOKUP($J191,Tests!$A$4:$B$103,2,FALSE),""))</f>
        <v/>
      </c>
      <c r="L191" s="18" t="str">
        <f>IF($J191="","",IFERROR(VLOOKUP($J191,Tests!$A$4:$E$103,5,FALSE),""))</f>
        <v/>
      </c>
      <c r="M191" s="18"/>
      <c r="N191" s="17"/>
      <c r="O191" s="22" t="str">
        <f>IF(OR($B191="",$J191=""),"",$B191+N($C191)+IFERROR(VLOOKUP($J191,Tests!$A$4:$C$103,3,FALSE),0)/24)</f>
        <v/>
      </c>
      <c r="P191" s="19"/>
      <c r="Q191" s="19"/>
      <c r="R191" s="17"/>
      <c r="S191" s="21" t="str">
        <f ca="1">IF(OR($J191="",$O191=""),"",IF(OR($N191="Report ready",$N191="Delivered"),"",IF($N191="Recollect needed","Recollect",IF(NOW()&gt;$O191,"Overdue",IF($O191-NOW()&lt;=N(Settings!$B$4)/24,"Due soon","")))))</f>
        <v/>
      </c>
    </row>
    <row r="192" spans="1:19" x14ac:dyDescent="0.3">
      <c r="A192" s="17"/>
      <c r="B192" s="19"/>
      <c r="C192" s="20"/>
      <c r="D192" s="17"/>
      <c r="E192" s="17"/>
      <c r="F192" s="17"/>
      <c r="G192" s="17"/>
      <c r="H192" s="17"/>
      <c r="I192" s="17"/>
      <c r="J192" s="17"/>
      <c r="K192" s="21" t="str">
        <f>IF($J192="","",IFERROR(VLOOKUP($J192,Tests!$A$4:$B$103,2,FALSE),""))</f>
        <v/>
      </c>
      <c r="L192" s="18" t="str">
        <f>IF($J192="","",IFERROR(VLOOKUP($J192,Tests!$A$4:$E$103,5,FALSE),""))</f>
        <v/>
      </c>
      <c r="M192" s="18"/>
      <c r="N192" s="17"/>
      <c r="O192" s="22" t="str">
        <f>IF(OR($B192="",$J192=""),"",$B192+N($C192)+IFERROR(VLOOKUP($J192,Tests!$A$4:$C$103,3,FALSE),0)/24)</f>
        <v/>
      </c>
      <c r="P192" s="19"/>
      <c r="Q192" s="19"/>
      <c r="R192" s="17"/>
      <c r="S192" s="21" t="str">
        <f ca="1">IF(OR($J192="",$O192=""),"",IF(OR($N192="Report ready",$N192="Delivered"),"",IF($N192="Recollect needed","Recollect",IF(NOW()&gt;$O192,"Overdue",IF($O192-NOW()&lt;=N(Settings!$B$4)/24,"Due soon","")))))</f>
        <v/>
      </c>
    </row>
    <row r="193" spans="1:19" x14ac:dyDescent="0.3">
      <c r="A193" s="17"/>
      <c r="B193" s="19"/>
      <c r="C193" s="20"/>
      <c r="D193" s="17"/>
      <c r="E193" s="17"/>
      <c r="F193" s="17"/>
      <c r="G193" s="17"/>
      <c r="H193" s="17"/>
      <c r="I193" s="17"/>
      <c r="J193" s="17"/>
      <c r="K193" s="21" t="str">
        <f>IF($J193="","",IFERROR(VLOOKUP($J193,Tests!$A$4:$B$103,2,FALSE),""))</f>
        <v/>
      </c>
      <c r="L193" s="18" t="str">
        <f>IF($J193="","",IFERROR(VLOOKUP($J193,Tests!$A$4:$E$103,5,FALSE),""))</f>
        <v/>
      </c>
      <c r="M193" s="18"/>
      <c r="N193" s="17"/>
      <c r="O193" s="22" t="str">
        <f>IF(OR($B193="",$J193=""),"",$B193+N($C193)+IFERROR(VLOOKUP($J193,Tests!$A$4:$C$103,3,FALSE),0)/24)</f>
        <v/>
      </c>
      <c r="P193" s="19"/>
      <c r="Q193" s="19"/>
      <c r="R193" s="17"/>
      <c r="S193" s="21" t="str">
        <f ca="1">IF(OR($J193="",$O193=""),"",IF(OR($N193="Report ready",$N193="Delivered"),"",IF($N193="Recollect needed","Recollect",IF(NOW()&gt;$O193,"Overdue",IF($O193-NOW()&lt;=N(Settings!$B$4)/24,"Due soon","")))))</f>
        <v/>
      </c>
    </row>
    <row r="194" spans="1:19" x14ac:dyDescent="0.3">
      <c r="A194" s="17"/>
      <c r="B194" s="19"/>
      <c r="C194" s="20"/>
      <c r="D194" s="17"/>
      <c r="E194" s="17"/>
      <c r="F194" s="17"/>
      <c r="G194" s="17"/>
      <c r="H194" s="17"/>
      <c r="I194" s="17"/>
      <c r="J194" s="17"/>
      <c r="K194" s="21" t="str">
        <f>IF($J194="","",IFERROR(VLOOKUP($J194,Tests!$A$4:$B$103,2,FALSE),""))</f>
        <v/>
      </c>
      <c r="L194" s="18" t="str">
        <f>IF($J194="","",IFERROR(VLOOKUP($J194,Tests!$A$4:$E$103,5,FALSE),""))</f>
        <v/>
      </c>
      <c r="M194" s="18"/>
      <c r="N194" s="17"/>
      <c r="O194" s="22" t="str">
        <f>IF(OR($B194="",$J194=""),"",$B194+N($C194)+IFERROR(VLOOKUP($J194,Tests!$A$4:$C$103,3,FALSE),0)/24)</f>
        <v/>
      </c>
      <c r="P194" s="19"/>
      <c r="Q194" s="19"/>
      <c r="R194" s="17"/>
      <c r="S194" s="21" t="str">
        <f ca="1">IF(OR($J194="",$O194=""),"",IF(OR($N194="Report ready",$N194="Delivered"),"",IF($N194="Recollect needed","Recollect",IF(NOW()&gt;$O194,"Overdue",IF($O194-NOW()&lt;=N(Settings!$B$4)/24,"Due soon","")))))</f>
        <v/>
      </c>
    </row>
    <row r="195" spans="1:19" x14ac:dyDescent="0.3">
      <c r="A195" s="17"/>
      <c r="B195" s="19"/>
      <c r="C195" s="20"/>
      <c r="D195" s="17"/>
      <c r="E195" s="17"/>
      <c r="F195" s="17"/>
      <c r="G195" s="17"/>
      <c r="H195" s="17"/>
      <c r="I195" s="17"/>
      <c r="J195" s="17"/>
      <c r="K195" s="21" t="str">
        <f>IF($J195="","",IFERROR(VLOOKUP($J195,Tests!$A$4:$B$103,2,FALSE),""))</f>
        <v/>
      </c>
      <c r="L195" s="18" t="str">
        <f>IF($J195="","",IFERROR(VLOOKUP($J195,Tests!$A$4:$E$103,5,FALSE),""))</f>
        <v/>
      </c>
      <c r="M195" s="18"/>
      <c r="N195" s="17"/>
      <c r="O195" s="22" t="str">
        <f>IF(OR($B195="",$J195=""),"",$B195+N($C195)+IFERROR(VLOOKUP($J195,Tests!$A$4:$C$103,3,FALSE),0)/24)</f>
        <v/>
      </c>
      <c r="P195" s="19"/>
      <c r="Q195" s="19"/>
      <c r="R195" s="17"/>
      <c r="S195" s="21" t="str">
        <f ca="1">IF(OR($J195="",$O195=""),"",IF(OR($N195="Report ready",$N195="Delivered"),"",IF($N195="Recollect needed","Recollect",IF(NOW()&gt;$O195,"Overdue",IF($O195-NOW()&lt;=N(Settings!$B$4)/24,"Due soon","")))))</f>
        <v/>
      </c>
    </row>
    <row r="196" spans="1:19" x14ac:dyDescent="0.3">
      <c r="A196" s="17"/>
      <c r="B196" s="19"/>
      <c r="C196" s="20"/>
      <c r="D196" s="17"/>
      <c r="E196" s="17"/>
      <c r="F196" s="17"/>
      <c r="G196" s="17"/>
      <c r="H196" s="17"/>
      <c r="I196" s="17"/>
      <c r="J196" s="17"/>
      <c r="K196" s="21" t="str">
        <f>IF($J196="","",IFERROR(VLOOKUP($J196,Tests!$A$4:$B$103,2,FALSE),""))</f>
        <v/>
      </c>
      <c r="L196" s="18" t="str">
        <f>IF($J196="","",IFERROR(VLOOKUP($J196,Tests!$A$4:$E$103,5,FALSE),""))</f>
        <v/>
      </c>
      <c r="M196" s="18"/>
      <c r="N196" s="17"/>
      <c r="O196" s="22" t="str">
        <f>IF(OR($B196="",$J196=""),"",$B196+N($C196)+IFERROR(VLOOKUP($J196,Tests!$A$4:$C$103,3,FALSE),0)/24)</f>
        <v/>
      </c>
      <c r="P196" s="19"/>
      <c r="Q196" s="19"/>
      <c r="R196" s="17"/>
      <c r="S196" s="21" t="str">
        <f ca="1">IF(OR($J196="",$O196=""),"",IF(OR($N196="Report ready",$N196="Delivered"),"",IF($N196="Recollect needed","Recollect",IF(NOW()&gt;$O196,"Overdue",IF($O196-NOW()&lt;=N(Settings!$B$4)/24,"Due soon","")))))</f>
        <v/>
      </c>
    </row>
    <row r="197" spans="1:19" x14ac:dyDescent="0.3">
      <c r="A197" s="17"/>
      <c r="B197" s="19"/>
      <c r="C197" s="20"/>
      <c r="D197" s="17"/>
      <c r="E197" s="17"/>
      <c r="F197" s="17"/>
      <c r="G197" s="17"/>
      <c r="H197" s="17"/>
      <c r="I197" s="17"/>
      <c r="J197" s="17"/>
      <c r="K197" s="21" t="str">
        <f>IF($J197="","",IFERROR(VLOOKUP($J197,Tests!$A$4:$B$103,2,FALSE),""))</f>
        <v/>
      </c>
      <c r="L197" s="18" t="str">
        <f>IF($J197="","",IFERROR(VLOOKUP($J197,Tests!$A$4:$E$103,5,FALSE),""))</f>
        <v/>
      </c>
      <c r="M197" s="18"/>
      <c r="N197" s="17"/>
      <c r="O197" s="22" t="str">
        <f>IF(OR($B197="",$J197=""),"",$B197+N($C197)+IFERROR(VLOOKUP($J197,Tests!$A$4:$C$103,3,FALSE),0)/24)</f>
        <v/>
      </c>
      <c r="P197" s="19"/>
      <c r="Q197" s="19"/>
      <c r="R197" s="17"/>
      <c r="S197" s="21" t="str">
        <f ca="1">IF(OR($J197="",$O197=""),"",IF(OR($N197="Report ready",$N197="Delivered"),"",IF($N197="Recollect needed","Recollect",IF(NOW()&gt;$O197,"Overdue",IF($O197-NOW()&lt;=N(Settings!$B$4)/24,"Due soon","")))))</f>
        <v/>
      </c>
    </row>
    <row r="198" spans="1:19" x14ac:dyDescent="0.3">
      <c r="A198" s="17"/>
      <c r="B198" s="19"/>
      <c r="C198" s="20"/>
      <c r="D198" s="17"/>
      <c r="E198" s="17"/>
      <c r="F198" s="17"/>
      <c r="G198" s="17"/>
      <c r="H198" s="17"/>
      <c r="I198" s="17"/>
      <c r="J198" s="17"/>
      <c r="K198" s="21" t="str">
        <f>IF($J198="","",IFERROR(VLOOKUP($J198,Tests!$A$4:$B$103,2,FALSE),""))</f>
        <v/>
      </c>
      <c r="L198" s="18" t="str">
        <f>IF($J198="","",IFERROR(VLOOKUP($J198,Tests!$A$4:$E$103,5,FALSE),""))</f>
        <v/>
      </c>
      <c r="M198" s="18"/>
      <c r="N198" s="17"/>
      <c r="O198" s="22" t="str">
        <f>IF(OR($B198="",$J198=""),"",$B198+N($C198)+IFERROR(VLOOKUP($J198,Tests!$A$4:$C$103,3,FALSE),0)/24)</f>
        <v/>
      </c>
      <c r="P198" s="19"/>
      <c r="Q198" s="19"/>
      <c r="R198" s="17"/>
      <c r="S198" s="21" t="str">
        <f ca="1">IF(OR($J198="",$O198=""),"",IF(OR($N198="Report ready",$N198="Delivered"),"",IF($N198="Recollect needed","Recollect",IF(NOW()&gt;$O198,"Overdue",IF($O198-NOW()&lt;=N(Settings!$B$4)/24,"Due soon","")))))</f>
        <v/>
      </c>
    </row>
    <row r="199" spans="1:19" x14ac:dyDescent="0.3">
      <c r="A199" s="17"/>
      <c r="B199" s="19"/>
      <c r="C199" s="20"/>
      <c r="D199" s="17"/>
      <c r="E199" s="17"/>
      <c r="F199" s="17"/>
      <c r="G199" s="17"/>
      <c r="H199" s="17"/>
      <c r="I199" s="17"/>
      <c r="J199" s="17"/>
      <c r="K199" s="21" t="str">
        <f>IF($J199="","",IFERROR(VLOOKUP($J199,Tests!$A$4:$B$103,2,FALSE),""))</f>
        <v/>
      </c>
      <c r="L199" s="18" t="str">
        <f>IF($J199="","",IFERROR(VLOOKUP($J199,Tests!$A$4:$E$103,5,FALSE),""))</f>
        <v/>
      </c>
      <c r="M199" s="18"/>
      <c r="N199" s="17"/>
      <c r="O199" s="22" t="str">
        <f>IF(OR($B199="",$J199=""),"",$B199+N($C199)+IFERROR(VLOOKUP($J199,Tests!$A$4:$C$103,3,FALSE),0)/24)</f>
        <v/>
      </c>
      <c r="P199" s="19"/>
      <c r="Q199" s="19"/>
      <c r="R199" s="17"/>
      <c r="S199" s="21" t="str">
        <f ca="1">IF(OR($J199="",$O199=""),"",IF(OR($N199="Report ready",$N199="Delivered"),"",IF($N199="Recollect needed","Recollect",IF(NOW()&gt;$O199,"Overdue",IF($O199-NOW()&lt;=N(Settings!$B$4)/24,"Due soon","")))))</f>
        <v/>
      </c>
    </row>
    <row r="200" spans="1:19" x14ac:dyDescent="0.3">
      <c r="A200" s="17"/>
      <c r="B200" s="19"/>
      <c r="C200" s="20"/>
      <c r="D200" s="17"/>
      <c r="E200" s="17"/>
      <c r="F200" s="17"/>
      <c r="G200" s="17"/>
      <c r="H200" s="17"/>
      <c r="I200" s="17"/>
      <c r="J200" s="17"/>
      <c r="K200" s="21" t="str">
        <f>IF($J200="","",IFERROR(VLOOKUP($J200,Tests!$A$4:$B$103,2,FALSE),""))</f>
        <v/>
      </c>
      <c r="L200" s="18" t="str">
        <f>IF($J200="","",IFERROR(VLOOKUP($J200,Tests!$A$4:$E$103,5,FALSE),""))</f>
        <v/>
      </c>
      <c r="M200" s="18"/>
      <c r="N200" s="17"/>
      <c r="O200" s="22" t="str">
        <f>IF(OR($B200="",$J200=""),"",$B200+N($C200)+IFERROR(VLOOKUP($J200,Tests!$A$4:$C$103,3,FALSE),0)/24)</f>
        <v/>
      </c>
      <c r="P200" s="19"/>
      <c r="Q200" s="19"/>
      <c r="R200" s="17"/>
      <c r="S200" s="21" t="str">
        <f ca="1">IF(OR($J200="",$O200=""),"",IF(OR($N200="Report ready",$N200="Delivered"),"",IF($N200="Recollect needed","Recollect",IF(NOW()&gt;$O200,"Overdue",IF($O200-NOW()&lt;=N(Settings!$B$4)/24,"Due soon","")))))</f>
        <v/>
      </c>
    </row>
    <row r="201" spans="1:19" x14ac:dyDescent="0.3">
      <c r="A201" s="17"/>
      <c r="B201" s="19"/>
      <c r="C201" s="20"/>
      <c r="D201" s="17"/>
      <c r="E201" s="17"/>
      <c r="F201" s="17"/>
      <c r="G201" s="17"/>
      <c r="H201" s="17"/>
      <c r="I201" s="17"/>
      <c r="J201" s="17"/>
      <c r="K201" s="21" t="str">
        <f>IF($J201="","",IFERROR(VLOOKUP($J201,Tests!$A$4:$B$103,2,FALSE),""))</f>
        <v/>
      </c>
      <c r="L201" s="18" t="str">
        <f>IF($J201="","",IFERROR(VLOOKUP($J201,Tests!$A$4:$E$103,5,FALSE),""))</f>
        <v/>
      </c>
      <c r="M201" s="18"/>
      <c r="N201" s="17"/>
      <c r="O201" s="22" t="str">
        <f>IF(OR($B201="",$J201=""),"",$B201+N($C201)+IFERROR(VLOOKUP($J201,Tests!$A$4:$C$103,3,FALSE),0)/24)</f>
        <v/>
      </c>
      <c r="P201" s="19"/>
      <c r="Q201" s="19"/>
      <c r="R201" s="17"/>
      <c r="S201" s="21" t="str">
        <f ca="1">IF(OR($J201="",$O201=""),"",IF(OR($N201="Report ready",$N201="Delivered"),"",IF($N201="Recollect needed","Recollect",IF(NOW()&gt;$O201,"Overdue",IF($O201-NOW()&lt;=N(Settings!$B$4)/24,"Due soon","")))))</f>
        <v/>
      </c>
    </row>
    <row r="202" spans="1:19" x14ac:dyDescent="0.3">
      <c r="A202" s="17"/>
      <c r="B202" s="19"/>
      <c r="C202" s="20"/>
      <c r="D202" s="17"/>
      <c r="E202" s="17"/>
      <c r="F202" s="17"/>
      <c r="G202" s="17"/>
      <c r="H202" s="17"/>
      <c r="I202" s="17"/>
      <c r="J202" s="17"/>
      <c r="K202" s="21" t="str">
        <f>IF($J202="","",IFERROR(VLOOKUP($J202,Tests!$A$4:$B$103,2,FALSE),""))</f>
        <v/>
      </c>
      <c r="L202" s="18" t="str">
        <f>IF($J202="","",IFERROR(VLOOKUP($J202,Tests!$A$4:$E$103,5,FALSE),""))</f>
        <v/>
      </c>
      <c r="M202" s="18"/>
      <c r="N202" s="17"/>
      <c r="O202" s="22" t="str">
        <f>IF(OR($B202="",$J202=""),"",$B202+N($C202)+IFERROR(VLOOKUP($J202,Tests!$A$4:$C$103,3,FALSE),0)/24)</f>
        <v/>
      </c>
      <c r="P202" s="19"/>
      <c r="Q202" s="19"/>
      <c r="R202" s="17"/>
      <c r="S202" s="21" t="str">
        <f ca="1">IF(OR($J202="",$O202=""),"",IF(OR($N202="Report ready",$N202="Delivered"),"",IF($N202="Recollect needed","Recollect",IF(NOW()&gt;$O202,"Overdue",IF($O202-NOW()&lt;=N(Settings!$B$4)/24,"Due soon","")))))</f>
        <v/>
      </c>
    </row>
    <row r="203" spans="1:19" x14ac:dyDescent="0.3">
      <c r="A203" s="17"/>
      <c r="B203" s="19"/>
      <c r="C203" s="20"/>
      <c r="D203" s="17"/>
      <c r="E203" s="17"/>
      <c r="F203" s="17"/>
      <c r="G203" s="17"/>
      <c r="H203" s="17"/>
      <c r="I203" s="17"/>
      <c r="J203" s="17"/>
      <c r="K203" s="21" t="str">
        <f>IF($J203="","",IFERROR(VLOOKUP($J203,Tests!$A$4:$B$103,2,FALSE),""))</f>
        <v/>
      </c>
      <c r="L203" s="18" t="str">
        <f>IF($J203="","",IFERROR(VLOOKUP($J203,Tests!$A$4:$E$103,5,FALSE),""))</f>
        <v/>
      </c>
      <c r="M203" s="18"/>
      <c r="N203" s="17"/>
      <c r="O203" s="22" t="str">
        <f>IF(OR($B203="",$J203=""),"",$B203+N($C203)+IFERROR(VLOOKUP($J203,Tests!$A$4:$C$103,3,FALSE),0)/24)</f>
        <v/>
      </c>
      <c r="P203" s="19"/>
      <c r="Q203" s="19"/>
      <c r="R203" s="17"/>
      <c r="S203" s="21" t="str">
        <f ca="1">IF(OR($J203="",$O203=""),"",IF(OR($N203="Report ready",$N203="Delivered"),"",IF($N203="Recollect needed","Recollect",IF(NOW()&gt;$O203,"Overdue",IF($O203-NOW()&lt;=N(Settings!$B$4)/24,"Due soon","")))))</f>
        <v/>
      </c>
    </row>
    <row r="204" spans="1:19" x14ac:dyDescent="0.3">
      <c r="A204" s="17"/>
      <c r="B204" s="19"/>
      <c r="C204" s="20"/>
      <c r="D204" s="17"/>
      <c r="E204" s="17"/>
      <c r="F204" s="17"/>
      <c r="G204" s="17"/>
      <c r="H204" s="17"/>
      <c r="I204" s="17"/>
      <c r="J204" s="17"/>
      <c r="K204" s="21" t="str">
        <f>IF($J204="","",IFERROR(VLOOKUP($J204,Tests!$A$4:$B$103,2,FALSE),""))</f>
        <v/>
      </c>
      <c r="L204" s="18" t="str">
        <f>IF($J204="","",IFERROR(VLOOKUP($J204,Tests!$A$4:$E$103,5,FALSE),""))</f>
        <v/>
      </c>
      <c r="M204" s="18"/>
      <c r="N204" s="17"/>
      <c r="O204" s="22" t="str">
        <f>IF(OR($B204="",$J204=""),"",$B204+N($C204)+IFERROR(VLOOKUP($J204,Tests!$A$4:$C$103,3,FALSE),0)/24)</f>
        <v/>
      </c>
      <c r="P204" s="19"/>
      <c r="Q204" s="19"/>
      <c r="R204" s="17"/>
      <c r="S204" s="21" t="str">
        <f ca="1">IF(OR($J204="",$O204=""),"",IF(OR($N204="Report ready",$N204="Delivered"),"",IF($N204="Recollect needed","Recollect",IF(NOW()&gt;$O204,"Overdue",IF($O204-NOW()&lt;=N(Settings!$B$4)/24,"Due soon","")))))</f>
        <v/>
      </c>
    </row>
    <row r="205" spans="1:19" x14ac:dyDescent="0.3">
      <c r="A205" s="17"/>
      <c r="B205" s="19"/>
      <c r="C205" s="20"/>
      <c r="D205" s="17"/>
      <c r="E205" s="17"/>
      <c r="F205" s="17"/>
      <c r="G205" s="17"/>
      <c r="H205" s="17"/>
      <c r="I205" s="17"/>
      <c r="J205" s="17"/>
      <c r="K205" s="21" t="str">
        <f>IF($J205="","",IFERROR(VLOOKUP($J205,Tests!$A$4:$B$103,2,FALSE),""))</f>
        <v/>
      </c>
      <c r="L205" s="18" t="str">
        <f>IF($J205="","",IFERROR(VLOOKUP($J205,Tests!$A$4:$E$103,5,FALSE),""))</f>
        <v/>
      </c>
      <c r="M205" s="18"/>
      <c r="N205" s="17"/>
      <c r="O205" s="22" t="str">
        <f>IF(OR($B205="",$J205=""),"",$B205+N($C205)+IFERROR(VLOOKUP($J205,Tests!$A$4:$C$103,3,FALSE),0)/24)</f>
        <v/>
      </c>
      <c r="P205" s="19"/>
      <c r="Q205" s="19"/>
      <c r="R205" s="17"/>
      <c r="S205" s="21" t="str">
        <f ca="1">IF(OR($J205="",$O205=""),"",IF(OR($N205="Report ready",$N205="Delivered"),"",IF($N205="Recollect needed","Recollect",IF(NOW()&gt;$O205,"Overdue",IF($O205-NOW()&lt;=N(Settings!$B$4)/24,"Due soon","")))))</f>
        <v/>
      </c>
    </row>
    <row r="206" spans="1:19" x14ac:dyDescent="0.3">
      <c r="A206" s="17"/>
      <c r="B206" s="19"/>
      <c r="C206" s="20"/>
      <c r="D206" s="17"/>
      <c r="E206" s="17"/>
      <c r="F206" s="17"/>
      <c r="G206" s="17"/>
      <c r="H206" s="17"/>
      <c r="I206" s="17"/>
      <c r="J206" s="17"/>
      <c r="K206" s="21" t="str">
        <f>IF($J206="","",IFERROR(VLOOKUP($J206,Tests!$A$4:$B$103,2,FALSE),""))</f>
        <v/>
      </c>
      <c r="L206" s="18" t="str">
        <f>IF($J206="","",IFERROR(VLOOKUP($J206,Tests!$A$4:$E$103,5,FALSE),""))</f>
        <v/>
      </c>
      <c r="M206" s="18"/>
      <c r="N206" s="17"/>
      <c r="O206" s="22" t="str">
        <f>IF(OR($B206="",$J206=""),"",$B206+N($C206)+IFERROR(VLOOKUP($J206,Tests!$A$4:$C$103,3,FALSE),0)/24)</f>
        <v/>
      </c>
      <c r="P206" s="19"/>
      <c r="Q206" s="19"/>
      <c r="R206" s="17"/>
      <c r="S206" s="21" t="str">
        <f ca="1">IF(OR($J206="",$O206=""),"",IF(OR($N206="Report ready",$N206="Delivered"),"",IF($N206="Recollect needed","Recollect",IF(NOW()&gt;$O206,"Overdue",IF($O206-NOW()&lt;=N(Settings!$B$4)/24,"Due soon","")))))</f>
        <v/>
      </c>
    </row>
    <row r="207" spans="1:19" x14ac:dyDescent="0.3">
      <c r="A207" s="17"/>
      <c r="B207" s="19"/>
      <c r="C207" s="20"/>
      <c r="D207" s="17"/>
      <c r="E207" s="17"/>
      <c r="F207" s="17"/>
      <c r="G207" s="17"/>
      <c r="H207" s="17"/>
      <c r="I207" s="17"/>
      <c r="J207" s="17"/>
      <c r="K207" s="21" t="str">
        <f>IF($J207="","",IFERROR(VLOOKUP($J207,Tests!$A$4:$B$103,2,FALSE),""))</f>
        <v/>
      </c>
      <c r="L207" s="18" t="str">
        <f>IF($J207="","",IFERROR(VLOOKUP($J207,Tests!$A$4:$E$103,5,FALSE),""))</f>
        <v/>
      </c>
      <c r="M207" s="18"/>
      <c r="N207" s="17"/>
      <c r="O207" s="22" t="str">
        <f>IF(OR($B207="",$J207=""),"",$B207+N($C207)+IFERROR(VLOOKUP($J207,Tests!$A$4:$C$103,3,FALSE),0)/24)</f>
        <v/>
      </c>
      <c r="P207" s="19"/>
      <c r="Q207" s="19"/>
      <c r="R207" s="17"/>
      <c r="S207" s="21" t="str">
        <f ca="1">IF(OR($J207="",$O207=""),"",IF(OR($N207="Report ready",$N207="Delivered"),"",IF($N207="Recollect needed","Recollect",IF(NOW()&gt;$O207,"Overdue",IF($O207-NOW()&lt;=N(Settings!$B$4)/24,"Due soon","")))))</f>
        <v/>
      </c>
    </row>
    <row r="208" spans="1:19" x14ac:dyDescent="0.3">
      <c r="A208" s="17"/>
      <c r="B208" s="19"/>
      <c r="C208" s="20"/>
      <c r="D208" s="17"/>
      <c r="E208" s="17"/>
      <c r="F208" s="17"/>
      <c r="G208" s="17"/>
      <c r="H208" s="17"/>
      <c r="I208" s="17"/>
      <c r="J208" s="17"/>
      <c r="K208" s="21" t="str">
        <f>IF($J208="","",IFERROR(VLOOKUP($J208,Tests!$A$4:$B$103,2,FALSE),""))</f>
        <v/>
      </c>
      <c r="L208" s="18" t="str">
        <f>IF($J208="","",IFERROR(VLOOKUP($J208,Tests!$A$4:$E$103,5,FALSE),""))</f>
        <v/>
      </c>
      <c r="M208" s="18"/>
      <c r="N208" s="17"/>
      <c r="O208" s="22" t="str">
        <f>IF(OR($B208="",$J208=""),"",$B208+N($C208)+IFERROR(VLOOKUP($J208,Tests!$A$4:$C$103,3,FALSE),0)/24)</f>
        <v/>
      </c>
      <c r="P208" s="19"/>
      <c r="Q208" s="19"/>
      <c r="R208" s="17"/>
      <c r="S208" s="21" t="str">
        <f ca="1">IF(OR($J208="",$O208=""),"",IF(OR($N208="Report ready",$N208="Delivered"),"",IF($N208="Recollect needed","Recollect",IF(NOW()&gt;$O208,"Overdue",IF($O208-NOW()&lt;=N(Settings!$B$4)/24,"Due soon","")))))</f>
        <v/>
      </c>
    </row>
    <row r="209" spans="1:19" x14ac:dyDescent="0.3">
      <c r="A209" s="17"/>
      <c r="B209" s="19"/>
      <c r="C209" s="20"/>
      <c r="D209" s="17"/>
      <c r="E209" s="17"/>
      <c r="F209" s="17"/>
      <c r="G209" s="17"/>
      <c r="H209" s="17"/>
      <c r="I209" s="17"/>
      <c r="J209" s="17"/>
      <c r="K209" s="21" t="str">
        <f>IF($J209="","",IFERROR(VLOOKUP($J209,Tests!$A$4:$B$103,2,FALSE),""))</f>
        <v/>
      </c>
      <c r="L209" s="18" t="str">
        <f>IF($J209="","",IFERROR(VLOOKUP($J209,Tests!$A$4:$E$103,5,FALSE),""))</f>
        <v/>
      </c>
      <c r="M209" s="18"/>
      <c r="N209" s="17"/>
      <c r="O209" s="22" t="str">
        <f>IF(OR($B209="",$J209=""),"",$B209+N($C209)+IFERROR(VLOOKUP($J209,Tests!$A$4:$C$103,3,FALSE),0)/24)</f>
        <v/>
      </c>
      <c r="P209" s="19"/>
      <c r="Q209" s="19"/>
      <c r="R209" s="17"/>
      <c r="S209" s="21" t="str">
        <f ca="1">IF(OR($J209="",$O209=""),"",IF(OR($N209="Report ready",$N209="Delivered"),"",IF($N209="Recollect needed","Recollect",IF(NOW()&gt;$O209,"Overdue",IF($O209-NOW()&lt;=N(Settings!$B$4)/24,"Due soon","")))))</f>
        <v/>
      </c>
    </row>
    <row r="210" spans="1:19" x14ac:dyDescent="0.3">
      <c r="A210" s="17"/>
      <c r="B210" s="19"/>
      <c r="C210" s="20"/>
      <c r="D210" s="17"/>
      <c r="E210" s="17"/>
      <c r="F210" s="17"/>
      <c r="G210" s="17"/>
      <c r="H210" s="17"/>
      <c r="I210" s="17"/>
      <c r="J210" s="17"/>
      <c r="K210" s="21" t="str">
        <f>IF($J210="","",IFERROR(VLOOKUP($J210,Tests!$A$4:$B$103,2,FALSE),""))</f>
        <v/>
      </c>
      <c r="L210" s="18" t="str">
        <f>IF($J210="","",IFERROR(VLOOKUP($J210,Tests!$A$4:$E$103,5,FALSE),""))</f>
        <v/>
      </c>
      <c r="M210" s="18"/>
      <c r="N210" s="17"/>
      <c r="O210" s="22" t="str">
        <f>IF(OR($B210="",$J210=""),"",$B210+N($C210)+IFERROR(VLOOKUP($J210,Tests!$A$4:$C$103,3,FALSE),0)/24)</f>
        <v/>
      </c>
      <c r="P210" s="19"/>
      <c r="Q210" s="19"/>
      <c r="R210" s="17"/>
      <c r="S210" s="21" t="str">
        <f ca="1">IF(OR($J210="",$O210=""),"",IF(OR($N210="Report ready",$N210="Delivered"),"",IF($N210="Recollect needed","Recollect",IF(NOW()&gt;$O210,"Overdue",IF($O210-NOW()&lt;=N(Settings!$B$4)/24,"Due soon","")))))</f>
        <v/>
      </c>
    </row>
    <row r="211" spans="1:19" x14ac:dyDescent="0.3">
      <c r="A211" s="17"/>
      <c r="B211" s="19"/>
      <c r="C211" s="20"/>
      <c r="D211" s="17"/>
      <c r="E211" s="17"/>
      <c r="F211" s="17"/>
      <c r="G211" s="17"/>
      <c r="H211" s="17"/>
      <c r="I211" s="17"/>
      <c r="J211" s="17"/>
      <c r="K211" s="21" t="str">
        <f>IF($J211="","",IFERROR(VLOOKUP($J211,Tests!$A$4:$B$103,2,FALSE),""))</f>
        <v/>
      </c>
      <c r="L211" s="18" t="str">
        <f>IF($J211="","",IFERROR(VLOOKUP($J211,Tests!$A$4:$E$103,5,FALSE),""))</f>
        <v/>
      </c>
      <c r="M211" s="18"/>
      <c r="N211" s="17"/>
      <c r="O211" s="22" t="str">
        <f>IF(OR($B211="",$J211=""),"",$B211+N($C211)+IFERROR(VLOOKUP($J211,Tests!$A$4:$C$103,3,FALSE),0)/24)</f>
        <v/>
      </c>
      <c r="P211" s="19"/>
      <c r="Q211" s="19"/>
      <c r="R211" s="17"/>
      <c r="S211" s="21" t="str">
        <f ca="1">IF(OR($J211="",$O211=""),"",IF(OR($N211="Report ready",$N211="Delivered"),"",IF($N211="Recollect needed","Recollect",IF(NOW()&gt;$O211,"Overdue",IF($O211-NOW()&lt;=N(Settings!$B$4)/24,"Due soon","")))))</f>
        <v/>
      </c>
    </row>
    <row r="212" spans="1:19" x14ac:dyDescent="0.3">
      <c r="A212" s="17"/>
      <c r="B212" s="19"/>
      <c r="C212" s="20"/>
      <c r="D212" s="17"/>
      <c r="E212" s="17"/>
      <c r="F212" s="17"/>
      <c r="G212" s="17"/>
      <c r="H212" s="17"/>
      <c r="I212" s="17"/>
      <c r="J212" s="17"/>
      <c r="K212" s="21" t="str">
        <f>IF($J212="","",IFERROR(VLOOKUP($J212,Tests!$A$4:$B$103,2,FALSE),""))</f>
        <v/>
      </c>
      <c r="L212" s="18" t="str">
        <f>IF($J212="","",IFERROR(VLOOKUP($J212,Tests!$A$4:$E$103,5,FALSE),""))</f>
        <v/>
      </c>
      <c r="M212" s="18"/>
      <c r="N212" s="17"/>
      <c r="O212" s="22" t="str">
        <f>IF(OR($B212="",$J212=""),"",$B212+N($C212)+IFERROR(VLOOKUP($J212,Tests!$A$4:$C$103,3,FALSE),0)/24)</f>
        <v/>
      </c>
      <c r="P212" s="19"/>
      <c r="Q212" s="19"/>
      <c r="R212" s="17"/>
      <c r="S212" s="21" t="str">
        <f ca="1">IF(OR($J212="",$O212=""),"",IF(OR($N212="Report ready",$N212="Delivered"),"",IF($N212="Recollect needed","Recollect",IF(NOW()&gt;$O212,"Overdue",IF($O212-NOW()&lt;=N(Settings!$B$4)/24,"Due soon","")))))</f>
        <v/>
      </c>
    </row>
    <row r="213" spans="1:19" x14ac:dyDescent="0.3">
      <c r="A213" s="17"/>
      <c r="B213" s="19"/>
      <c r="C213" s="20"/>
      <c r="D213" s="17"/>
      <c r="E213" s="17"/>
      <c r="F213" s="17"/>
      <c r="G213" s="17"/>
      <c r="H213" s="17"/>
      <c r="I213" s="17"/>
      <c r="J213" s="17"/>
      <c r="K213" s="21" t="str">
        <f>IF($J213="","",IFERROR(VLOOKUP($J213,Tests!$A$4:$B$103,2,FALSE),""))</f>
        <v/>
      </c>
      <c r="L213" s="18" t="str">
        <f>IF($J213="","",IFERROR(VLOOKUP($J213,Tests!$A$4:$E$103,5,FALSE),""))</f>
        <v/>
      </c>
      <c r="M213" s="18"/>
      <c r="N213" s="17"/>
      <c r="O213" s="22" t="str">
        <f>IF(OR($B213="",$J213=""),"",$B213+N($C213)+IFERROR(VLOOKUP($J213,Tests!$A$4:$C$103,3,FALSE),0)/24)</f>
        <v/>
      </c>
      <c r="P213" s="19"/>
      <c r="Q213" s="19"/>
      <c r="R213" s="17"/>
      <c r="S213" s="21" t="str">
        <f ca="1">IF(OR($J213="",$O213=""),"",IF(OR($N213="Report ready",$N213="Delivered"),"",IF($N213="Recollect needed","Recollect",IF(NOW()&gt;$O213,"Overdue",IF($O213-NOW()&lt;=N(Settings!$B$4)/24,"Due soon","")))))</f>
        <v/>
      </c>
    </row>
    <row r="214" spans="1:19" x14ac:dyDescent="0.3">
      <c r="A214" s="17"/>
      <c r="B214" s="19"/>
      <c r="C214" s="20"/>
      <c r="D214" s="17"/>
      <c r="E214" s="17"/>
      <c r="F214" s="17"/>
      <c r="G214" s="17"/>
      <c r="H214" s="17"/>
      <c r="I214" s="17"/>
      <c r="J214" s="17"/>
      <c r="K214" s="21" t="str">
        <f>IF($J214="","",IFERROR(VLOOKUP($J214,Tests!$A$4:$B$103,2,FALSE),""))</f>
        <v/>
      </c>
      <c r="L214" s="18" t="str">
        <f>IF($J214="","",IFERROR(VLOOKUP($J214,Tests!$A$4:$E$103,5,FALSE),""))</f>
        <v/>
      </c>
      <c r="M214" s="18"/>
      <c r="N214" s="17"/>
      <c r="O214" s="22" t="str">
        <f>IF(OR($B214="",$J214=""),"",$B214+N($C214)+IFERROR(VLOOKUP($J214,Tests!$A$4:$C$103,3,FALSE),0)/24)</f>
        <v/>
      </c>
      <c r="P214" s="19"/>
      <c r="Q214" s="19"/>
      <c r="R214" s="17"/>
      <c r="S214" s="21" t="str">
        <f ca="1">IF(OR($J214="",$O214=""),"",IF(OR($N214="Report ready",$N214="Delivered"),"",IF($N214="Recollect needed","Recollect",IF(NOW()&gt;$O214,"Overdue",IF($O214-NOW()&lt;=N(Settings!$B$4)/24,"Due soon","")))))</f>
        <v/>
      </c>
    </row>
    <row r="215" spans="1:19" x14ac:dyDescent="0.3">
      <c r="A215" s="17"/>
      <c r="B215" s="19"/>
      <c r="C215" s="20"/>
      <c r="D215" s="17"/>
      <c r="E215" s="17"/>
      <c r="F215" s="17"/>
      <c r="G215" s="17"/>
      <c r="H215" s="17"/>
      <c r="I215" s="17"/>
      <c r="J215" s="17"/>
      <c r="K215" s="21" t="str">
        <f>IF($J215="","",IFERROR(VLOOKUP($J215,Tests!$A$4:$B$103,2,FALSE),""))</f>
        <v/>
      </c>
      <c r="L215" s="18" t="str">
        <f>IF($J215="","",IFERROR(VLOOKUP($J215,Tests!$A$4:$E$103,5,FALSE),""))</f>
        <v/>
      </c>
      <c r="M215" s="18"/>
      <c r="N215" s="17"/>
      <c r="O215" s="22" t="str">
        <f>IF(OR($B215="",$J215=""),"",$B215+N($C215)+IFERROR(VLOOKUP($J215,Tests!$A$4:$C$103,3,FALSE),0)/24)</f>
        <v/>
      </c>
      <c r="P215" s="19"/>
      <c r="Q215" s="19"/>
      <c r="R215" s="17"/>
      <c r="S215" s="21" t="str">
        <f ca="1">IF(OR($J215="",$O215=""),"",IF(OR($N215="Report ready",$N215="Delivered"),"",IF($N215="Recollect needed","Recollect",IF(NOW()&gt;$O215,"Overdue",IF($O215-NOW()&lt;=N(Settings!$B$4)/24,"Due soon","")))))</f>
        <v/>
      </c>
    </row>
    <row r="216" spans="1:19" x14ac:dyDescent="0.3">
      <c r="A216" s="17"/>
      <c r="B216" s="19"/>
      <c r="C216" s="20"/>
      <c r="D216" s="17"/>
      <c r="E216" s="17"/>
      <c r="F216" s="17"/>
      <c r="G216" s="17"/>
      <c r="H216" s="17"/>
      <c r="I216" s="17"/>
      <c r="J216" s="17"/>
      <c r="K216" s="21" t="str">
        <f>IF($J216="","",IFERROR(VLOOKUP($J216,Tests!$A$4:$B$103,2,FALSE),""))</f>
        <v/>
      </c>
      <c r="L216" s="18" t="str">
        <f>IF($J216="","",IFERROR(VLOOKUP($J216,Tests!$A$4:$E$103,5,FALSE),""))</f>
        <v/>
      </c>
      <c r="M216" s="18"/>
      <c r="N216" s="17"/>
      <c r="O216" s="22" t="str">
        <f>IF(OR($B216="",$J216=""),"",$B216+N($C216)+IFERROR(VLOOKUP($J216,Tests!$A$4:$C$103,3,FALSE),0)/24)</f>
        <v/>
      </c>
      <c r="P216" s="19"/>
      <c r="Q216" s="19"/>
      <c r="R216" s="17"/>
      <c r="S216" s="21" t="str">
        <f ca="1">IF(OR($J216="",$O216=""),"",IF(OR($N216="Report ready",$N216="Delivered"),"",IF($N216="Recollect needed","Recollect",IF(NOW()&gt;$O216,"Overdue",IF($O216-NOW()&lt;=N(Settings!$B$4)/24,"Due soon","")))))</f>
        <v/>
      </c>
    </row>
    <row r="217" spans="1:19" x14ac:dyDescent="0.3">
      <c r="A217" s="17"/>
      <c r="B217" s="19"/>
      <c r="C217" s="20"/>
      <c r="D217" s="17"/>
      <c r="E217" s="17"/>
      <c r="F217" s="17"/>
      <c r="G217" s="17"/>
      <c r="H217" s="17"/>
      <c r="I217" s="17"/>
      <c r="J217" s="17"/>
      <c r="K217" s="21" t="str">
        <f>IF($J217="","",IFERROR(VLOOKUP($J217,Tests!$A$4:$B$103,2,FALSE),""))</f>
        <v/>
      </c>
      <c r="L217" s="18" t="str">
        <f>IF($J217="","",IFERROR(VLOOKUP($J217,Tests!$A$4:$E$103,5,FALSE),""))</f>
        <v/>
      </c>
      <c r="M217" s="18"/>
      <c r="N217" s="17"/>
      <c r="O217" s="22" t="str">
        <f>IF(OR($B217="",$J217=""),"",$B217+N($C217)+IFERROR(VLOOKUP($J217,Tests!$A$4:$C$103,3,FALSE),0)/24)</f>
        <v/>
      </c>
      <c r="P217" s="19"/>
      <c r="Q217" s="19"/>
      <c r="R217" s="17"/>
      <c r="S217" s="21" t="str">
        <f ca="1">IF(OR($J217="",$O217=""),"",IF(OR($N217="Report ready",$N217="Delivered"),"",IF($N217="Recollect needed","Recollect",IF(NOW()&gt;$O217,"Overdue",IF($O217-NOW()&lt;=N(Settings!$B$4)/24,"Due soon","")))))</f>
        <v/>
      </c>
    </row>
    <row r="218" spans="1:19" x14ac:dyDescent="0.3">
      <c r="A218" s="17"/>
      <c r="B218" s="19"/>
      <c r="C218" s="20"/>
      <c r="D218" s="17"/>
      <c r="E218" s="17"/>
      <c r="F218" s="17"/>
      <c r="G218" s="17"/>
      <c r="H218" s="17"/>
      <c r="I218" s="17"/>
      <c r="J218" s="17"/>
      <c r="K218" s="21" t="str">
        <f>IF($J218="","",IFERROR(VLOOKUP($J218,Tests!$A$4:$B$103,2,FALSE),""))</f>
        <v/>
      </c>
      <c r="L218" s="18" t="str">
        <f>IF($J218="","",IFERROR(VLOOKUP($J218,Tests!$A$4:$E$103,5,FALSE),""))</f>
        <v/>
      </c>
      <c r="M218" s="18"/>
      <c r="N218" s="17"/>
      <c r="O218" s="22" t="str">
        <f>IF(OR($B218="",$J218=""),"",$B218+N($C218)+IFERROR(VLOOKUP($J218,Tests!$A$4:$C$103,3,FALSE),0)/24)</f>
        <v/>
      </c>
      <c r="P218" s="19"/>
      <c r="Q218" s="19"/>
      <c r="R218" s="17"/>
      <c r="S218" s="21" t="str">
        <f ca="1">IF(OR($J218="",$O218=""),"",IF(OR($N218="Report ready",$N218="Delivered"),"",IF($N218="Recollect needed","Recollect",IF(NOW()&gt;$O218,"Overdue",IF($O218-NOW()&lt;=N(Settings!$B$4)/24,"Due soon","")))))</f>
        <v/>
      </c>
    </row>
    <row r="219" spans="1:19" x14ac:dyDescent="0.3">
      <c r="A219" s="17"/>
      <c r="B219" s="19"/>
      <c r="C219" s="20"/>
      <c r="D219" s="17"/>
      <c r="E219" s="17"/>
      <c r="F219" s="17"/>
      <c r="G219" s="17"/>
      <c r="H219" s="17"/>
      <c r="I219" s="17"/>
      <c r="J219" s="17"/>
      <c r="K219" s="21" t="str">
        <f>IF($J219="","",IFERROR(VLOOKUP($J219,Tests!$A$4:$B$103,2,FALSE),""))</f>
        <v/>
      </c>
      <c r="L219" s="18" t="str">
        <f>IF($J219="","",IFERROR(VLOOKUP($J219,Tests!$A$4:$E$103,5,FALSE),""))</f>
        <v/>
      </c>
      <c r="M219" s="18"/>
      <c r="N219" s="17"/>
      <c r="O219" s="22" t="str">
        <f>IF(OR($B219="",$J219=""),"",$B219+N($C219)+IFERROR(VLOOKUP($J219,Tests!$A$4:$C$103,3,FALSE),0)/24)</f>
        <v/>
      </c>
      <c r="P219" s="19"/>
      <c r="Q219" s="19"/>
      <c r="R219" s="17"/>
      <c r="S219" s="21" t="str">
        <f ca="1">IF(OR($J219="",$O219=""),"",IF(OR($N219="Report ready",$N219="Delivered"),"",IF($N219="Recollect needed","Recollect",IF(NOW()&gt;$O219,"Overdue",IF($O219-NOW()&lt;=N(Settings!$B$4)/24,"Due soon","")))))</f>
        <v/>
      </c>
    </row>
    <row r="220" spans="1:19" x14ac:dyDescent="0.3">
      <c r="A220" s="17"/>
      <c r="B220" s="19"/>
      <c r="C220" s="20"/>
      <c r="D220" s="17"/>
      <c r="E220" s="17"/>
      <c r="F220" s="17"/>
      <c r="G220" s="17"/>
      <c r="H220" s="17"/>
      <c r="I220" s="17"/>
      <c r="J220" s="17"/>
      <c r="K220" s="21" t="str">
        <f>IF($J220="","",IFERROR(VLOOKUP($J220,Tests!$A$4:$B$103,2,FALSE),""))</f>
        <v/>
      </c>
      <c r="L220" s="18" t="str">
        <f>IF($J220="","",IFERROR(VLOOKUP($J220,Tests!$A$4:$E$103,5,FALSE),""))</f>
        <v/>
      </c>
      <c r="M220" s="18"/>
      <c r="N220" s="17"/>
      <c r="O220" s="22" t="str">
        <f>IF(OR($B220="",$J220=""),"",$B220+N($C220)+IFERROR(VLOOKUP($J220,Tests!$A$4:$C$103,3,FALSE),0)/24)</f>
        <v/>
      </c>
      <c r="P220" s="19"/>
      <c r="Q220" s="19"/>
      <c r="R220" s="17"/>
      <c r="S220" s="21" t="str">
        <f ca="1">IF(OR($J220="",$O220=""),"",IF(OR($N220="Report ready",$N220="Delivered"),"",IF($N220="Recollect needed","Recollect",IF(NOW()&gt;$O220,"Overdue",IF($O220-NOW()&lt;=N(Settings!$B$4)/24,"Due soon","")))))</f>
        <v/>
      </c>
    </row>
    <row r="221" spans="1:19" x14ac:dyDescent="0.3">
      <c r="A221" s="17"/>
      <c r="B221" s="19"/>
      <c r="C221" s="20"/>
      <c r="D221" s="17"/>
      <c r="E221" s="17"/>
      <c r="F221" s="17"/>
      <c r="G221" s="17"/>
      <c r="H221" s="17"/>
      <c r="I221" s="17"/>
      <c r="J221" s="17"/>
      <c r="K221" s="21" t="str">
        <f>IF($J221="","",IFERROR(VLOOKUP($J221,Tests!$A$4:$B$103,2,FALSE),""))</f>
        <v/>
      </c>
      <c r="L221" s="18" t="str">
        <f>IF($J221="","",IFERROR(VLOOKUP($J221,Tests!$A$4:$E$103,5,FALSE),""))</f>
        <v/>
      </c>
      <c r="M221" s="18"/>
      <c r="N221" s="17"/>
      <c r="O221" s="22" t="str">
        <f>IF(OR($B221="",$J221=""),"",$B221+N($C221)+IFERROR(VLOOKUP($J221,Tests!$A$4:$C$103,3,FALSE),0)/24)</f>
        <v/>
      </c>
      <c r="P221" s="19"/>
      <c r="Q221" s="19"/>
      <c r="R221" s="17"/>
      <c r="S221" s="21" t="str">
        <f ca="1">IF(OR($J221="",$O221=""),"",IF(OR($N221="Report ready",$N221="Delivered"),"",IF($N221="Recollect needed","Recollect",IF(NOW()&gt;$O221,"Overdue",IF($O221-NOW()&lt;=N(Settings!$B$4)/24,"Due soon","")))))</f>
        <v/>
      </c>
    </row>
    <row r="222" spans="1:19" x14ac:dyDescent="0.3">
      <c r="A222" s="17"/>
      <c r="B222" s="19"/>
      <c r="C222" s="20"/>
      <c r="D222" s="17"/>
      <c r="E222" s="17"/>
      <c r="F222" s="17"/>
      <c r="G222" s="17"/>
      <c r="H222" s="17"/>
      <c r="I222" s="17"/>
      <c r="J222" s="17"/>
      <c r="K222" s="21" t="str">
        <f>IF($J222="","",IFERROR(VLOOKUP($J222,Tests!$A$4:$B$103,2,FALSE),""))</f>
        <v/>
      </c>
      <c r="L222" s="18" t="str">
        <f>IF($J222="","",IFERROR(VLOOKUP($J222,Tests!$A$4:$E$103,5,FALSE),""))</f>
        <v/>
      </c>
      <c r="M222" s="18"/>
      <c r="N222" s="17"/>
      <c r="O222" s="22" t="str">
        <f>IF(OR($B222="",$J222=""),"",$B222+N($C222)+IFERROR(VLOOKUP($J222,Tests!$A$4:$C$103,3,FALSE),0)/24)</f>
        <v/>
      </c>
      <c r="P222" s="19"/>
      <c r="Q222" s="19"/>
      <c r="R222" s="17"/>
      <c r="S222" s="21" t="str">
        <f ca="1">IF(OR($J222="",$O222=""),"",IF(OR($N222="Report ready",$N222="Delivered"),"",IF($N222="Recollect needed","Recollect",IF(NOW()&gt;$O222,"Overdue",IF($O222-NOW()&lt;=N(Settings!$B$4)/24,"Due soon","")))))</f>
        <v/>
      </c>
    </row>
    <row r="223" spans="1:19" x14ac:dyDescent="0.3">
      <c r="A223" s="17"/>
      <c r="B223" s="19"/>
      <c r="C223" s="20"/>
      <c r="D223" s="17"/>
      <c r="E223" s="17"/>
      <c r="F223" s="17"/>
      <c r="G223" s="17"/>
      <c r="H223" s="17"/>
      <c r="I223" s="17"/>
      <c r="J223" s="17"/>
      <c r="K223" s="21" t="str">
        <f>IF($J223="","",IFERROR(VLOOKUP($J223,Tests!$A$4:$B$103,2,FALSE),""))</f>
        <v/>
      </c>
      <c r="L223" s="18" t="str">
        <f>IF($J223="","",IFERROR(VLOOKUP($J223,Tests!$A$4:$E$103,5,FALSE),""))</f>
        <v/>
      </c>
      <c r="M223" s="18"/>
      <c r="N223" s="17"/>
      <c r="O223" s="22" t="str">
        <f>IF(OR($B223="",$J223=""),"",$B223+N($C223)+IFERROR(VLOOKUP($J223,Tests!$A$4:$C$103,3,FALSE),0)/24)</f>
        <v/>
      </c>
      <c r="P223" s="19"/>
      <c r="Q223" s="19"/>
      <c r="R223" s="17"/>
      <c r="S223" s="21" t="str">
        <f ca="1">IF(OR($J223="",$O223=""),"",IF(OR($N223="Report ready",$N223="Delivered"),"",IF($N223="Recollect needed","Recollect",IF(NOW()&gt;$O223,"Overdue",IF($O223-NOW()&lt;=N(Settings!$B$4)/24,"Due soon","")))))</f>
        <v/>
      </c>
    </row>
    <row r="224" spans="1:19" x14ac:dyDescent="0.3">
      <c r="A224" s="17"/>
      <c r="B224" s="19"/>
      <c r="C224" s="20"/>
      <c r="D224" s="17"/>
      <c r="E224" s="17"/>
      <c r="F224" s="17"/>
      <c r="G224" s="17"/>
      <c r="H224" s="17"/>
      <c r="I224" s="17"/>
      <c r="J224" s="17"/>
      <c r="K224" s="21" t="str">
        <f>IF($J224="","",IFERROR(VLOOKUP($J224,Tests!$A$4:$B$103,2,FALSE),""))</f>
        <v/>
      </c>
      <c r="L224" s="18" t="str">
        <f>IF($J224="","",IFERROR(VLOOKUP($J224,Tests!$A$4:$E$103,5,FALSE),""))</f>
        <v/>
      </c>
      <c r="M224" s="18"/>
      <c r="N224" s="17"/>
      <c r="O224" s="22" t="str">
        <f>IF(OR($B224="",$J224=""),"",$B224+N($C224)+IFERROR(VLOOKUP($J224,Tests!$A$4:$C$103,3,FALSE),0)/24)</f>
        <v/>
      </c>
      <c r="P224" s="19"/>
      <c r="Q224" s="19"/>
      <c r="R224" s="17"/>
      <c r="S224" s="21" t="str">
        <f ca="1">IF(OR($J224="",$O224=""),"",IF(OR($N224="Report ready",$N224="Delivered"),"",IF($N224="Recollect needed","Recollect",IF(NOW()&gt;$O224,"Overdue",IF($O224-NOW()&lt;=N(Settings!$B$4)/24,"Due soon","")))))</f>
        <v/>
      </c>
    </row>
    <row r="225" spans="1:19" x14ac:dyDescent="0.3">
      <c r="A225" s="17"/>
      <c r="B225" s="19"/>
      <c r="C225" s="20"/>
      <c r="D225" s="17"/>
      <c r="E225" s="17"/>
      <c r="F225" s="17"/>
      <c r="G225" s="17"/>
      <c r="H225" s="17"/>
      <c r="I225" s="17"/>
      <c r="J225" s="17"/>
      <c r="K225" s="21" t="str">
        <f>IF($J225="","",IFERROR(VLOOKUP($J225,Tests!$A$4:$B$103,2,FALSE),""))</f>
        <v/>
      </c>
      <c r="L225" s="18" t="str">
        <f>IF($J225="","",IFERROR(VLOOKUP($J225,Tests!$A$4:$E$103,5,FALSE),""))</f>
        <v/>
      </c>
      <c r="M225" s="18"/>
      <c r="N225" s="17"/>
      <c r="O225" s="22" t="str">
        <f>IF(OR($B225="",$J225=""),"",$B225+N($C225)+IFERROR(VLOOKUP($J225,Tests!$A$4:$C$103,3,FALSE),0)/24)</f>
        <v/>
      </c>
      <c r="P225" s="19"/>
      <c r="Q225" s="19"/>
      <c r="R225" s="17"/>
      <c r="S225" s="21" t="str">
        <f ca="1">IF(OR($J225="",$O225=""),"",IF(OR($N225="Report ready",$N225="Delivered"),"",IF($N225="Recollect needed","Recollect",IF(NOW()&gt;$O225,"Overdue",IF($O225-NOW()&lt;=N(Settings!$B$4)/24,"Due soon","")))))</f>
        <v/>
      </c>
    </row>
    <row r="226" spans="1:19" x14ac:dyDescent="0.3">
      <c r="A226" s="17"/>
      <c r="B226" s="19"/>
      <c r="C226" s="20"/>
      <c r="D226" s="17"/>
      <c r="E226" s="17"/>
      <c r="F226" s="17"/>
      <c r="G226" s="17"/>
      <c r="H226" s="17"/>
      <c r="I226" s="17"/>
      <c r="J226" s="17"/>
      <c r="K226" s="21" t="str">
        <f>IF($J226="","",IFERROR(VLOOKUP($J226,Tests!$A$4:$B$103,2,FALSE),""))</f>
        <v/>
      </c>
      <c r="L226" s="18" t="str">
        <f>IF($J226="","",IFERROR(VLOOKUP($J226,Tests!$A$4:$E$103,5,FALSE),""))</f>
        <v/>
      </c>
      <c r="M226" s="18"/>
      <c r="N226" s="17"/>
      <c r="O226" s="22" t="str">
        <f>IF(OR($B226="",$J226=""),"",$B226+N($C226)+IFERROR(VLOOKUP($J226,Tests!$A$4:$C$103,3,FALSE),0)/24)</f>
        <v/>
      </c>
      <c r="P226" s="19"/>
      <c r="Q226" s="19"/>
      <c r="R226" s="17"/>
      <c r="S226" s="21" t="str">
        <f ca="1">IF(OR($J226="",$O226=""),"",IF(OR($N226="Report ready",$N226="Delivered"),"",IF($N226="Recollect needed","Recollect",IF(NOW()&gt;$O226,"Overdue",IF($O226-NOW()&lt;=N(Settings!$B$4)/24,"Due soon","")))))</f>
        <v/>
      </c>
    </row>
    <row r="227" spans="1:19" x14ac:dyDescent="0.3">
      <c r="A227" s="17"/>
      <c r="B227" s="19"/>
      <c r="C227" s="20"/>
      <c r="D227" s="17"/>
      <c r="E227" s="17"/>
      <c r="F227" s="17"/>
      <c r="G227" s="17"/>
      <c r="H227" s="17"/>
      <c r="I227" s="17"/>
      <c r="J227" s="17"/>
      <c r="K227" s="21" t="str">
        <f>IF($J227="","",IFERROR(VLOOKUP($J227,Tests!$A$4:$B$103,2,FALSE),""))</f>
        <v/>
      </c>
      <c r="L227" s="18" t="str">
        <f>IF($J227="","",IFERROR(VLOOKUP($J227,Tests!$A$4:$E$103,5,FALSE),""))</f>
        <v/>
      </c>
      <c r="M227" s="18"/>
      <c r="N227" s="17"/>
      <c r="O227" s="22" t="str">
        <f>IF(OR($B227="",$J227=""),"",$B227+N($C227)+IFERROR(VLOOKUP($J227,Tests!$A$4:$C$103,3,FALSE),0)/24)</f>
        <v/>
      </c>
      <c r="P227" s="19"/>
      <c r="Q227" s="19"/>
      <c r="R227" s="17"/>
      <c r="S227" s="21" t="str">
        <f ca="1">IF(OR($J227="",$O227=""),"",IF(OR($N227="Report ready",$N227="Delivered"),"",IF($N227="Recollect needed","Recollect",IF(NOW()&gt;$O227,"Overdue",IF($O227-NOW()&lt;=N(Settings!$B$4)/24,"Due soon","")))))</f>
        <v/>
      </c>
    </row>
    <row r="228" spans="1:19" x14ac:dyDescent="0.3">
      <c r="A228" s="17"/>
      <c r="B228" s="19"/>
      <c r="C228" s="20"/>
      <c r="D228" s="17"/>
      <c r="E228" s="17"/>
      <c r="F228" s="17"/>
      <c r="G228" s="17"/>
      <c r="H228" s="17"/>
      <c r="I228" s="17"/>
      <c r="J228" s="17"/>
      <c r="K228" s="21" t="str">
        <f>IF($J228="","",IFERROR(VLOOKUP($J228,Tests!$A$4:$B$103,2,FALSE),""))</f>
        <v/>
      </c>
      <c r="L228" s="18" t="str">
        <f>IF($J228="","",IFERROR(VLOOKUP($J228,Tests!$A$4:$E$103,5,FALSE),""))</f>
        <v/>
      </c>
      <c r="M228" s="18"/>
      <c r="N228" s="17"/>
      <c r="O228" s="22" t="str">
        <f>IF(OR($B228="",$J228=""),"",$B228+N($C228)+IFERROR(VLOOKUP($J228,Tests!$A$4:$C$103,3,FALSE),0)/24)</f>
        <v/>
      </c>
      <c r="P228" s="19"/>
      <c r="Q228" s="19"/>
      <c r="R228" s="17"/>
      <c r="S228" s="21" t="str">
        <f ca="1">IF(OR($J228="",$O228=""),"",IF(OR($N228="Report ready",$N228="Delivered"),"",IF($N228="Recollect needed","Recollect",IF(NOW()&gt;$O228,"Overdue",IF($O228-NOW()&lt;=N(Settings!$B$4)/24,"Due soon","")))))</f>
        <v/>
      </c>
    </row>
    <row r="229" spans="1:19" x14ac:dyDescent="0.3">
      <c r="A229" s="17"/>
      <c r="B229" s="19"/>
      <c r="C229" s="20"/>
      <c r="D229" s="17"/>
      <c r="E229" s="17"/>
      <c r="F229" s="17"/>
      <c r="G229" s="17"/>
      <c r="H229" s="17"/>
      <c r="I229" s="17"/>
      <c r="J229" s="17"/>
      <c r="K229" s="21" t="str">
        <f>IF($J229="","",IFERROR(VLOOKUP($J229,Tests!$A$4:$B$103,2,FALSE),""))</f>
        <v/>
      </c>
      <c r="L229" s="18" t="str">
        <f>IF($J229="","",IFERROR(VLOOKUP($J229,Tests!$A$4:$E$103,5,FALSE),""))</f>
        <v/>
      </c>
      <c r="M229" s="18"/>
      <c r="N229" s="17"/>
      <c r="O229" s="22" t="str">
        <f>IF(OR($B229="",$J229=""),"",$B229+N($C229)+IFERROR(VLOOKUP($J229,Tests!$A$4:$C$103,3,FALSE),0)/24)</f>
        <v/>
      </c>
      <c r="P229" s="19"/>
      <c r="Q229" s="19"/>
      <c r="R229" s="17"/>
      <c r="S229" s="21" t="str">
        <f ca="1">IF(OR($J229="",$O229=""),"",IF(OR($N229="Report ready",$N229="Delivered"),"",IF($N229="Recollect needed","Recollect",IF(NOW()&gt;$O229,"Overdue",IF($O229-NOW()&lt;=N(Settings!$B$4)/24,"Due soon","")))))</f>
        <v/>
      </c>
    </row>
    <row r="230" spans="1:19" x14ac:dyDescent="0.3">
      <c r="A230" s="17"/>
      <c r="B230" s="19"/>
      <c r="C230" s="20"/>
      <c r="D230" s="17"/>
      <c r="E230" s="17"/>
      <c r="F230" s="17"/>
      <c r="G230" s="17"/>
      <c r="H230" s="17"/>
      <c r="I230" s="17"/>
      <c r="J230" s="17"/>
      <c r="K230" s="21" t="str">
        <f>IF($J230="","",IFERROR(VLOOKUP($J230,Tests!$A$4:$B$103,2,FALSE),""))</f>
        <v/>
      </c>
      <c r="L230" s="18" t="str">
        <f>IF($J230="","",IFERROR(VLOOKUP($J230,Tests!$A$4:$E$103,5,FALSE),""))</f>
        <v/>
      </c>
      <c r="M230" s="18"/>
      <c r="N230" s="17"/>
      <c r="O230" s="22" t="str">
        <f>IF(OR($B230="",$J230=""),"",$B230+N($C230)+IFERROR(VLOOKUP($J230,Tests!$A$4:$C$103,3,FALSE),0)/24)</f>
        <v/>
      </c>
      <c r="P230" s="19"/>
      <c r="Q230" s="19"/>
      <c r="R230" s="17"/>
      <c r="S230" s="21" t="str">
        <f ca="1">IF(OR($J230="",$O230=""),"",IF(OR($N230="Report ready",$N230="Delivered"),"",IF($N230="Recollect needed","Recollect",IF(NOW()&gt;$O230,"Overdue",IF($O230-NOW()&lt;=N(Settings!$B$4)/24,"Due soon","")))))</f>
        <v/>
      </c>
    </row>
    <row r="231" spans="1:19" x14ac:dyDescent="0.3">
      <c r="A231" s="17"/>
      <c r="B231" s="19"/>
      <c r="C231" s="20"/>
      <c r="D231" s="17"/>
      <c r="E231" s="17"/>
      <c r="F231" s="17"/>
      <c r="G231" s="17"/>
      <c r="H231" s="17"/>
      <c r="I231" s="17"/>
      <c r="J231" s="17"/>
      <c r="K231" s="21" t="str">
        <f>IF($J231="","",IFERROR(VLOOKUP($J231,Tests!$A$4:$B$103,2,FALSE),""))</f>
        <v/>
      </c>
      <c r="L231" s="18" t="str">
        <f>IF($J231="","",IFERROR(VLOOKUP($J231,Tests!$A$4:$E$103,5,FALSE),""))</f>
        <v/>
      </c>
      <c r="M231" s="18"/>
      <c r="N231" s="17"/>
      <c r="O231" s="22" t="str">
        <f>IF(OR($B231="",$J231=""),"",$B231+N($C231)+IFERROR(VLOOKUP($J231,Tests!$A$4:$C$103,3,FALSE),0)/24)</f>
        <v/>
      </c>
      <c r="P231" s="19"/>
      <c r="Q231" s="19"/>
      <c r="R231" s="17"/>
      <c r="S231" s="21" t="str">
        <f ca="1">IF(OR($J231="",$O231=""),"",IF(OR($N231="Report ready",$N231="Delivered"),"",IF($N231="Recollect needed","Recollect",IF(NOW()&gt;$O231,"Overdue",IF($O231-NOW()&lt;=N(Settings!$B$4)/24,"Due soon","")))))</f>
        <v/>
      </c>
    </row>
    <row r="232" spans="1:19" x14ac:dyDescent="0.3">
      <c r="A232" s="17"/>
      <c r="B232" s="19"/>
      <c r="C232" s="20"/>
      <c r="D232" s="17"/>
      <c r="E232" s="17"/>
      <c r="F232" s="17"/>
      <c r="G232" s="17"/>
      <c r="H232" s="17"/>
      <c r="I232" s="17"/>
      <c r="J232" s="17"/>
      <c r="K232" s="21" t="str">
        <f>IF($J232="","",IFERROR(VLOOKUP($J232,Tests!$A$4:$B$103,2,FALSE),""))</f>
        <v/>
      </c>
      <c r="L232" s="18" t="str">
        <f>IF($J232="","",IFERROR(VLOOKUP($J232,Tests!$A$4:$E$103,5,FALSE),""))</f>
        <v/>
      </c>
      <c r="M232" s="18"/>
      <c r="N232" s="17"/>
      <c r="O232" s="22" t="str">
        <f>IF(OR($B232="",$J232=""),"",$B232+N($C232)+IFERROR(VLOOKUP($J232,Tests!$A$4:$C$103,3,FALSE),0)/24)</f>
        <v/>
      </c>
      <c r="P232" s="19"/>
      <c r="Q232" s="19"/>
      <c r="R232" s="17"/>
      <c r="S232" s="21" t="str">
        <f ca="1">IF(OR($J232="",$O232=""),"",IF(OR($N232="Report ready",$N232="Delivered"),"",IF($N232="Recollect needed","Recollect",IF(NOW()&gt;$O232,"Overdue",IF($O232-NOW()&lt;=N(Settings!$B$4)/24,"Due soon","")))))</f>
        <v/>
      </c>
    </row>
    <row r="233" spans="1:19" x14ac:dyDescent="0.3">
      <c r="A233" s="17"/>
      <c r="B233" s="19"/>
      <c r="C233" s="20"/>
      <c r="D233" s="17"/>
      <c r="E233" s="17"/>
      <c r="F233" s="17"/>
      <c r="G233" s="17"/>
      <c r="H233" s="17"/>
      <c r="I233" s="17"/>
      <c r="J233" s="17"/>
      <c r="K233" s="21" t="str">
        <f>IF($J233="","",IFERROR(VLOOKUP($J233,Tests!$A$4:$B$103,2,FALSE),""))</f>
        <v/>
      </c>
      <c r="L233" s="18" t="str">
        <f>IF($J233="","",IFERROR(VLOOKUP($J233,Tests!$A$4:$E$103,5,FALSE),""))</f>
        <v/>
      </c>
      <c r="M233" s="18"/>
      <c r="N233" s="17"/>
      <c r="O233" s="22" t="str">
        <f>IF(OR($B233="",$J233=""),"",$B233+N($C233)+IFERROR(VLOOKUP($J233,Tests!$A$4:$C$103,3,FALSE),0)/24)</f>
        <v/>
      </c>
      <c r="P233" s="19"/>
      <c r="Q233" s="19"/>
      <c r="R233" s="17"/>
      <c r="S233" s="21" t="str">
        <f ca="1">IF(OR($J233="",$O233=""),"",IF(OR($N233="Report ready",$N233="Delivered"),"",IF($N233="Recollect needed","Recollect",IF(NOW()&gt;$O233,"Overdue",IF($O233-NOW()&lt;=N(Settings!$B$4)/24,"Due soon","")))))</f>
        <v/>
      </c>
    </row>
    <row r="234" spans="1:19" x14ac:dyDescent="0.3">
      <c r="A234" s="17"/>
      <c r="B234" s="19"/>
      <c r="C234" s="20"/>
      <c r="D234" s="17"/>
      <c r="E234" s="17"/>
      <c r="F234" s="17"/>
      <c r="G234" s="17"/>
      <c r="H234" s="17"/>
      <c r="I234" s="17"/>
      <c r="J234" s="17"/>
      <c r="K234" s="21" t="str">
        <f>IF($J234="","",IFERROR(VLOOKUP($J234,Tests!$A$4:$B$103,2,FALSE),""))</f>
        <v/>
      </c>
      <c r="L234" s="18" t="str">
        <f>IF($J234="","",IFERROR(VLOOKUP($J234,Tests!$A$4:$E$103,5,FALSE),""))</f>
        <v/>
      </c>
      <c r="M234" s="18"/>
      <c r="N234" s="17"/>
      <c r="O234" s="22" t="str">
        <f>IF(OR($B234="",$J234=""),"",$B234+N($C234)+IFERROR(VLOOKUP($J234,Tests!$A$4:$C$103,3,FALSE),0)/24)</f>
        <v/>
      </c>
      <c r="P234" s="19"/>
      <c r="Q234" s="19"/>
      <c r="R234" s="17"/>
      <c r="S234" s="21" t="str">
        <f ca="1">IF(OR($J234="",$O234=""),"",IF(OR($N234="Report ready",$N234="Delivered"),"",IF($N234="Recollect needed","Recollect",IF(NOW()&gt;$O234,"Overdue",IF($O234-NOW()&lt;=N(Settings!$B$4)/24,"Due soon","")))))</f>
        <v/>
      </c>
    </row>
    <row r="235" spans="1:19" x14ac:dyDescent="0.3">
      <c r="A235" s="17"/>
      <c r="B235" s="19"/>
      <c r="C235" s="20"/>
      <c r="D235" s="17"/>
      <c r="E235" s="17"/>
      <c r="F235" s="17"/>
      <c r="G235" s="17"/>
      <c r="H235" s="17"/>
      <c r="I235" s="17"/>
      <c r="J235" s="17"/>
      <c r="K235" s="21" t="str">
        <f>IF($J235="","",IFERROR(VLOOKUP($J235,Tests!$A$4:$B$103,2,FALSE),""))</f>
        <v/>
      </c>
      <c r="L235" s="18" t="str">
        <f>IF($J235="","",IFERROR(VLOOKUP($J235,Tests!$A$4:$E$103,5,FALSE),""))</f>
        <v/>
      </c>
      <c r="M235" s="18"/>
      <c r="N235" s="17"/>
      <c r="O235" s="22" t="str">
        <f>IF(OR($B235="",$J235=""),"",$B235+N($C235)+IFERROR(VLOOKUP($J235,Tests!$A$4:$C$103,3,FALSE),0)/24)</f>
        <v/>
      </c>
      <c r="P235" s="19"/>
      <c r="Q235" s="19"/>
      <c r="R235" s="17"/>
      <c r="S235" s="21" t="str">
        <f ca="1">IF(OR($J235="",$O235=""),"",IF(OR($N235="Report ready",$N235="Delivered"),"",IF($N235="Recollect needed","Recollect",IF(NOW()&gt;$O235,"Overdue",IF($O235-NOW()&lt;=N(Settings!$B$4)/24,"Due soon","")))))</f>
        <v/>
      </c>
    </row>
    <row r="236" spans="1:19" x14ac:dyDescent="0.3">
      <c r="A236" s="17"/>
      <c r="B236" s="19"/>
      <c r="C236" s="20"/>
      <c r="D236" s="17"/>
      <c r="E236" s="17"/>
      <c r="F236" s="17"/>
      <c r="G236" s="17"/>
      <c r="H236" s="17"/>
      <c r="I236" s="17"/>
      <c r="J236" s="17"/>
      <c r="K236" s="21" t="str">
        <f>IF($J236="","",IFERROR(VLOOKUP($J236,Tests!$A$4:$B$103,2,FALSE),""))</f>
        <v/>
      </c>
      <c r="L236" s="18" t="str">
        <f>IF($J236="","",IFERROR(VLOOKUP($J236,Tests!$A$4:$E$103,5,FALSE),""))</f>
        <v/>
      </c>
      <c r="M236" s="18"/>
      <c r="N236" s="17"/>
      <c r="O236" s="22" t="str">
        <f>IF(OR($B236="",$J236=""),"",$B236+N($C236)+IFERROR(VLOOKUP($J236,Tests!$A$4:$C$103,3,FALSE),0)/24)</f>
        <v/>
      </c>
      <c r="P236" s="19"/>
      <c r="Q236" s="19"/>
      <c r="R236" s="17"/>
      <c r="S236" s="21" t="str">
        <f ca="1">IF(OR($J236="",$O236=""),"",IF(OR($N236="Report ready",$N236="Delivered"),"",IF($N236="Recollect needed","Recollect",IF(NOW()&gt;$O236,"Overdue",IF($O236-NOW()&lt;=N(Settings!$B$4)/24,"Due soon","")))))</f>
        <v/>
      </c>
    </row>
    <row r="237" spans="1:19" x14ac:dyDescent="0.3">
      <c r="A237" s="17"/>
      <c r="B237" s="19"/>
      <c r="C237" s="20"/>
      <c r="D237" s="17"/>
      <c r="E237" s="17"/>
      <c r="F237" s="17"/>
      <c r="G237" s="17"/>
      <c r="H237" s="17"/>
      <c r="I237" s="17"/>
      <c r="J237" s="17"/>
      <c r="K237" s="21" t="str">
        <f>IF($J237="","",IFERROR(VLOOKUP($J237,Tests!$A$4:$B$103,2,FALSE),""))</f>
        <v/>
      </c>
      <c r="L237" s="18" t="str">
        <f>IF($J237="","",IFERROR(VLOOKUP($J237,Tests!$A$4:$E$103,5,FALSE),""))</f>
        <v/>
      </c>
      <c r="M237" s="18"/>
      <c r="N237" s="17"/>
      <c r="O237" s="22" t="str">
        <f>IF(OR($B237="",$J237=""),"",$B237+N($C237)+IFERROR(VLOOKUP($J237,Tests!$A$4:$C$103,3,FALSE),0)/24)</f>
        <v/>
      </c>
      <c r="P237" s="19"/>
      <c r="Q237" s="19"/>
      <c r="R237" s="17"/>
      <c r="S237" s="21" t="str">
        <f ca="1">IF(OR($J237="",$O237=""),"",IF(OR($N237="Report ready",$N237="Delivered"),"",IF($N237="Recollect needed","Recollect",IF(NOW()&gt;$O237,"Overdue",IF($O237-NOW()&lt;=N(Settings!$B$4)/24,"Due soon","")))))</f>
        <v/>
      </c>
    </row>
    <row r="238" spans="1:19" x14ac:dyDescent="0.3">
      <c r="A238" s="17"/>
      <c r="B238" s="19"/>
      <c r="C238" s="20"/>
      <c r="D238" s="17"/>
      <c r="E238" s="17"/>
      <c r="F238" s="17"/>
      <c r="G238" s="17"/>
      <c r="H238" s="17"/>
      <c r="I238" s="17"/>
      <c r="J238" s="17"/>
      <c r="K238" s="21" t="str">
        <f>IF($J238="","",IFERROR(VLOOKUP($J238,Tests!$A$4:$B$103,2,FALSE),""))</f>
        <v/>
      </c>
      <c r="L238" s="18" t="str">
        <f>IF($J238="","",IFERROR(VLOOKUP($J238,Tests!$A$4:$E$103,5,FALSE),""))</f>
        <v/>
      </c>
      <c r="M238" s="18"/>
      <c r="N238" s="17"/>
      <c r="O238" s="22" t="str">
        <f>IF(OR($B238="",$J238=""),"",$B238+N($C238)+IFERROR(VLOOKUP($J238,Tests!$A$4:$C$103,3,FALSE),0)/24)</f>
        <v/>
      </c>
      <c r="P238" s="19"/>
      <c r="Q238" s="19"/>
      <c r="R238" s="17"/>
      <c r="S238" s="21" t="str">
        <f ca="1">IF(OR($J238="",$O238=""),"",IF(OR($N238="Report ready",$N238="Delivered"),"",IF($N238="Recollect needed","Recollect",IF(NOW()&gt;$O238,"Overdue",IF($O238-NOW()&lt;=N(Settings!$B$4)/24,"Due soon","")))))</f>
        <v/>
      </c>
    </row>
    <row r="239" spans="1:19" x14ac:dyDescent="0.3">
      <c r="A239" s="17"/>
      <c r="B239" s="19"/>
      <c r="C239" s="20"/>
      <c r="D239" s="17"/>
      <c r="E239" s="17"/>
      <c r="F239" s="17"/>
      <c r="G239" s="17"/>
      <c r="H239" s="17"/>
      <c r="I239" s="17"/>
      <c r="J239" s="17"/>
      <c r="K239" s="21" t="str">
        <f>IF($J239="","",IFERROR(VLOOKUP($J239,Tests!$A$4:$B$103,2,FALSE),""))</f>
        <v/>
      </c>
      <c r="L239" s="18" t="str">
        <f>IF($J239="","",IFERROR(VLOOKUP($J239,Tests!$A$4:$E$103,5,FALSE),""))</f>
        <v/>
      </c>
      <c r="M239" s="18"/>
      <c r="N239" s="17"/>
      <c r="O239" s="22" t="str">
        <f>IF(OR($B239="",$J239=""),"",$B239+N($C239)+IFERROR(VLOOKUP($J239,Tests!$A$4:$C$103,3,FALSE),0)/24)</f>
        <v/>
      </c>
      <c r="P239" s="19"/>
      <c r="Q239" s="19"/>
      <c r="R239" s="17"/>
      <c r="S239" s="21" t="str">
        <f ca="1">IF(OR($J239="",$O239=""),"",IF(OR($N239="Report ready",$N239="Delivered"),"",IF($N239="Recollect needed","Recollect",IF(NOW()&gt;$O239,"Overdue",IF($O239-NOW()&lt;=N(Settings!$B$4)/24,"Due soon","")))))</f>
        <v/>
      </c>
    </row>
    <row r="240" spans="1:19" x14ac:dyDescent="0.3">
      <c r="A240" s="17"/>
      <c r="B240" s="19"/>
      <c r="C240" s="20"/>
      <c r="D240" s="17"/>
      <c r="E240" s="17"/>
      <c r="F240" s="17"/>
      <c r="G240" s="17"/>
      <c r="H240" s="17"/>
      <c r="I240" s="17"/>
      <c r="J240" s="17"/>
      <c r="K240" s="21" t="str">
        <f>IF($J240="","",IFERROR(VLOOKUP($J240,Tests!$A$4:$B$103,2,FALSE),""))</f>
        <v/>
      </c>
      <c r="L240" s="18" t="str">
        <f>IF($J240="","",IFERROR(VLOOKUP($J240,Tests!$A$4:$E$103,5,FALSE),""))</f>
        <v/>
      </c>
      <c r="M240" s="18"/>
      <c r="N240" s="17"/>
      <c r="O240" s="22" t="str">
        <f>IF(OR($B240="",$J240=""),"",$B240+N($C240)+IFERROR(VLOOKUP($J240,Tests!$A$4:$C$103,3,FALSE),0)/24)</f>
        <v/>
      </c>
      <c r="P240" s="19"/>
      <c r="Q240" s="19"/>
      <c r="R240" s="17"/>
      <c r="S240" s="21" t="str">
        <f ca="1">IF(OR($J240="",$O240=""),"",IF(OR($N240="Report ready",$N240="Delivered"),"",IF($N240="Recollect needed","Recollect",IF(NOW()&gt;$O240,"Overdue",IF($O240-NOW()&lt;=N(Settings!$B$4)/24,"Due soon","")))))</f>
        <v/>
      </c>
    </row>
    <row r="241" spans="1:19" x14ac:dyDescent="0.3">
      <c r="A241" s="17"/>
      <c r="B241" s="19"/>
      <c r="C241" s="20"/>
      <c r="D241" s="17"/>
      <c r="E241" s="17"/>
      <c r="F241" s="17"/>
      <c r="G241" s="17"/>
      <c r="H241" s="17"/>
      <c r="I241" s="17"/>
      <c r="J241" s="17"/>
      <c r="K241" s="21" t="str">
        <f>IF($J241="","",IFERROR(VLOOKUP($J241,Tests!$A$4:$B$103,2,FALSE),""))</f>
        <v/>
      </c>
      <c r="L241" s="18" t="str">
        <f>IF($J241="","",IFERROR(VLOOKUP($J241,Tests!$A$4:$E$103,5,FALSE),""))</f>
        <v/>
      </c>
      <c r="M241" s="18"/>
      <c r="N241" s="17"/>
      <c r="O241" s="22" t="str">
        <f>IF(OR($B241="",$J241=""),"",$B241+N($C241)+IFERROR(VLOOKUP($J241,Tests!$A$4:$C$103,3,FALSE),0)/24)</f>
        <v/>
      </c>
      <c r="P241" s="19"/>
      <c r="Q241" s="19"/>
      <c r="R241" s="17"/>
      <c r="S241" s="21" t="str">
        <f ca="1">IF(OR($J241="",$O241=""),"",IF(OR($N241="Report ready",$N241="Delivered"),"",IF($N241="Recollect needed","Recollect",IF(NOW()&gt;$O241,"Overdue",IF($O241-NOW()&lt;=N(Settings!$B$4)/24,"Due soon","")))))</f>
        <v/>
      </c>
    </row>
    <row r="242" spans="1:19" x14ac:dyDescent="0.3">
      <c r="A242" s="17"/>
      <c r="B242" s="19"/>
      <c r="C242" s="20"/>
      <c r="D242" s="17"/>
      <c r="E242" s="17"/>
      <c r="F242" s="17"/>
      <c r="G242" s="17"/>
      <c r="H242" s="17"/>
      <c r="I242" s="17"/>
      <c r="J242" s="17"/>
      <c r="K242" s="21" t="str">
        <f>IF($J242="","",IFERROR(VLOOKUP($J242,Tests!$A$4:$B$103,2,FALSE),""))</f>
        <v/>
      </c>
      <c r="L242" s="18" t="str">
        <f>IF($J242="","",IFERROR(VLOOKUP($J242,Tests!$A$4:$E$103,5,FALSE),""))</f>
        <v/>
      </c>
      <c r="M242" s="18"/>
      <c r="N242" s="17"/>
      <c r="O242" s="22" t="str">
        <f>IF(OR($B242="",$J242=""),"",$B242+N($C242)+IFERROR(VLOOKUP($J242,Tests!$A$4:$C$103,3,FALSE),0)/24)</f>
        <v/>
      </c>
      <c r="P242" s="19"/>
      <c r="Q242" s="19"/>
      <c r="R242" s="17"/>
      <c r="S242" s="21" t="str">
        <f ca="1">IF(OR($J242="",$O242=""),"",IF(OR($N242="Report ready",$N242="Delivered"),"",IF($N242="Recollect needed","Recollect",IF(NOW()&gt;$O242,"Overdue",IF($O242-NOW()&lt;=N(Settings!$B$4)/24,"Due soon","")))))</f>
        <v/>
      </c>
    </row>
    <row r="243" spans="1:19" x14ac:dyDescent="0.3">
      <c r="A243" s="17"/>
      <c r="B243" s="19"/>
      <c r="C243" s="20"/>
      <c r="D243" s="17"/>
      <c r="E243" s="17"/>
      <c r="F243" s="17"/>
      <c r="G243" s="17"/>
      <c r="H243" s="17"/>
      <c r="I243" s="17"/>
      <c r="J243" s="17"/>
      <c r="K243" s="21" t="str">
        <f>IF($J243="","",IFERROR(VLOOKUP($J243,Tests!$A$4:$B$103,2,FALSE),""))</f>
        <v/>
      </c>
      <c r="L243" s="18" t="str">
        <f>IF($J243="","",IFERROR(VLOOKUP($J243,Tests!$A$4:$E$103,5,FALSE),""))</f>
        <v/>
      </c>
      <c r="M243" s="18"/>
      <c r="N243" s="17"/>
      <c r="O243" s="22" t="str">
        <f>IF(OR($B243="",$J243=""),"",$B243+N($C243)+IFERROR(VLOOKUP($J243,Tests!$A$4:$C$103,3,FALSE),0)/24)</f>
        <v/>
      </c>
      <c r="P243" s="19"/>
      <c r="Q243" s="19"/>
      <c r="R243" s="17"/>
      <c r="S243" s="21" t="str">
        <f ca="1">IF(OR($J243="",$O243=""),"",IF(OR($N243="Report ready",$N243="Delivered"),"",IF($N243="Recollect needed","Recollect",IF(NOW()&gt;$O243,"Overdue",IF($O243-NOW()&lt;=N(Settings!$B$4)/24,"Due soon","")))))</f>
        <v/>
      </c>
    </row>
    <row r="244" spans="1:19" x14ac:dyDescent="0.3">
      <c r="A244" s="17"/>
      <c r="B244" s="19"/>
      <c r="C244" s="20"/>
      <c r="D244" s="17"/>
      <c r="E244" s="17"/>
      <c r="F244" s="17"/>
      <c r="G244" s="17"/>
      <c r="H244" s="17"/>
      <c r="I244" s="17"/>
      <c r="J244" s="17"/>
      <c r="K244" s="21" t="str">
        <f>IF($J244="","",IFERROR(VLOOKUP($J244,Tests!$A$4:$B$103,2,FALSE),""))</f>
        <v/>
      </c>
      <c r="L244" s="18" t="str">
        <f>IF($J244="","",IFERROR(VLOOKUP($J244,Tests!$A$4:$E$103,5,FALSE),""))</f>
        <v/>
      </c>
      <c r="M244" s="18"/>
      <c r="N244" s="17"/>
      <c r="O244" s="22" t="str">
        <f>IF(OR($B244="",$J244=""),"",$B244+N($C244)+IFERROR(VLOOKUP($J244,Tests!$A$4:$C$103,3,FALSE),0)/24)</f>
        <v/>
      </c>
      <c r="P244" s="19"/>
      <c r="Q244" s="19"/>
      <c r="R244" s="17"/>
      <c r="S244" s="21" t="str">
        <f ca="1">IF(OR($J244="",$O244=""),"",IF(OR($N244="Report ready",$N244="Delivered"),"",IF($N244="Recollect needed","Recollect",IF(NOW()&gt;$O244,"Overdue",IF($O244-NOW()&lt;=N(Settings!$B$4)/24,"Due soon","")))))</f>
        <v/>
      </c>
    </row>
    <row r="245" spans="1:19" x14ac:dyDescent="0.3">
      <c r="A245" s="17"/>
      <c r="B245" s="19"/>
      <c r="C245" s="20"/>
      <c r="D245" s="17"/>
      <c r="E245" s="17"/>
      <c r="F245" s="17"/>
      <c r="G245" s="17"/>
      <c r="H245" s="17"/>
      <c r="I245" s="17"/>
      <c r="J245" s="17"/>
      <c r="K245" s="21" t="str">
        <f>IF($J245="","",IFERROR(VLOOKUP($J245,Tests!$A$4:$B$103,2,FALSE),""))</f>
        <v/>
      </c>
      <c r="L245" s="18" t="str">
        <f>IF($J245="","",IFERROR(VLOOKUP($J245,Tests!$A$4:$E$103,5,FALSE),""))</f>
        <v/>
      </c>
      <c r="M245" s="18"/>
      <c r="N245" s="17"/>
      <c r="O245" s="22" t="str">
        <f>IF(OR($B245="",$J245=""),"",$B245+N($C245)+IFERROR(VLOOKUP($J245,Tests!$A$4:$C$103,3,FALSE),0)/24)</f>
        <v/>
      </c>
      <c r="P245" s="19"/>
      <c r="Q245" s="19"/>
      <c r="R245" s="17"/>
      <c r="S245" s="21" t="str">
        <f ca="1">IF(OR($J245="",$O245=""),"",IF(OR($N245="Report ready",$N245="Delivered"),"",IF($N245="Recollect needed","Recollect",IF(NOW()&gt;$O245,"Overdue",IF($O245-NOW()&lt;=N(Settings!$B$4)/24,"Due soon","")))))</f>
        <v/>
      </c>
    </row>
    <row r="246" spans="1:19" x14ac:dyDescent="0.3">
      <c r="A246" s="17"/>
      <c r="B246" s="19"/>
      <c r="C246" s="20"/>
      <c r="D246" s="17"/>
      <c r="E246" s="17"/>
      <c r="F246" s="17"/>
      <c r="G246" s="17"/>
      <c r="H246" s="17"/>
      <c r="I246" s="17"/>
      <c r="J246" s="17"/>
      <c r="K246" s="21" t="str">
        <f>IF($J246="","",IFERROR(VLOOKUP($J246,Tests!$A$4:$B$103,2,FALSE),""))</f>
        <v/>
      </c>
      <c r="L246" s="18" t="str">
        <f>IF($J246="","",IFERROR(VLOOKUP($J246,Tests!$A$4:$E$103,5,FALSE),""))</f>
        <v/>
      </c>
      <c r="M246" s="18"/>
      <c r="N246" s="17"/>
      <c r="O246" s="22" t="str">
        <f>IF(OR($B246="",$J246=""),"",$B246+N($C246)+IFERROR(VLOOKUP($J246,Tests!$A$4:$C$103,3,FALSE),0)/24)</f>
        <v/>
      </c>
      <c r="P246" s="19"/>
      <c r="Q246" s="19"/>
      <c r="R246" s="17"/>
      <c r="S246" s="21" t="str">
        <f ca="1">IF(OR($J246="",$O246=""),"",IF(OR($N246="Report ready",$N246="Delivered"),"",IF($N246="Recollect needed","Recollect",IF(NOW()&gt;$O246,"Overdue",IF($O246-NOW()&lt;=N(Settings!$B$4)/24,"Due soon","")))))</f>
        <v/>
      </c>
    </row>
    <row r="247" spans="1:19" x14ac:dyDescent="0.3">
      <c r="A247" s="17"/>
      <c r="B247" s="19"/>
      <c r="C247" s="20"/>
      <c r="D247" s="17"/>
      <c r="E247" s="17"/>
      <c r="F247" s="17"/>
      <c r="G247" s="17"/>
      <c r="H247" s="17"/>
      <c r="I247" s="17"/>
      <c r="J247" s="17"/>
      <c r="K247" s="21" t="str">
        <f>IF($J247="","",IFERROR(VLOOKUP($J247,Tests!$A$4:$B$103,2,FALSE),""))</f>
        <v/>
      </c>
      <c r="L247" s="18" t="str">
        <f>IF($J247="","",IFERROR(VLOOKUP($J247,Tests!$A$4:$E$103,5,FALSE),""))</f>
        <v/>
      </c>
      <c r="M247" s="18"/>
      <c r="N247" s="17"/>
      <c r="O247" s="22" t="str">
        <f>IF(OR($B247="",$J247=""),"",$B247+N($C247)+IFERROR(VLOOKUP($J247,Tests!$A$4:$C$103,3,FALSE),0)/24)</f>
        <v/>
      </c>
      <c r="P247" s="19"/>
      <c r="Q247" s="19"/>
      <c r="R247" s="17"/>
      <c r="S247" s="21" t="str">
        <f ca="1">IF(OR($J247="",$O247=""),"",IF(OR($N247="Report ready",$N247="Delivered"),"",IF($N247="Recollect needed","Recollect",IF(NOW()&gt;$O247,"Overdue",IF($O247-NOW()&lt;=N(Settings!$B$4)/24,"Due soon","")))))</f>
        <v/>
      </c>
    </row>
    <row r="248" spans="1:19" x14ac:dyDescent="0.3">
      <c r="A248" s="17"/>
      <c r="B248" s="19"/>
      <c r="C248" s="20"/>
      <c r="D248" s="17"/>
      <c r="E248" s="17"/>
      <c r="F248" s="17"/>
      <c r="G248" s="17"/>
      <c r="H248" s="17"/>
      <c r="I248" s="17"/>
      <c r="J248" s="17"/>
      <c r="K248" s="21" t="str">
        <f>IF($J248="","",IFERROR(VLOOKUP($J248,Tests!$A$4:$B$103,2,FALSE),""))</f>
        <v/>
      </c>
      <c r="L248" s="18" t="str">
        <f>IF($J248="","",IFERROR(VLOOKUP($J248,Tests!$A$4:$E$103,5,FALSE),""))</f>
        <v/>
      </c>
      <c r="M248" s="18"/>
      <c r="N248" s="17"/>
      <c r="O248" s="22" t="str">
        <f>IF(OR($B248="",$J248=""),"",$B248+N($C248)+IFERROR(VLOOKUP($J248,Tests!$A$4:$C$103,3,FALSE),0)/24)</f>
        <v/>
      </c>
      <c r="P248" s="19"/>
      <c r="Q248" s="19"/>
      <c r="R248" s="17"/>
      <c r="S248" s="21" t="str">
        <f ca="1">IF(OR($J248="",$O248=""),"",IF(OR($N248="Report ready",$N248="Delivered"),"",IF($N248="Recollect needed","Recollect",IF(NOW()&gt;$O248,"Overdue",IF($O248-NOW()&lt;=N(Settings!$B$4)/24,"Due soon","")))))</f>
        <v/>
      </c>
    </row>
    <row r="249" spans="1:19" x14ac:dyDescent="0.3">
      <c r="A249" s="17"/>
      <c r="B249" s="19"/>
      <c r="C249" s="20"/>
      <c r="D249" s="17"/>
      <c r="E249" s="17"/>
      <c r="F249" s="17"/>
      <c r="G249" s="17"/>
      <c r="H249" s="17"/>
      <c r="I249" s="17"/>
      <c r="J249" s="17"/>
      <c r="K249" s="21" t="str">
        <f>IF($J249="","",IFERROR(VLOOKUP($J249,Tests!$A$4:$B$103,2,FALSE),""))</f>
        <v/>
      </c>
      <c r="L249" s="18" t="str">
        <f>IF($J249="","",IFERROR(VLOOKUP($J249,Tests!$A$4:$E$103,5,FALSE),""))</f>
        <v/>
      </c>
      <c r="M249" s="18"/>
      <c r="N249" s="17"/>
      <c r="O249" s="22" t="str">
        <f>IF(OR($B249="",$J249=""),"",$B249+N($C249)+IFERROR(VLOOKUP($J249,Tests!$A$4:$C$103,3,FALSE),0)/24)</f>
        <v/>
      </c>
      <c r="P249" s="19"/>
      <c r="Q249" s="19"/>
      <c r="R249" s="17"/>
      <c r="S249" s="21" t="str">
        <f ca="1">IF(OR($J249="",$O249=""),"",IF(OR($N249="Report ready",$N249="Delivered"),"",IF($N249="Recollect needed","Recollect",IF(NOW()&gt;$O249,"Overdue",IF($O249-NOW()&lt;=N(Settings!$B$4)/24,"Due soon","")))))</f>
        <v/>
      </c>
    </row>
    <row r="250" spans="1:19" x14ac:dyDescent="0.3">
      <c r="A250" s="17"/>
      <c r="B250" s="19"/>
      <c r="C250" s="20"/>
      <c r="D250" s="17"/>
      <c r="E250" s="17"/>
      <c r="F250" s="17"/>
      <c r="G250" s="17"/>
      <c r="H250" s="17"/>
      <c r="I250" s="17"/>
      <c r="J250" s="17"/>
      <c r="K250" s="21" t="str">
        <f>IF($J250="","",IFERROR(VLOOKUP($J250,Tests!$A$4:$B$103,2,FALSE),""))</f>
        <v/>
      </c>
      <c r="L250" s="18" t="str">
        <f>IF($J250="","",IFERROR(VLOOKUP($J250,Tests!$A$4:$E$103,5,FALSE),""))</f>
        <v/>
      </c>
      <c r="M250" s="18"/>
      <c r="N250" s="17"/>
      <c r="O250" s="22" t="str">
        <f>IF(OR($B250="",$J250=""),"",$B250+N($C250)+IFERROR(VLOOKUP($J250,Tests!$A$4:$C$103,3,FALSE),0)/24)</f>
        <v/>
      </c>
      <c r="P250" s="19"/>
      <c r="Q250" s="19"/>
      <c r="R250" s="17"/>
      <c r="S250" s="21" t="str">
        <f ca="1">IF(OR($J250="",$O250=""),"",IF(OR($N250="Report ready",$N250="Delivered"),"",IF($N250="Recollect needed","Recollect",IF(NOW()&gt;$O250,"Overdue",IF($O250-NOW()&lt;=N(Settings!$B$4)/24,"Due soon","")))))</f>
        <v/>
      </c>
    </row>
    <row r="251" spans="1:19" x14ac:dyDescent="0.3">
      <c r="A251" s="17"/>
      <c r="B251" s="19"/>
      <c r="C251" s="20"/>
      <c r="D251" s="17"/>
      <c r="E251" s="17"/>
      <c r="F251" s="17"/>
      <c r="G251" s="17"/>
      <c r="H251" s="17"/>
      <c r="I251" s="17"/>
      <c r="J251" s="17"/>
      <c r="K251" s="21" t="str">
        <f>IF($J251="","",IFERROR(VLOOKUP($J251,Tests!$A$4:$B$103,2,FALSE),""))</f>
        <v/>
      </c>
      <c r="L251" s="18" t="str">
        <f>IF($J251="","",IFERROR(VLOOKUP($J251,Tests!$A$4:$E$103,5,FALSE),""))</f>
        <v/>
      </c>
      <c r="M251" s="18"/>
      <c r="N251" s="17"/>
      <c r="O251" s="22" t="str">
        <f>IF(OR($B251="",$J251=""),"",$B251+N($C251)+IFERROR(VLOOKUP($J251,Tests!$A$4:$C$103,3,FALSE),0)/24)</f>
        <v/>
      </c>
      <c r="P251" s="19"/>
      <c r="Q251" s="19"/>
      <c r="R251" s="17"/>
      <c r="S251" s="21" t="str">
        <f ca="1">IF(OR($J251="",$O251=""),"",IF(OR($N251="Report ready",$N251="Delivered"),"",IF($N251="Recollect needed","Recollect",IF(NOW()&gt;$O251,"Overdue",IF($O251-NOW()&lt;=N(Settings!$B$4)/24,"Due soon","")))))</f>
        <v/>
      </c>
    </row>
    <row r="252" spans="1:19" x14ac:dyDescent="0.3">
      <c r="A252" s="17"/>
      <c r="B252" s="19"/>
      <c r="C252" s="20"/>
      <c r="D252" s="17"/>
      <c r="E252" s="17"/>
      <c r="F252" s="17"/>
      <c r="G252" s="17"/>
      <c r="H252" s="17"/>
      <c r="I252" s="17"/>
      <c r="J252" s="17"/>
      <c r="K252" s="21" t="str">
        <f>IF($J252="","",IFERROR(VLOOKUP($J252,Tests!$A$4:$B$103,2,FALSE),""))</f>
        <v/>
      </c>
      <c r="L252" s="18" t="str">
        <f>IF($J252="","",IFERROR(VLOOKUP($J252,Tests!$A$4:$E$103,5,FALSE),""))</f>
        <v/>
      </c>
      <c r="M252" s="18"/>
      <c r="N252" s="17"/>
      <c r="O252" s="22" t="str">
        <f>IF(OR($B252="",$J252=""),"",$B252+N($C252)+IFERROR(VLOOKUP($J252,Tests!$A$4:$C$103,3,FALSE),0)/24)</f>
        <v/>
      </c>
      <c r="P252" s="19"/>
      <c r="Q252" s="19"/>
      <c r="R252" s="17"/>
      <c r="S252" s="21" t="str">
        <f ca="1">IF(OR($J252="",$O252=""),"",IF(OR($N252="Report ready",$N252="Delivered"),"",IF($N252="Recollect needed","Recollect",IF(NOW()&gt;$O252,"Overdue",IF($O252-NOW()&lt;=N(Settings!$B$4)/24,"Due soon","")))))</f>
        <v/>
      </c>
    </row>
    <row r="253" spans="1:19" x14ac:dyDescent="0.3">
      <c r="A253" s="17"/>
      <c r="B253" s="19"/>
      <c r="C253" s="20"/>
      <c r="D253" s="17"/>
      <c r="E253" s="17"/>
      <c r="F253" s="17"/>
      <c r="G253" s="17"/>
      <c r="H253" s="17"/>
      <c r="I253" s="17"/>
      <c r="J253" s="17"/>
      <c r="K253" s="21" t="str">
        <f>IF($J253="","",IFERROR(VLOOKUP($J253,Tests!$A$4:$B$103,2,FALSE),""))</f>
        <v/>
      </c>
      <c r="L253" s="18" t="str">
        <f>IF($J253="","",IFERROR(VLOOKUP($J253,Tests!$A$4:$E$103,5,FALSE),""))</f>
        <v/>
      </c>
      <c r="M253" s="18"/>
      <c r="N253" s="17"/>
      <c r="O253" s="22" t="str">
        <f>IF(OR($B253="",$J253=""),"",$B253+N($C253)+IFERROR(VLOOKUP($J253,Tests!$A$4:$C$103,3,FALSE),0)/24)</f>
        <v/>
      </c>
      <c r="P253" s="19"/>
      <c r="Q253" s="19"/>
      <c r="R253" s="17"/>
      <c r="S253" s="21" t="str">
        <f ca="1">IF(OR($J253="",$O253=""),"",IF(OR($N253="Report ready",$N253="Delivered"),"",IF($N253="Recollect needed","Recollect",IF(NOW()&gt;$O253,"Overdue",IF($O253-NOW()&lt;=N(Settings!$B$4)/24,"Due soon","")))))</f>
        <v/>
      </c>
    </row>
    <row r="254" spans="1:19" x14ac:dyDescent="0.3">
      <c r="A254" s="17"/>
      <c r="B254" s="19"/>
      <c r="C254" s="20"/>
      <c r="D254" s="17"/>
      <c r="E254" s="17"/>
      <c r="F254" s="17"/>
      <c r="G254" s="17"/>
      <c r="H254" s="17"/>
      <c r="I254" s="17"/>
      <c r="J254" s="17"/>
      <c r="K254" s="21" t="str">
        <f>IF($J254="","",IFERROR(VLOOKUP($J254,Tests!$A$4:$B$103,2,FALSE),""))</f>
        <v/>
      </c>
      <c r="L254" s="18" t="str">
        <f>IF($J254="","",IFERROR(VLOOKUP($J254,Tests!$A$4:$E$103,5,FALSE),""))</f>
        <v/>
      </c>
      <c r="M254" s="18"/>
      <c r="N254" s="17"/>
      <c r="O254" s="22" t="str">
        <f>IF(OR($B254="",$J254=""),"",$B254+N($C254)+IFERROR(VLOOKUP($J254,Tests!$A$4:$C$103,3,FALSE),0)/24)</f>
        <v/>
      </c>
      <c r="P254" s="19"/>
      <c r="Q254" s="19"/>
      <c r="R254" s="17"/>
      <c r="S254" s="21" t="str">
        <f ca="1">IF(OR($J254="",$O254=""),"",IF(OR($N254="Report ready",$N254="Delivered"),"",IF($N254="Recollect needed","Recollect",IF(NOW()&gt;$O254,"Overdue",IF($O254-NOW()&lt;=N(Settings!$B$4)/24,"Due soon","")))))</f>
        <v/>
      </c>
    </row>
    <row r="255" spans="1:19" x14ac:dyDescent="0.3">
      <c r="A255" s="17"/>
      <c r="B255" s="19"/>
      <c r="C255" s="20"/>
      <c r="D255" s="17"/>
      <c r="E255" s="17"/>
      <c r="F255" s="17"/>
      <c r="G255" s="17"/>
      <c r="H255" s="17"/>
      <c r="I255" s="17"/>
      <c r="J255" s="17"/>
      <c r="K255" s="21" t="str">
        <f>IF($J255="","",IFERROR(VLOOKUP($J255,Tests!$A$4:$B$103,2,FALSE),""))</f>
        <v/>
      </c>
      <c r="L255" s="18" t="str">
        <f>IF($J255="","",IFERROR(VLOOKUP($J255,Tests!$A$4:$E$103,5,FALSE),""))</f>
        <v/>
      </c>
      <c r="M255" s="18"/>
      <c r="N255" s="17"/>
      <c r="O255" s="22" t="str">
        <f>IF(OR($B255="",$J255=""),"",$B255+N($C255)+IFERROR(VLOOKUP($J255,Tests!$A$4:$C$103,3,FALSE),0)/24)</f>
        <v/>
      </c>
      <c r="P255" s="19"/>
      <c r="Q255" s="19"/>
      <c r="R255" s="17"/>
      <c r="S255" s="21" t="str">
        <f ca="1">IF(OR($J255="",$O255=""),"",IF(OR($N255="Report ready",$N255="Delivered"),"",IF($N255="Recollect needed","Recollect",IF(NOW()&gt;$O255,"Overdue",IF($O255-NOW()&lt;=N(Settings!$B$4)/24,"Due soon","")))))</f>
        <v/>
      </c>
    </row>
    <row r="256" spans="1:19" x14ac:dyDescent="0.3">
      <c r="A256" s="17"/>
      <c r="B256" s="19"/>
      <c r="C256" s="20"/>
      <c r="D256" s="17"/>
      <c r="E256" s="17"/>
      <c r="F256" s="17"/>
      <c r="G256" s="17"/>
      <c r="H256" s="17"/>
      <c r="I256" s="17"/>
      <c r="J256" s="17"/>
      <c r="K256" s="21" t="str">
        <f>IF($J256="","",IFERROR(VLOOKUP($J256,Tests!$A$4:$B$103,2,FALSE),""))</f>
        <v/>
      </c>
      <c r="L256" s="18" t="str">
        <f>IF($J256="","",IFERROR(VLOOKUP($J256,Tests!$A$4:$E$103,5,FALSE),""))</f>
        <v/>
      </c>
      <c r="M256" s="18"/>
      <c r="N256" s="17"/>
      <c r="O256" s="22" t="str">
        <f>IF(OR($B256="",$J256=""),"",$B256+N($C256)+IFERROR(VLOOKUP($J256,Tests!$A$4:$C$103,3,FALSE),0)/24)</f>
        <v/>
      </c>
      <c r="P256" s="19"/>
      <c r="Q256" s="19"/>
      <c r="R256" s="17"/>
      <c r="S256" s="21" t="str">
        <f ca="1">IF(OR($J256="",$O256=""),"",IF(OR($N256="Report ready",$N256="Delivered"),"",IF($N256="Recollect needed","Recollect",IF(NOW()&gt;$O256,"Overdue",IF($O256-NOW()&lt;=N(Settings!$B$4)/24,"Due soon","")))))</f>
        <v/>
      </c>
    </row>
    <row r="257" spans="1:19" x14ac:dyDescent="0.3">
      <c r="A257" s="17"/>
      <c r="B257" s="19"/>
      <c r="C257" s="20"/>
      <c r="D257" s="17"/>
      <c r="E257" s="17"/>
      <c r="F257" s="17"/>
      <c r="G257" s="17"/>
      <c r="H257" s="17"/>
      <c r="I257" s="17"/>
      <c r="J257" s="17"/>
      <c r="K257" s="21" t="str">
        <f>IF($J257="","",IFERROR(VLOOKUP($J257,Tests!$A$4:$B$103,2,FALSE),""))</f>
        <v/>
      </c>
      <c r="L257" s="18" t="str">
        <f>IF($J257="","",IFERROR(VLOOKUP($J257,Tests!$A$4:$E$103,5,FALSE),""))</f>
        <v/>
      </c>
      <c r="M257" s="18"/>
      <c r="N257" s="17"/>
      <c r="O257" s="22" t="str">
        <f>IF(OR($B257="",$J257=""),"",$B257+N($C257)+IFERROR(VLOOKUP($J257,Tests!$A$4:$C$103,3,FALSE),0)/24)</f>
        <v/>
      </c>
      <c r="P257" s="19"/>
      <c r="Q257" s="19"/>
      <c r="R257" s="17"/>
      <c r="S257" s="21" t="str">
        <f ca="1">IF(OR($J257="",$O257=""),"",IF(OR($N257="Report ready",$N257="Delivered"),"",IF($N257="Recollect needed","Recollect",IF(NOW()&gt;$O257,"Overdue",IF($O257-NOW()&lt;=N(Settings!$B$4)/24,"Due soon","")))))</f>
        <v/>
      </c>
    </row>
    <row r="258" spans="1:19" x14ac:dyDescent="0.3">
      <c r="A258" s="17"/>
      <c r="B258" s="19"/>
      <c r="C258" s="20"/>
      <c r="D258" s="17"/>
      <c r="E258" s="17"/>
      <c r="F258" s="17"/>
      <c r="G258" s="17"/>
      <c r="H258" s="17"/>
      <c r="I258" s="17"/>
      <c r="J258" s="17"/>
      <c r="K258" s="21" t="str">
        <f>IF($J258="","",IFERROR(VLOOKUP($J258,Tests!$A$4:$B$103,2,FALSE),""))</f>
        <v/>
      </c>
      <c r="L258" s="18" t="str">
        <f>IF($J258="","",IFERROR(VLOOKUP($J258,Tests!$A$4:$E$103,5,FALSE),""))</f>
        <v/>
      </c>
      <c r="M258" s="18"/>
      <c r="N258" s="17"/>
      <c r="O258" s="22" t="str">
        <f>IF(OR($B258="",$J258=""),"",$B258+N($C258)+IFERROR(VLOOKUP($J258,Tests!$A$4:$C$103,3,FALSE),0)/24)</f>
        <v/>
      </c>
      <c r="P258" s="19"/>
      <c r="Q258" s="19"/>
      <c r="R258" s="17"/>
      <c r="S258" s="21" t="str">
        <f ca="1">IF(OR($J258="",$O258=""),"",IF(OR($N258="Report ready",$N258="Delivered"),"",IF($N258="Recollect needed","Recollect",IF(NOW()&gt;$O258,"Overdue",IF($O258-NOW()&lt;=N(Settings!$B$4)/24,"Due soon","")))))</f>
        <v/>
      </c>
    </row>
    <row r="259" spans="1:19" x14ac:dyDescent="0.3">
      <c r="A259" s="17"/>
      <c r="B259" s="19"/>
      <c r="C259" s="20"/>
      <c r="D259" s="17"/>
      <c r="E259" s="17"/>
      <c r="F259" s="17"/>
      <c r="G259" s="17"/>
      <c r="H259" s="17"/>
      <c r="I259" s="17"/>
      <c r="J259" s="17"/>
      <c r="K259" s="21" t="str">
        <f>IF($J259="","",IFERROR(VLOOKUP($J259,Tests!$A$4:$B$103,2,FALSE),""))</f>
        <v/>
      </c>
      <c r="L259" s="18" t="str">
        <f>IF($J259="","",IFERROR(VLOOKUP($J259,Tests!$A$4:$E$103,5,FALSE),""))</f>
        <v/>
      </c>
      <c r="M259" s="18"/>
      <c r="N259" s="17"/>
      <c r="O259" s="22" t="str">
        <f>IF(OR($B259="",$J259=""),"",$B259+N($C259)+IFERROR(VLOOKUP($J259,Tests!$A$4:$C$103,3,FALSE),0)/24)</f>
        <v/>
      </c>
      <c r="P259" s="19"/>
      <c r="Q259" s="19"/>
      <c r="R259" s="17"/>
      <c r="S259" s="21" t="str">
        <f ca="1">IF(OR($J259="",$O259=""),"",IF(OR($N259="Report ready",$N259="Delivered"),"",IF($N259="Recollect needed","Recollect",IF(NOW()&gt;$O259,"Overdue",IF($O259-NOW()&lt;=N(Settings!$B$4)/24,"Due soon","")))))</f>
        <v/>
      </c>
    </row>
    <row r="260" spans="1:19" x14ac:dyDescent="0.3">
      <c r="A260" s="17"/>
      <c r="B260" s="19"/>
      <c r="C260" s="20"/>
      <c r="D260" s="17"/>
      <c r="E260" s="17"/>
      <c r="F260" s="17"/>
      <c r="G260" s="17"/>
      <c r="H260" s="17"/>
      <c r="I260" s="17"/>
      <c r="J260" s="17"/>
      <c r="K260" s="21" t="str">
        <f>IF($J260="","",IFERROR(VLOOKUP($J260,Tests!$A$4:$B$103,2,FALSE),""))</f>
        <v/>
      </c>
      <c r="L260" s="18" t="str">
        <f>IF($J260="","",IFERROR(VLOOKUP($J260,Tests!$A$4:$E$103,5,FALSE),""))</f>
        <v/>
      </c>
      <c r="M260" s="18"/>
      <c r="N260" s="17"/>
      <c r="O260" s="22" t="str">
        <f>IF(OR($B260="",$J260=""),"",$B260+N($C260)+IFERROR(VLOOKUP($J260,Tests!$A$4:$C$103,3,FALSE),0)/24)</f>
        <v/>
      </c>
      <c r="P260" s="19"/>
      <c r="Q260" s="19"/>
      <c r="R260" s="17"/>
      <c r="S260" s="21" t="str">
        <f ca="1">IF(OR($J260="",$O260=""),"",IF(OR($N260="Report ready",$N260="Delivered"),"",IF($N260="Recollect needed","Recollect",IF(NOW()&gt;$O260,"Overdue",IF($O260-NOW()&lt;=N(Settings!$B$4)/24,"Due soon","")))))</f>
        <v/>
      </c>
    </row>
    <row r="261" spans="1:19" x14ac:dyDescent="0.3">
      <c r="A261" s="17"/>
      <c r="B261" s="19"/>
      <c r="C261" s="20"/>
      <c r="D261" s="17"/>
      <c r="E261" s="17"/>
      <c r="F261" s="17"/>
      <c r="G261" s="17"/>
      <c r="H261" s="17"/>
      <c r="I261" s="17"/>
      <c r="J261" s="17"/>
      <c r="K261" s="21" t="str">
        <f>IF($J261="","",IFERROR(VLOOKUP($J261,Tests!$A$4:$B$103,2,FALSE),""))</f>
        <v/>
      </c>
      <c r="L261" s="18" t="str">
        <f>IF($J261="","",IFERROR(VLOOKUP($J261,Tests!$A$4:$E$103,5,FALSE),""))</f>
        <v/>
      </c>
      <c r="M261" s="18"/>
      <c r="N261" s="17"/>
      <c r="O261" s="22" t="str">
        <f>IF(OR($B261="",$J261=""),"",$B261+N($C261)+IFERROR(VLOOKUP($J261,Tests!$A$4:$C$103,3,FALSE),0)/24)</f>
        <v/>
      </c>
      <c r="P261" s="19"/>
      <c r="Q261" s="19"/>
      <c r="R261" s="17"/>
      <c r="S261" s="21" t="str">
        <f ca="1">IF(OR($J261="",$O261=""),"",IF(OR($N261="Report ready",$N261="Delivered"),"",IF($N261="Recollect needed","Recollect",IF(NOW()&gt;$O261,"Overdue",IF($O261-NOW()&lt;=N(Settings!$B$4)/24,"Due soon","")))))</f>
        <v/>
      </c>
    </row>
    <row r="262" spans="1:19" x14ac:dyDescent="0.3">
      <c r="A262" s="17"/>
      <c r="B262" s="19"/>
      <c r="C262" s="20"/>
      <c r="D262" s="17"/>
      <c r="E262" s="17"/>
      <c r="F262" s="17"/>
      <c r="G262" s="17"/>
      <c r="H262" s="17"/>
      <c r="I262" s="17"/>
      <c r="J262" s="17"/>
      <c r="K262" s="21" t="str">
        <f>IF($J262="","",IFERROR(VLOOKUP($J262,Tests!$A$4:$B$103,2,FALSE),""))</f>
        <v/>
      </c>
      <c r="L262" s="18" t="str">
        <f>IF($J262="","",IFERROR(VLOOKUP($J262,Tests!$A$4:$E$103,5,FALSE),""))</f>
        <v/>
      </c>
      <c r="M262" s="18"/>
      <c r="N262" s="17"/>
      <c r="O262" s="22" t="str">
        <f>IF(OR($B262="",$J262=""),"",$B262+N($C262)+IFERROR(VLOOKUP($J262,Tests!$A$4:$C$103,3,FALSE),0)/24)</f>
        <v/>
      </c>
      <c r="P262" s="19"/>
      <c r="Q262" s="19"/>
      <c r="R262" s="17"/>
      <c r="S262" s="21" t="str">
        <f ca="1">IF(OR($J262="",$O262=""),"",IF(OR($N262="Report ready",$N262="Delivered"),"",IF($N262="Recollect needed","Recollect",IF(NOW()&gt;$O262,"Overdue",IF($O262-NOW()&lt;=N(Settings!$B$4)/24,"Due soon","")))))</f>
        <v/>
      </c>
    </row>
    <row r="263" spans="1:19" x14ac:dyDescent="0.3">
      <c r="A263" s="17"/>
      <c r="B263" s="19"/>
      <c r="C263" s="20"/>
      <c r="D263" s="17"/>
      <c r="E263" s="17"/>
      <c r="F263" s="17"/>
      <c r="G263" s="17"/>
      <c r="H263" s="17"/>
      <c r="I263" s="17"/>
      <c r="J263" s="17"/>
      <c r="K263" s="21" t="str">
        <f>IF($J263="","",IFERROR(VLOOKUP($J263,Tests!$A$4:$B$103,2,FALSE),""))</f>
        <v/>
      </c>
      <c r="L263" s="18" t="str">
        <f>IF($J263="","",IFERROR(VLOOKUP($J263,Tests!$A$4:$E$103,5,FALSE),""))</f>
        <v/>
      </c>
      <c r="M263" s="18"/>
      <c r="N263" s="17"/>
      <c r="O263" s="22" t="str">
        <f>IF(OR($B263="",$J263=""),"",$B263+N($C263)+IFERROR(VLOOKUP($J263,Tests!$A$4:$C$103,3,FALSE),0)/24)</f>
        <v/>
      </c>
      <c r="P263" s="19"/>
      <c r="Q263" s="19"/>
      <c r="R263" s="17"/>
      <c r="S263" s="21" t="str">
        <f ca="1">IF(OR($J263="",$O263=""),"",IF(OR($N263="Report ready",$N263="Delivered"),"",IF($N263="Recollect needed","Recollect",IF(NOW()&gt;$O263,"Overdue",IF($O263-NOW()&lt;=N(Settings!$B$4)/24,"Due soon","")))))</f>
        <v/>
      </c>
    </row>
    <row r="264" spans="1:19" x14ac:dyDescent="0.3">
      <c r="A264" s="17"/>
      <c r="B264" s="19"/>
      <c r="C264" s="20"/>
      <c r="D264" s="17"/>
      <c r="E264" s="17"/>
      <c r="F264" s="17"/>
      <c r="G264" s="17"/>
      <c r="H264" s="17"/>
      <c r="I264" s="17"/>
      <c r="J264" s="17"/>
      <c r="K264" s="21" t="str">
        <f>IF($J264="","",IFERROR(VLOOKUP($J264,Tests!$A$4:$B$103,2,FALSE),""))</f>
        <v/>
      </c>
      <c r="L264" s="18" t="str">
        <f>IF($J264="","",IFERROR(VLOOKUP($J264,Tests!$A$4:$E$103,5,FALSE),""))</f>
        <v/>
      </c>
      <c r="M264" s="18"/>
      <c r="N264" s="17"/>
      <c r="O264" s="22" t="str">
        <f>IF(OR($B264="",$J264=""),"",$B264+N($C264)+IFERROR(VLOOKUP($J264,Tests!$A$4:$C$103,3,FALSE),0)/24)</f>
        <v/>
      </c>
      <c r="P264" s="19"/>
      <c r="Q264" s="19"/>
      <c r="R264" s="17"/>
      <c r="S264" s="21" t="str">
        <f ca="1">IF(OR($J264="",$O264=""),"",IF(OR($N264="Report ready",$N264="Delivered"),"",IF($N264="Recollect needed","Recollect",IF(NOW()&gt;$O264,"Overdue",IF($O264-NOW()&lt;=N(Settings!$B$4)/24,"Due soon","")))))</f>
        <v/>
      </c>
    </row>
    <row r="265" spans="1:19" x14ac:dyDescent="0.3">
      <c r="A265" s="17"/>
      <c r="B265" s="19"/>
      <c r="C265" s="20"/>
      <c r="D265" s="17"/>
      <c r="E265" s="17"/>
      <c r="F265" s="17"/>
      <c r="G265" s="17"/>
      <c r="H265" s="17"/>
      <c r="I265" s="17"/>
      <c r="J265" s="17"/>
      <c r="K265" s="21" t="str">
        <f>IF($J265="","",IFERROR(VLOOKUP($J265,Tests!$A$4:$B$103,2,FALSE),""))</f>
        <v/>
      </c>
      <c r="L265" s="18" t="str">
        <f>IF($J265="","",IFERROR(VLOOKUP($J265,Tests!$A$4:$E$103,5,FALSE),""))</f>
        <v/>
      </c>
      <c r="M265" s="18"/>
      <c r="N265" s="17"/>
      <c r="O265" s="22" t="str">
        <f>IF(OR($B265="",$J265=""),"",$B265+N($C265)+IFERROR(VLOOKUP($J265,Tests!$A$4:$C$103,3,FALSE),0)/24)</f>
        <v/>
      </c>
      <c r="P265" s="19"/>
      <c r="Q265" s="19"/>
      <c r="R265" s="17"/>
      <c r="S265" s="21" t="str">
        <f ca="1">IF(OR($J265="",$O265=""),"",IF(OR($N265="Report ready",$N265="Delivered"),"",IF($N265="Recollect needed","Recollect",IF(NOW()&gt;$O265,"Overdue",IF($O265-NOW()&lt;=N(Settings!$B$4)/24,"Due soon","")))))</f>
        <v/>
      </c>
    </row>
    <row r="266" spans="1:19" x14ac:dyDescent="0.3">
      <c r="A266" s="17"/>
      <c r="B266" s="19"/>
      <c r="C266" s="20"/>
      <c r="D266" s="17"/>
      <c r="E266" s="17"/>
      <c r="F266" s="17"/>
      <c r="G266" s="17"/>
      <c r="H266" s="17"/>
      <c r="I266" s="17"/>
      <c r="J266" s="17"/>
      <c r="K266" s="21" t="str">
        <f>IF($J266="","",IFERROR(VLOOKUP($J266,Tests!$A$4:$B$103,2,FALSE),""))</f>
        <v/>
      </c>
      <c r="L266" s="18" t="str">
        <f>IF($J266="","",IFERROR(VLOOKUP($J266,Tests!$A$4:$E$103,5,FALSE),""))</f>
        <v/>
      </c>
      <c r="M266" s="18"/>
      <c r="N266" s="17"/>
      <c r="O266" s="22" t="str">
        <f>IF(OR($B266="",$J266=""),"",$B266+N($C266)+IFERROR(VLOOKUP($J266,Tests!$A$4:$C$103,3,FALSE),0)/24)</f>
        <v/>
      </c>
      <c r="P266" s="19"/>
      <c r="Q266" s="19"/>
      <c r="R266" s="17"/>
      <c r="S266" s="21" t="str">
        <f ca="1">IF(OR($J266="",$O266=""),"",IF(OR($N266="Report ready",$N266="Delivered"),"",IF($N266="Recollect needed","Recollect",IF(NOW()&gt;$O266,"Overdue",IF($O266-NOW()&lt;=N(Settings!$B$4)/24,"Due soon","")))))</f>
        <v/>
      </c>
    </row>
    <row r="267" spans="1:19" x14ac:dyDescent="0.3">
      <c r="A267" s="17"/>
      <c r="B267" s="19"/>
      <c r="C267" s="20"/>
      <c r="D267" s="17"/>
      <c r="E267" s="17"/>
      <c r="F267" s="17"/>
      <c r="G267" s="17"/>
      <c r="H267" s="17"/>
      <c r="I267" s="17"/>
      <c r="J267" s="17"/>
      <c r="K267" s="21" t="str">
        <f>IF($J267="","",IFERROR(VLOOKUP($J267,Tests!$A$4:$B$103,2,FALSE),""))</f>
        <v/>
      </c>
      <c r="L267" s="18" t="str">
        <f>IF($J267="","",IFERROR(VLOOKUP($J267,Tests!$A$4:$E$103,5,FALSE),""))</f>
        <v/>
      </c>
      <c r="M267" s="18"/>
      <c r="N267" s="17"/>
      <c r="O267" s="22" t="str">
        <f>IF(OR($B267="",$J267=""),"",$B267+N($C267)+IFERROR(VLOOKUP($J267,Tests!$A$4:$C$103,3,FALSE),0)/24)</f>
        <v/>
      </c>
      <c r="P267" s="19"/>
      <c r="Q267" s="19"/>
      <c r="R267" s="17"/>
      <c r="S267" s="21" t="str">
        <f ca="1">IF(OR($J267="",$O267=""),"",IF(OR($N267="Report ready",$N267="Delivered"),"",IF($N267="Recollect needed","Recollect",IF(NOW()&gt;$O267,"Overdue",IF($O267-NOW()&lt;=N(Settings!$B$4)/24,"Due soon","")))))</f>
        <v/>
      </c>
    </row>
    <row r="268" spans="1:19" x14ac:dyDescent="0.3">
      <c r="A268" s="17"/>
      <c r="B268" s="19"/>
      <c r="C268" s="20"/>
      <c r="D268" s="17"/>
      <c r="E268" s="17"/>
      <c r="F268" s="17"/>
      <c r="G268" s="17"/>
      <c r="H268" s="17"/>
      <c r="I268" s="17"/>
      <c r="J268" s="17"/>
      <c r="K268" s="21" t="str">
        <f>IF($J268="","",IFERROR(VLOOKUP($J268,Tests!$A$4:$B$103,2,FALSE),""))</f>
        <v/>
      </c>
      <c r="L268" s="18" t="str">
        <f>IF($J268="","",IFERROR(VLOOKUP($J268,Tests!$A$4:$E$103,5,FALSE),""))</f>
        <v/>
      </c>
      <c r="M268" s="18"/>
      <c r="N268" s="17"/>
      <c r="O268" s="22" t="str">
        <f>IF(OR($B268="",$J268=""),"",$B268+N($C268)+IFERROR(VLOOKUP($J268,Tests!$A$4:$C$103,3,FALSE),0)/24)</f>
        <v/>
      </c>
      <c r="P268" s="19"/>
      <c r="Q268" s="19"/>
      <c r="R268" s="17"/>
      <c r="S268" s="21" t="str">
        <f ca="1">IF(OR($J268="",$O268=""),"",IF(OR($N268="Report ready",$N268="Delivered"),"",IF($N268="Recollect needed","Recollect",IF(NOW()&gt;$O268,"Overdue",IF($O268-NOW()&lt;=N(Settings!$B$4)/24,"Due soon","")))))</f>
        <v/>
      </c>
    </row>
    <row r="269" spans="1:19" x14ac:dyDescent="0.3">
      <c r="A269" s="17"/>
      <c r="B269" s="19"/>
      <c r="C269" s="20"/>
      <c r="D269" s="17"/>
      <c r="E269" s="17"/>
      <c r="F269" s="17"/>
      <c r="G269" s="17"/>
      <c r="H269" s="17"/>
      <c r="I269" s="17"/>
      <c r="J269" s="17"/>
      <c r="K269" s="21" t="str">
        <f>IF($J269="","",IFERROR(VLOOKUP($J269,Tests!$A$4:$B$103,2,FALSE),""))</f>
        <v/>
      </c>
      <c r="L269" s="18" t="str">
        <f>IF($J269="","",IFERROR(VLOOKUP($J269,Tests!$A$4:$E$103,5,FALSE),""))</f>
        <v/>
      </c>
      <c r="M269" s="18"/>
      <c r="N269" s="17"/>
      <c r="O269" s="22" t="str">
        <f>IF(OR($B269="",$J269=""),"",$B269+N($C269)+IFERROR(VLOOKUP($J269,Tests!$A$4:$C$103,3,FALSE),0)/24)</f>
        <v/>
      </c>
      <c r="P269" s="19"/>
      <c r="Q269" s="19"/>
      <c r="R269" s="17"/>
      <c r="S269" s="21" t="str">
        <f ca="1">IF(OR($J269="",$O269=""),"",IF(OR($N269="Report ready",$N269="Delivered"),"",IF($N269="Recollect needed","Recollect",IF(NOW()&gt;$O269,"Overdue",IF($O269-NOW()&lt;=N(Settings!$B$4)/24,"Due soon","")))))</f>
        <v/>
      </c>
    </row>
    <row r="270" spans="1:19" x14ac:dyDescent="0.3">
      <c r="A270" s="17"/>
      <c r="B270" s="19"/>
      <c r="C270" s="20"/>
      <c r="D270" s="17"/>
      <c r="E270" s="17"/>
      <c r="F270" s="17"/>
      <c r="G270" s="17"/>
      <c r="H270" s="17"/>
      <c r="I270" s="17"/>
      <c r="J270" s="17"/>
      <c r="K270" s="21" t="str">
        <f>IF($J270="","",IFERROR(VLOOKUP($J270,Tests!$A$4:$B$103,2,FALSE),""))</f>
        <v/>
      </c>
      <c r="L270" s="18" t="str">
        <f>IF($J270="","",IFERROR(VLOOKUP($J270,Tests!$A$4:$E$103,5,FALSE),""))</f>
        <v/>
      </c>
      <c r="M270" s="18"/>
      <c r="N270" s="17"/>
      <c r="O270" s="22" t="str">
        <f>IF(OR($B270="",$J270=""),"",$B270+N($C270)+IFERROR(VLOOKUP($J270,Tests!$A$4:$C$103,3,FALSE),0)/24)</f>
        <v/>
      </c>
      <c r="P270" s="19"/>
      <c r="Q270" s="19"/>
      <c r="R270" s="17"/>
      <c r="S270" s="21" t="str">
        <f ca="1">IF(OR($J270="",$O270=""),"",IF(OR($N270="Report ready",$N270="Delivered"),"",IF($N270="Recollect needed","Recollect",IF(NOW()&gt;$O270,"Overdue",IF($O270-NOW()&lt;=N(Settings!$B$4)/24,"Due soon","")))))</f>
        <v/>
      </c>
    </row>
    <row r="271" spans="1:19" x14ac:dyDescent="0.3">
      <c r="A271" s="17"/>
      <c r="B271" s="19"/>
      <c r="C271" s="20"/>
      <c r="D271" s="17"/>
      <c r="E271" s="17"/>
      <c r="F271" s="17"/>
      <c r="G271" s="17"/>
      <c r="H271" s="17"/>
      <c r="I271" s="17"/>
      <c r="J271" s="17"/>
      <c r="K271" s="21" t="str">
        <f>IF($J271="","",IFERROR(VLOOKUP($J271,Tests!$A$4:$B$103,2,FALSE),""))</f>
        <v/>
      </c>
      <c r="L271" s="18" t="str">
        <f>IF($J271="","",IFERROR(VLOOKUP($J271,Tests!$A$4:$E$103,5,FALSE),""))</f>
        <v/>
      </c>
      <c r="M271" s="18"/>
      <c r="N271" s="17"/>
      <c r="O271" s="22" t="str">
        <f>IF(OR($B271="",$J271=""),"",$B271+N($C271)+IFERROR(VLOOKUP($J271,Tests!$A$4:$C$103,3,FALSE),0)/24)</f>
        <v/>
      </c>
      <c r="P271" s="19"/>
      <c r="Q271" s="19"/>
      <c r="R271" s="17"/>
      <c r="S271" s="21" t="str">
        <f ca="1">IF(OR($J271="",$O271=""),"",IF(OR($N271="Report ready",$N271="Delivered"),"",IF($N271="Recollect needed","Recollect",IF(NOW()&gt;$O271,"Overdue",IF($O271-NOW()&lt;=N(Settings!$B$4)/24,"Due soon","")))))</f>
        <v/>
      </c>
    </row>
    <row r="272" spans="1:19" x14ac:dyDescent="0.3">
      <c r="A272" s="17"/>
      <c r="B272" s="19"/>
      <c r="C272" s="20"/>
      <c r="D272" s="17"/>
      <c r="E272" s="17"/>
      <c r="F272" s="17"/>
      <c r="G272" s="17"/>
      <c r="H272" s="17"/>
      <c r="I272" s="17"/>
      <c r="J272" s="17"/>
      <c r="K272" s="21" t="str">
        <f>IF($J272="","",IFERROR(VLOOKUP($J272,Tests!$A$4:$B$103,2,FALSE),""))</f>
        <v/>
      </c>
      <c r="L272" s="18" t="str">
        <f>IF($J272="","",IFERROR(VLOOKUP($J272,Tests!$A$4:$E$103,5,FALSE),""))</f>
        <v/>
      </c>
      <c r="M272" s="18"/>
      <c r="N272" s="17"/>
      <c r="O272" s="22" t="str">
        <f>IF(OR($B272="",$J272=""),"",$B272+N($C272)+IFERROR(VLOOKUP($J272,Tests!$A$4:$C$103,3,FALSE),0)/24)</f>
        <v/>
      </c>
      <c r="P272" s="19"/>
      <c r="Q272" s="19"/>
      <c r="R272" s="17"/>
      <c r="S272" s="21" t="str">
        <f ca="1">IF(OR($J272="",$O272=""),"",IF(OR($N272="Report ready",$N272="Delivered"),"",IF($N272="Recollect needed","Recollect",IF(NOW()&gt;$O272,"Overdue",IF($O272-NOW()&lt;=N(Settings!$B$4)/24,"Due soon","")))))</f>
        <v/>
      </c>
    </row>
    <row r="273" spans="1:19" x14ac:dyDescent="0.3">
      <c r="A273" s="17"/>
      <c r="B273" s="19"/>
      <c r="C273" s="20"/>
      <c r="D273" s="17"/>
      <c r="E273" s="17"/>
      <c r="F273" s="17"/>
      <c r="G273" s="17"/>
      <c r="H273" s="17"/>
      <c r="I273" s="17"/>
      <c r="J273" s="17"/>
      <c r="K273" s="21" t="str">
        <f>IF($J273="","",IFERROR(VLOOKUP($J273,Tests!$A$4:$B$103,2,FALSE),""))</f>
        <v/>
      </c>
      <c r="L273" s="18" t="str">
        <f>IF($J273="","",IFERROR(VLOOKUP($J273,Tests!$A$4:$E$103,5,FALSE),""))</f>
        <v/>
      </c>
      <c r="M273" s="18"/>
      <c r="N273" s="17"/>
      <c r="O273" s="22" t="str">
        <f>IF(OR($B273="",$J273=""),"",$B273+N($C273)+IFERROR(VLOOKUP($J273,Tests!$A$4:$C$103,3,FALSE),0)/24)</f>
        <v/>
      </c>
      <c r="P273" s="19"/>
      <c r="Q273" s="19"/>
      <c r="R273" s="17"/>
      <c r="S273" s="21" t="str">
        <f ca="1">IF(OR($J273="",$O273=""),"",IF(OR($N273="Report ready",$N273="Delivered"),"",IF($N273="Recollect needed","Recollect",IF(NOW()&gt;$O273,"Overdue",IF($O273-NOW()&lt;=N(Settings!$B$4)/24,"Due soon","")))))</f>
        <v/>
      </c>
    </row>
    <row r="274" spans="1:19" x14ac:dyDescent="0.3">
      <c r="A274" s="17"/>
      <c r="B274" s="19"/>
      <c r="C274" s="20"/>
      <c r="D274" s="17"/>
      <c r="E274" s="17"/>
      <c r="F274" s="17"/>
      <c r="G274" s="17"/>
      <c r="H274" s="17"/>
      <c r="I274" s="17"/>
      <c r="J274" s="17"/>
      <c r="K274" s="21" t="str">
        <f>IF($J274="","",IFERROR(VLOOKUP($J274,Tests!$A$4:$B$103,2,FALSE),""))</f>
        <v/>
      </c>
      <c r="L274" s="18" t="str">
        <f>IF($J274="","",IFERROR(VLOOKUP($J274,Tests!$A$4:$E$103,5,FALSE),""))</f>
        <v/>
      </c>
      <c r="M274" s="18"/>
      <c r="N274" s="17"/>
      <c r="O274" s="22" t="str">
        <f>IF(OR($B274="",$J274=""),"",$B274+N($C274)+IFERROR(VLOOKUP($J274,Tests!$A$4:$C$103,3,FALSE),0)/24)</f>
        <v/>
      </c>
      <c r="P274" s="19"/>
      <c r="Q274" s="19"/>
      <c r="R274" s="17"/>
      <c r="S274" s="21" t="str">
        <f ca="1">IF(OR($J274="",$O274=""),"",IF(OR($N274="Report ready",$N274="Delivered"),"",IF($N274="Recollect needed","Recollect",IF(NOW()&gt;$O274,"Overdue",IF($O274-NOW()&lt;=N(Settings!$B$4)/24,"Due soon","")))))</f>
        <v/>
      </c>
    </row>
    <row r="275" spans="1:19" x14ac:dyDescent="0.3">
      <c r="A275" s="17"/>
      <c r="B275" s="19"/>
      <c r="C275" s="20"/>
      <c r="D275" s="17"/>
      <c r="E275" s="17"/>
      <c r="F275" s="17"/>
      <c r="G275" s="17"/>
      <c r="H275" s="17"/>
      <c r="I275" s="17"/>
      <c r="J275" s="17"/>
      <c r="K275" s="21" t="str">
        <f>IF($J275="","",IFERROR(VLOOKUP($J275,Tests!$A$4:$B$103,2,FALSE),""))</f>
        <v/>
      </c>
      <c r="L275" s="18" t="str">
        <f>IF($J275="","",IFERROR(VLOOKUP($J275,Tests!$A$4:$E$103,5,FALSE),""))</f>
        <v/>
      </c>
      <c r="M275" s="18"/>
      <c r="N275" s="17"/>
      <c r="O275" s="22" t="str">
        <f>IF(OR($B275="",$J275=""),"",$B275+N($C275)+IFERROR(VLOOKUP($J275,Tests!$A$4:$C$103,3,FALSE),0)/24)</f>
        <v/>
      </c>
      <c r="P275" s="19"/>
      <c r="Q275" s="19"/>
      <c r="R275" s="17"/>
      <c r="S275" s="21" t="str">
        <f ca="1">IF(OR($J275="",$O275=""),"",IF(OR($N275="Report ready",$N275="Delivered"),"",IF($N275="Recollect needed","Recollect",IF(NOW()&gt;$O275,"Overdue",IF($O275-NOW()&lt;=N(Settings!$B$4)/24,"Due soon","")))))</f>
        <v/>
      </c>
    </row>
    <row r="276" spans="1:19" x14ac:dyDescent="0.3">
      <c r="A276" s="17"/>
      <c r="B276" s="19"/>
      <c r="C276" s="20"/>
      <c r="D276" s="17"/>
      <c r="E276" s="17"/>
      <c r="F276" s="17"/>
      <c r="G276" s="17"/>
      <c r="H276" s="17"/>
      <c r="I276" s="17"/>
      <c r="J276" s="17"/>
      <c r="K276" s="21" t="str">
        <f>IF($J276="","",IFERROR(VLOOKUP($J276,Tests!$A$4:$B$103,2,FALSE),""))</f>
        <v/>
      </c>
      <c r="L276" s="18" t="str">
        <f>IF($J276="","",IFERROR(VLOOKUP($J276,Tests!$A$4:$E$103,5,FALSE),""))</f>
        <v/>
      </c>
      <c r="M276" s="18"/>
      <c r="N276" s="17"/>
      <c r="O276" s="22" t="str">
        <f>IF(OR($B276="",$J276=""),"",$B276+N($C276)+IFERROR(VLOOKUP($J276,Tests!$A$4:$C$103,3,FALSE),0)/24)</f>
        <v/>
      </c>
      <c r="P276" s="19"/>
      <c r="Q276" s="19"/>
      <c r="R276" s="17"/>
      <c r="S276" s="21" t="str">
        <f ca="1">IF(OR($J276="",$O276=""),"",IF(OR($N276="Report ready",$N276="Delivered"),"",IF($N276="Recollect needed","Recollect",IF(NOW()&gt;$O276,"Overdue",IF($O276-NOW()&lt;=N(Settings!$B$4)/24,"Due soon","")))))</f>
        <v/>
      </c>
    </row>
    <row r="277" spans="1:19" x14ac:dyDescent="0.3">
      <c r="A277" s="17"/>
      <c r="B277" s="19"/>
      <c r="C277" s="20"/>
      <c r="D277" s="17"/>
      <c r="E277" s="17"/>
      <c r="F277" s="17"/>
      <c r="G277" s="17"/>
      <c r="H277" s="17"/>
      <c r="I277" s="17"/>
      <c r="J277" s="17"/>
      <c r="K277" s="21" t="str">
        <f>IF($J277="","",IFERROR(VLOOKUP($J277,Tests!$A$4:$B$103,2,FALSE),""))</f>
        <v/>
      </c>
      <c r="L277" s="18" t="str">
        <f>IF($J277="","",IFERROR(VLOOKUP($J277,Tests!$A$4:$E$103,5,FALSE),""))</f>
        <v/>
      </c>
      <c r="M277" s="18"/>
      <c r="N277" s="17"/>
      <c r="O277" s="22" t="str">
        <f>IF(OR($B277="",$J277=""),"",$B277+N($C277)+IFERROR(VLOOKUP($J277,Tests!$A$4:$C$103,3,FALSE),0)/24)</f>
        <v/>
      </c>
      <c r="P277" s="19"/>
      <c r="Q277" s="19"/>
      <c r="R277" s="17"/>
      <c r="S277" s="21" t="str">
        <f ca="1">IF(OR($J277="",$O277=""),"",IF(OR($N277="Report ready",$N277="Delivered"),"",IF($N277="Recollect needed","Recollect",IF(NOW()&gt;$O277,"Overdue",IF($O277-NOW()&lt;=N(Settings!$B$4)/24,"Due soon","")))))</f>
        <v/>
      </c>
    </row>
    <row r="278" spans="1:19" x14ac:dyDescent="0.3">
      <c r="A278" s="17"/>
      <c r="B278" s="19"/>
      <c r="C278" s="20"/>
      <c r="D278" s="17"/>
      <c r="E278" s="17"/>
      <c r="F278" s="17"/>
      <c r="G278" s="17"/>
      <c r="H278" s="17"/>
      <c r="I278" s="17"/>
      <c r="J278" s="17"/>
      <c r="K278" s="21" t="str">
        <f>IF($J278="","",IFERROR(VLOOKUP($J278,Tests!$A$4:$B$103,2,FALSE),""))</f>
        <v/>
      </c>
      <c r="L278" s="18" t="str">
        <f>IF($J278="","",IFERROR(VLOOKUP($J278,Tests!$A$4:$E$103,5,FALSE),""))</f>
        <v/>
      </c>
      <c r="M278" s="18"/>
      <c r="N278" s="17"/>
      <c r="O278" s="22" t="str">
        <f>IF(OR($B278="",$J278=""),"",$B278+N($C278)+IFERROR(VLOOKUP($J278,Tests!$A$4:$C$103,3,FALSE),0)/24)</f>
        <v/>
      </c>
      <c r="P278" s="19"/>
      <c r="Q278" s="19"/>
      <c r="R278" s="17"/>
      <c r="S278" s="21" t="str">
        <f ca="1">IF(OR($J278="",$O278=""),"",IF(OR($N278="Report ready",$N278="Delivered"),"",IF($N278="Recollect needed","Recollect",IF(NOW()&gt;$O278,"Overdue",IF($O278-NOW()&lt;=N(Settings!$B$4)/24,"Due soon","")))))</f>
        <v/>
      </c>
    </row>
    <row r="279" spans="1:19" x14ac:dyDescent="0.3">
      <c r="A279" s="17"/>
      <c r="B279" s="19"/>
      <c r="C279" s="20"/>
      <c r="D279" s="17"/>
      <c r="E279" s="17"/>
      <c r="F279" s="17"/>
      <c r="G279" s="17"/>
      <c r="H279" s="17"/>
      <c r="I279" s="17"/>
      <c r="J279" s="17"/>
      <c r="K279" s="21" t="str">
        <f>IF($J279="","",IFERROR(VLOOKUP($J279,Tests!$A$4:$B$103,2,FALSE),""))</f>
        <v/>
      </c>
      <c r="L279" s="18" t="str">
        <f>IF($J279="","",IFERROR(VLOOKUP($J279,Tests!$A$4:$E$103,5,FALSE),""))</f>
        <v/>
      </c>
      <c r="M279" s="18"/>
      <c r="N279" s="17"/>
      <c r="O279" s="22" t="str">
        <f>IF(OR($B279="",$J279=""),"",$B279+N($C279)+IFERROR(VLOOKUP($J279,Tests!$A$4:$C$103,3,FALSE),0)/24)</f>
        <v/>
      </c>
      <c r="P279" s="19"/>
      <c r="Q279" s="19"/>
      <c r="R279" s="17"/>
      <c r="S279" s="21" t="str">
        <f ca="1">IF(OR($J279="",$O279=""),"",IF(OR($N279="Report ready",$N279="Delivered"),"",IF($N279="Recollect needed","Recollect",IF(NOW()&gt;$O279,"Overdue",IF($O279-NOW()&lt;=N(Settings!$B$4)/24,"Due soon","")))))</f>
        <v/>
      </c>
    </row>
    <row r="280" spans="1:19" x14ac:dyDescent="0.3">
      <c r="A280" s="17"/>
      <c r="B280" s="19"/>
      <c r="C280" s="20"/>
      <c r="D280" s="17"/>
      <c r="E280" s="17"/>
      <c r="F280" s="17"/>
      <c r="G280" s="17"/>
      <c r="H280" s="17"/>
      <c r="I280" s="17"/>
      <c r="J280" s="17"/>
      <c r="K280" s="21" t="str">
        <f>IF($J280="","",IFERROR(VLOOKUP($J280,Tests!$A$4:$B$103,2,FALSE),""))</f>
        <v/>
      </c>
      <c r="L280" s="18" t="str">
        <f>IF($J280="","",IFERROR(VLOOKUP($J280,Tests!$A$4:$E$103,5,FALSE),""))</f>
        <v/>
      </c>
      <c r="M280" s="18"/>
      <c r="N280" s="17"/>
      <c r="O280" s="22" t="str">
        <f>IF(OR($B280="",$J280=""),"",$B280+N($C280)+IFERROR(VLOOKUP($J280,Tests!$A$4:$C$103,3,FALSE),0)/24)</f>
        <v/>
      </c>
      <c r="P280" s="19"/>
      <c r="Q280" s="19"/>
      <c r="R280" s="17"/>
      <c r="S280" s="21" t="str">
        <f ca="1">IF(OR($J280="",$O280=""),"",IF(OR($N280="Report ready",$N280="Delivered"),"",IF($N280="Recollect needed","Recollect",IF(NOW()&gt;$O280,"Overdue",IF($O280-NOW()&lt;=N(Settings!$B$4)/24,"Due soon","")))))</f>
        <v/>
      </c>
    </row>
    <row r="281" spans="1:19" x14ac:dyDescent="0.3">
      <c r="A281" s="17"/>
      <c r="B281" s="19"/>
      <c r="C281" s="20"/>
      <c r="D281" s="17"/>
      <c r="E281" s="17"/>
      <c r="F281" s="17"/>
      <c r="G281" s="17"/>
      <c r="H281" s="17"/>
      <c r="I281" s="17"/>
      <c r="J281" s="17"/>
      <c r="K281" s="21" t="str">
        <f>IF($J281="","",IFERROR(VLOOKUP($J281,Tests!$A$4:$B$103,2,FALSE),""))</f>
        <v/>
      </c>
      <c r="L281" s="18" t="str">
        <f>IF($J281="","",IFERROR(VLOOKUP($J281,Tests!$A$4:$E$103,5,FALSE),""))</f>
        <v/>
      </c>
      <c r="M281" s="18"/>
      <c r="N281" s="17"/>
      <c r="O281" s="22" t="str">
        <f>IF(OR($B281="",$J281=""),"",$B281+N($C281)+IFERROR(VLOOKUP($J281,Tests!$A$4:$C$103,3,FALSE),0)/24)</f>
        <v/>
      </c>
      <c r="P281" s="19"/>
      <c r="Q281" s="19"/>
      <c r="R281" s="17"/>
      <c r="S281" s="21" t="str">
        <f ca="1">IF(OR($J281="",$O281=""),"",IF(OR($N281="Report ready",$N281="Delivered"),"",IF($N281="Recollect needed","Recollect",IF(NOW()&gt;$O281,"Overdue",IF($O281-NOW()&lt;=N(Settings!$B$4)/24,"Due soon","")))))</f>
        <v/>
      </c>
    </row>
    <row r="282" spans="1:19" x14ac:dyDescent="0.3">
      <c r="A282" s="17"/>
      <c r="B282" s="19"/>
      <c r="C282" s="20"/>
      <c r="D282" s="17"/>
      <c r="E282" s="17"/>
      <c r="F282" s="17"/>
      <c r="G282" s="17"/>
      <c r="H282" s="17"/>
      <c r="I282" s="17"/>
      <c r="J282" s="17"/>
      <c r="K282" s="21" t="str">
        <f>IF($J282="","",IFERROR(VLOOKUP($J282,Tests!$A$4:$B$103,2,FALSE),""))</f>
        <v/>
      </c>
      <c r="L282" s="18" t="str">
        <f>IF($J282="","",IFERROR(VLOOKUP($J282,Tests!$A$4:$E$103,5,FALSE),""))</f>
        <v/>
      </c>
      <c r="M282" s="18"/>
      <c r="N282" s="17"/>
      <c r="O282" s="22" t="str">
        <f>IF(OR($B282="",$J282=""),"",$B282+N($C282)+IFERROR(VLOOKUP($J282,Tests!$A$4:$C$103,3,FALSE),0)/24)</f>
        <v/>
      </c>
      <c r="P282" s="19"/>
      <c r="Q282" s="19"/>
      <c r="R282" s="17"/>
      <c r="S282" s="21" t="str">
        <f ca="1">IF(OR($J282="",$O282=""),"",IF(OR($N282="Report ready",$N282="Delivered"),"",IF($N282="Recollect needed","Recollect",IF(NOW()&gt;$O282,"Overdue",IF($O282-NOW()&lt;=N(Settings!$B$4)/24,"Due soon","")))))</f>
        <v/>
      </c>
    </row>
    <row r="283" spans="1:19" x14ac:dyDescent="0.3">
      <c r="A283" s="17"/>
      <c r="B283" s="19"/>
      <c r="C283" s="20"/>
      <c r="D283" s="17"/>
      <c r="E283" s="17"/>
      <c r="F283" s="17"/>
      <c r="G283" s="17"/>
      <c r="H283" s="17"/>
      <c r="I283" s="17"/>
      <c r="J283" s="17"/>
      <c r="K283" s="21" t="str">
        <f>IF($J283="","",IFERROR(VLOOKUP($J283,Tests!$A$4:$B$103,2,FALSE),""))</f>
        <v/>
      </c>
      <c r="L283" s="18" t="str">
        <f>IF($J283="","",IFERROR(VLOOKUP($J283,Tests!$A$4:$E$103,5,FALSE),""))</f>
        <v/>
      </c>
      <c r="M283" s="18"/>
      <c r="N283" s="17"/>
      <c r="O283" s="22" t="str">
        <f>IF(OR($B283="",$J283=""),"",$B283+N($C283)+IFERROR(VLOOKUP($J283,Tests!$A$4:$C$103,3,FALSE),0)/24)</f>
        <v/>
      </c>
      <c r="P283" s="19"/>
      <c r="Q283" s="19"/>
      <c r="R283" s="17"/>
      <c r="S283" s="21" t="str">
        <f ca="1">IF(OR($J283="",$O283=""),"",IF(OR($N283="Report ready",$N283="Delivered"),"",IF($N283="Recollect needed","Recollect",IF(NOW()&gt;$O283,"Overdue",IF($O283-NOW()&lt;=N(Settings!$B$4)/24,"Due soon","")))))</f>
        <v/>
      </c>
    </row>
    <row r="284" spans="1:19" x14ac:dyDescent="0.3">
      <c r="A284" s="17"/>
      <c r="B284" s="19"/>
      <c r="C284" s="20"/>
      <c r="D284" s="17"/>
      <c r="E284" s="17"/>
      <c r="F284" s="17"/>
      <c r="G284" s="17"/>
      <c r="H284" s="17"/>
      <c r="I284" s="17"/>
      <c r="J284" s="17"/>
      <c r="K284" s="21" t="str">
        <f>IF($J284="","",IFERROR(VLOOKUP($J284,Tests!$A$4:$B$103,2,FALSE),""))</f>
        <v/>
      </c>
      <c r="L284" s="18" t="str">
        <f>IF($J284="","",IFERROR(VLOOKUP($J284,Tests!$A$4:$E$103,5,FALSE),""))</f>
        <v/>
      </c>
      <c r="M284" s="18"/>
      <c r="N284" s="17"/>
      <c r="O284" s="22" t="str">
        <f>IF(OR($B284="",$J284=""),"",$B284+N($C284)+IFERROR(VLOOKUP($J284,Tests!$A$4:$C$103,3,FALSE),0)/24)</f>
        <v/>
      </c>
      <c r="P284" s="19"/>
      <c r="Q284" s="19"/>
      <c r="R284" s="17"/>
      <c r="S284" s="21" t="str">
        <f ca="1">IF(OR($J284="",$O284=""),"",IF(OR($N284="Report ready",$N284="Delivered"),"",IF($N284="Recollect needed","Recollect",IF(NOW()&gt;$O284,"Overdue",IF($O284-NOW()&lt;=N(Settings!$B$4)/24,"Due soon","")))))</f>
        <v/>
      </c>
    </row>
    <row r="285" spans="1:19" x14ac:dyDescent="0.3">
      <c r="A285" s="17"/>
      <c r="B285" s="19"/>
      <c r="C285" s="20"/>
      <c r="D285" s="17"/>
      <c r="E285" s="17"/>
      <c r="F285" s="17"/>
      <c r="G285" s="17"/>
      <c r="H285" s="17"/>
      <c r="I285" s="17"/>
      <c r="J285" s="17"/>
      <c r="K285" s="21" t="str">
        <f>IF($J285="","",IFERROR(VLOOKUP($J285,Tests!$A$4:$B$103,2,FALSE),""))</f>
        <v/>
      </c>
      <c r="L285" s="18" t="str">
        <f>IF($J285="","",IFERROR(VLOOKUP($J285,Tests!$A$4:$E$103,5,FALSE),""))</f>
        <v/>
      </c>
      <c r="M285" s="18"/>
      <c r="N285" s="17"/>
      <c r="O285" s="22" t="str">
        <f>IF(OR($B285="",$J285=""),"",$B285+N($C285)+IFERROR(VLOOKUP($J285,Tests!$A$4:$C$103,3,FALSE),0)/24)</f>
        <v/>
      </c>
      <c r="P285" s="19"/>
      <c r="Q285" s="19"/>
      <c r="R285" s="17"/>
      <c r="S285" s="21" t="str">
        <f ca="1">IF(OR($J285="",$O285=""),"",IF(OR($N285="Report ready",$N285="Delivered"),"",IF($N285="Recollect needed","Recollect",IF(NOW()&gt;$O285,"Overdue",IF($O285-NOW()&lt;=N(Settings!$B$4)/24,"Due soon","")))))</f>
        <v/>
      </c>
    </row>
    <row r="286" spans="1:19" x14ac:dyDescent="0.3">
      <c r="A286" s="17"/>
      <c r="B286" s="19"/>
      <c r="C286" s="20"/>
      <c r="D286" s="17"/>
      <c r="E286" s="17"/>
      <c r="F286" s="17"/>
      <c r="G286" s="17"/>
      <c r="H286" s="17"/>
      <c r="I286" s="17"/>
      <c r="J286" s="17"/>
      <c r="K286" s="21" t="str">
        <f>IF($J286="","",IFERROR(VLOOKUP($J286,Tests!$A$4:$B$103,2,FALSE),""))</f>
        <v/>
      </c>
      <c r="L286" s="18" t="str">
        <f>IF($J286="","",IFERROR(VLOOKUP($J286,Tests!$A$4:$E$103,5,FALSE),""))</f>
        <v/>
      </c>
      <c r="M286" s="18"/>
      <c r="N286" s="17"/>
      <c r="O286" s="22" t="str">
        <f>IF(OR($B286="",$J286=""),"",$B286+N($C286)+IFERROR(VLOOKUP($J286,Tests!$A$4:$C$103,3,FALSE),0)/24)</f>
        <v/>
      </c>
      <c r="P286" s="19"/>
      <c r="Q286" s="19"/>
      <c r="R286" s="17"/>
      <c r="S286" s="21" t="str">
        <f ca="1">IF(OR($J286="",$O286=""),"",IF(OR($N286="Report ready",$N286="Delivered"),"",IF($N286="Recollect needed","Recollect",IF(NOW()&gt;$O286,"Overdue",IF($O286-NOW()&lt;=N(Settings!$B$4)/24,"Due soon","")))))</f>
        <v/>
      </c>
    </row>
    <row r="287" spans="1:19" x14ac:dyDescent="0.3">
      <c r="A287" s="17"/>
      <c r="B287" s="19"/>
      <c r="C287" s="20"/>
      <c r="D287" s="17"/>
      <c r="E287" s="17"/>
      <c r="F287" s="17"/>
      <c r="G287" s="17"/>
      <c r="H287" s="17"/>
      <c r="I287" s="17"/>
      <c r="J287" s="17"/>
      <c r="K287" s="21" t="str">
        <f>IF($J287="","",IFERROR(VLOOKUP($J287,Tests!$A$4:$B$103,2,FALSE),""))</f>
        <v/>
      </c>
      <c r="L287" s="18" t="str">
        <f>IF($J287="","",IFERROR(VLOOKUP($J287,Tests!$A$4:$E$103,5,FALSE),""))</f>
        <v/>
      </c>
      <c r="M287" s="18"/>
      <c r="N287" s="17"/>
      <c r="O287" s="22" t="str">
        <f>IF(OR($B287="",$J287=""),"",$B287+N($C287)+IFERROR(VLOOKUP($J287,Tests!$A$4:$C$103,3,FALSE),0)/24)</f>
        <v/>
      </c>
      <c r="P287" s="19"/>
      <c r="Q287" s="19"/>
      <c r="R287" s="17"/>
      <c r="S287" s="21" t="str">
        <f ca="1">IF(OR($J287="",$O287=""),"",IF(OR($N287="Report ready",$N287="Delivered"),"",IF($N287="Recollect needed","Recollect",IF(NOW()&gt;$O287,"Overdue",IF($O287-NOW()&lt;=N(Settings!$B$4)/24,"Due soon","")))))</f>
        <v/>
      </c>
    </row>
    <row r="288" spans="1:19" x14ac:dyDescent="0.3">
      <c r="A288" s="17"/>
      <c r="B288" s="19"/>
      <c r="C288" s="20"/>
      <c r="D288" s="17"/>
      <c r="E288" s="17"/>
      <c r="F288" s="17"/>
      <c r="G288" s="17"/>
      <c r="H288" s="17"/>
      <c r="I288" s="17"/>
      <c r="J288" s="17"/>
      <c r="K288" s="21" t="str">
        <f>IF($J288="","",IFERROR(VLOOKUP($J288,Tests!$A$4:$B$103,2,FALSE),""))</f>
        <v/>
      </c>
      <c r="L288" s="18" t="str">
        <f>IF($J288="","",IFERROR(VLOOKUP($J288,Tests!$A$4:$E$103,5,FALSE),""))</f>
        <v/>
      </c>
      <c r="M288" s="18"/>
      <c r="N288" s="17"/>
      <c r="O288" s="22" t="str">
        <f>IF(OR($B288="",$J288=""),"",$B288+N($C288)+IFERROR(VLOOKUP($J288,Tests!$A$4:$C$103,3,FALSE),0)/24)</f>
        <v/>
      </c>
      <c r="P288" s="19"/>
      <c r="Q288" s="19"/>
      <c r="R288" s="17"/>
      <c r="S288" s="21" t="str">
        <f ca="1">IF(OR($J288="",$O288=""),"",IF(OR($N288="Report ready",$N288="Delivered"),"",IF($N288="Recollect needed","Recollect",IF(NOW()&gt;$O288,"Overdue",IF($O288-NOW()&lt;=N(Settings!$B$4)/24,"Due soon","")))))</f>
        <v/>
      </c>
    </row>
    <row r="289" spans="1:19" x14ac:dyDescent="0.3">
      <c r="A289" s="17"/>
      <c r="B289" s="19"/>
      <c r="C289" s="20"/>
      <c r="D289" s="17"/>
      <c r="E289" s="17"/>
      <c r="F289" s="17"/>
      <c r="G289" s="17"/>
      <c r="H289" s="17"/>
      <c r="I289" s="17"/>
      <c r="J289" s="17"/>
      <c r="K289" s="21" t="str">
        <f>IF($J289="","",IFERROR(VLOOKUP($J289,Tests!$A$4:$B$103,2,FALSE),""))</f>
        <v/>
      </c>
      <c r="L289" s="18" t="str">
        <f>IF($J289="","",IFERROR(VLOOKUP($J289,Tests!$A$4:$E$103,5,FALSE),""))</f>
        <v/>
      </c>
      <c r="M289" s="18"/>
      <c r="N289" s="17"/>
      <c r="O289" s="22" t="str">
        <f>IF(OR($B289="",$J289=""),"",$B289+N($C289)+IFERROR(VLOOKUP($J289,Tests!$A$4:$C$103,3,FALSE),0)/24)</f>
        <v/>
      </c>
      <c r="P289" s="19"/>
      <c r="Q289" s="19"/>
      <c r="R289" s="17"/>
      <c r="S289" s="21" t="str">
        <f ca="1">IF(OR($J289="",$O289=""),"",IF(OR($N289="Report ready",$N289="Delivered"),"",IF($N289="Recollect needed","Recollect",IF(NOW()&gt;$O289,"Overdue",IF($O289-NOW()&lt;=N(Settings!$B$4)/24,"Due soon","")))))</f>
        <v/>
      </c>
    </row>
    <row r="290" spans="1:19" x14ac:dyDescent="0.3">
      <c r="A290" s="17"/>
      <c r="B290" s="19"/>
      <c r="C290" s="20"/>
      <c r="D290" s="17"/>
      <c r="E290" s="17"/>
      <c r="F290" s="17"/>
      <c r="G290" s="17"/>
      <c r="H290" s="17"/>
      <c r="I290" s="17"/>
      <c r="J290" s="17"/>
      <c r="K290" s="21" t="str">
        <f>IF($J290="","",IFERROR(VLOOKUP($J290,Tests!$A$4:$B$103,2,FALSE),""))</f>
        <v/>
      </c>
      <c r="L290" s="18" t="str">
        <f>IF($J290="","",IFERROR(VLOOKUP($J290,Tests!$A$4:$E$103,5,FALSE),""))</f>
        <v/>
      </c>
      <c r="M290" s="18"/>
      <c r="N290" s="17"/>
      <c r="O290" s="22" t="str">
        <f>IF(OR($B290="",$J290=""),"",$B290+N($C290)+IFERROR(VLOOKUP($J290,Tests!$A$4:$C$103,3,FALSE),0)/24)</f>
        <v/>
      </c>
      <c r="P290" s="19"/>
      <c r="Q290" s="19"/>
      <c r="R290" s="17"/>
      <c r="S290" s="21" t="str">
        <f ca="1">IF(OR($J290="",$O290=""),"",IF(OR($N290="Report ready",$N290="Delivered"),"",IF($N290="Recollect needed","Recollect",IF(NOW()&gt;$O290,"Overdue",IF($O290-NOW()&lt;=N(Settings!$B$4)/24,"Due soon","")))))</f>
        <v/>
      </c>
    </row>
    <row r="291" spans="1:19" x14ac:dyDescent="0.3">
      <c r="A291" s="17"/>
      <c r="B291" s="19"/>
      <c r="C291" s="20"/>
      <c r="D291" s="17"/>
      <c r="E291" s="17"/>
      <c r="F291" s="17"/>
      <c r="G291" s="17"/>
      <c r="H291" s="17"/>
      <c r="I291" s="17"/>
      <c r="J291" s="17"/>
      <c r="K291" s="21" t="str">
        <f>IF($J291="","",IFERROR(VLOOKUP($J291,Tests!$A$4:$B$103,2,FALSE),""))</f>
        <v/>
      </c>
      <c r="L291" s="18" t="str">
        <f>IF($J291="","",IFERROR(VLOOKUP($J291,Tests!$A$4:$E$103,5,FALSE),""))</f>
        <v/>
      </c>
      <c r="M291" s="18"/>
      <c r="N291" s="17"/>
      <c r="O291" s="22" t="str">
        <f>IF(OR($B291="",$J291=""),"",$B291+N($C291)+IFERROR(VLOOKUP($J291,Tests!$A$4:$C$103,3,FALSE),0)/24)</f>
        <v/>
      </c>
      <c r="P291" s="19"/>
      <c r="Q291" s="19"/>
      <c r="R291" s="17"/>
      <c r="S291" s="21" t="str">
        <f ca="1">IF(OR($J291="",$O291=""),"",IF(OR($N291="Report ready",$N291="Delivered"),"",IF($N291="Recollect needed","Recollect",IF(NOW()&gt;$O291,"Overdue",IF($O291-NOW()&lt;=N(Settings!$B$4)/24,"Due soon","")))))</f>
        <v/>
      </c>
    </row>
    <row r="292" spans="1:19" x14ac:dyDescent="0.3">
      <c r="A292" s="17"/>
      <c r="B292" s="19"/>
      <c r="C292" s="20"/>
      <c r="D292" s="17"/>
      <c r="E292" s="17"/>
      <c r="F292" s="17"/>
      <c r="G292" s="17"/>
      <c r="H292" s="17"/>
      <c r="I292" s="17"/>
      <c r="J292" s="17"/>
      <c r="K292" s="21" t="str">
        <f>IF($J292="","",IFERROR(VLOOKUP($J292,Tests!$A$4:$B$103,2,FALSE),""))</f>
        <v/>
      </c>
      <c r="L292" s="18" t="str">
        <f>IF($J292="","",IFERROR(VLOOKUP($J292,Tests!$A$4:$E$103,5,FALSE),""))</f>
        <v/>
      </c>
      <c r="M292" s="18"/>
      <c r="N292" s="17"/>
      <c r="O292" s="22" t="str">
        <f>IF(OR($B292="",$J292=""),"",$B292+N($C292)+IFERROR(VLOOKUP($J292,Tests!$A$4:$C$103,3,FALSE),0)/24)</f>
        <v/>
      </c>
      <c r="P292" s="19"/>
      <c r="Q292" s="19"/>
      <c r="R292" s="17"/>
      <c r="S292" s="21" t="str">
        <f ca="1">IF(OR($J292="",$O292=""),"",IF(OR($N292="Report ready",$N292="Delivered"),"",IF($N292="Recollect needed","Recollect",IF(NOW()&gt;$O292,"Overdue",IF($O292-NOW()&lt;=N(Settings!$B$4)/24,"Due soon","")))))</f>
        <v/>
      </c>
    </row>
    <row r="293" spans="1:19" x14ac:dyDescent="0.3">
      <c r="A293" s="17"/>
      <c r="B293" s="19"/>
      <c r="C293" s="20"/>
      <c r="D293" s="17"/>
      <c r="E293" s="17"/>
      <c r="F293" s="17"/>
      <c r="G293" s="17"/>
      <c r="H293" s="17"/>
      <c r="I293" s="17"/>
      <c r="J293" s="17"/>
      <c r="K293" s="21" t="str">
        <f>IF($J293="","",IFERROR(VLOOKUP($J293,Tests!$A$4:$B$103,2,FALSE),""))</f>
        <v/>
      </c>
      <c r="L293" s="18" t="str">
        <f>IF($J293="","",IFERROR(VLOOKUP($J293,Tests!$A$4:$E$103,5,FALSE),""))</f>
        <v/>
      </c>
      <c r="M293" s="18"/>
      <c r="N293" s="17"/>
      <c r="O293" s="22" t="str">
        <f>IF(OR($B293="",$J293=""),"",$B293+N($C293)+IFERROR(VLOOKUP($J293,Tests!$A$4:$C$103,3,FALSE),0)/24)</f>
        <v/>
      </c>
      <c r="P293" s="19"/>
      <c r="Q293" s="19"/>
      <c r="R293" s="17"/>
      <c r="S293" s="21" t="str">
        <f ca="1">IF(OR($J293="",$O293=""),"",IF(OR($N293="Report ready",$N293="Delivered"),"",IF($N293="Recollect needed","Recollect",IF(NOW()&gt;$O293,"Overdue",IF($O293-NOW()&lt;=N(Settings!$B$4)/24,"Due soon","")))))</f>
        <v/>
      </c>
    </row>
    <row r="294" spans="1:19" x14ac:dyDescent="0.3">
      <c r="A294" s="17"/>
      <c r="B294" s="19"/>
      <c r="C294" s="20"/>
      <c r="D294" s="17"/>
      <c r="E294" s="17"/>
      <c r="F294" s="17"/>
      <c r="G294" s="17"/>
      <c r="H294" s="17"/>
      <c r="I294" s="17"/>
      <c r="J294" s="17"/>
      <c r="K294" s="21" t="str">
        <f>IF($J294="","",IFERROR(VLOOKUP($J294,Tests!$A$4:$B$103,2,FALSE),""))</f>
        <v/>
      </c>
      <c r="L294" s="18" t="str">
        <f>IF($J294="","",IFERROR(VLOOKUP($J294,Tests!$A$4:$E$103,5,FALSE),""))</f>
        <v/>
      </c>
      <c r="M294" s="18"/>
      <c r="N294" s="17"/>
      <c r="O294" s="22" t="str">
        <f>IF(OR($B294="",$J294=""),"",$B294+N($C294)+IFERROR(VLOOKUP($J294,Tests!$A$4:$C$103,3,FALSE),0)/24)</f>
        <v/>
      </c>
      <c r="P294" s="19"/>
      <c r="Q294" s="19"/>
      <c r="R294" s="17"/>
      <c r="S294" s="21" t="str">
        <f ca="1">IF(OR($J294="",$O294=""),"",IF(OR($N294="Report ready",$N294="Delivered"),"",IF($N294="Recollect needed","Recollect",IF(NOW()&gt;$O294,"Overdue",IF($O294-NOW()&lt;=N(Settings!$B$4)/24,"Due soon","")))))</f>
        <v/>
      </c>
    </row>
    <row r="295" spans="1:19" x14ac:dyDescent="0.3">
      <c r="A295" s="17"/>
      <c r="B295" s="19"/>
      <c r="C295" s="20"/>
      <c r="D295" s="17"/>
      <c r="E295" s="17"/>
      <c r="F295" s="17"/>
      <c r="G295" s="17"/>
      <c r="H295" s="17"/>
      <c r="I295" s="17"/>
      <c r="J295" s="17"/>
      <c r="K295" s="21" t="str">
        <f>IF($J295="","",IFERROR(VLOOKUP($J295,Tests!$A$4:$B$103,2,FALSE),""))</f>
        <v/>
      </c>
      <c r="L295" s="18" t="str">
        <f>IF($J295="","",IFERROR(VLOOKUP($J295,Tests!$A$4:$E$103,5,FALSE),""))</f>
        <v/>
      </c>
      <c r="M295" s="18"/>
      <c r="N295" s="17"/>
      <c r="O295" s="22" t="str">
        <f>IF(OR($B295="",$J295=""),"",$B295+N($C295)+IFERROR(VLOOKUP($J295,Tests!$A$4:$C$103,3,FALSE),0)/24)</f>
        <v/>
      </c>
      <c r="P295" s="19"/>
      <c r="Q295" s="19"/>
      <c r="R295" s="17"/>
      <c r="S295" s="21" t="str">
        <f ca="1">IF(OR($J295="",$O295=""),"",IF(OR($N295="Report ready",$N295="Delivered"),"",IF($N295="Recollect needed","Recollect",IF(NOW()&gt;$O295,"Overdue",IF($O295-NOW()&lt;=N(Settings!$B$4)/24,"Due soon","")))))</f>
        <v/>
      </c>
    </row>
    <row r="296" spans="1:19" x14ac:dyDescent="0.3">
      <c r="A296" s="17"/>
      <c r="B296" s="19"/>
      <c r="C296" s="20"/>
      <c r="D296" s="17"/>
      <c r="E296" s="17"/>
      <c r="F296" s="17"/>
      <c r="G296" s="17"/>
      <c r="H296" s="17"/>
      <c r="I296" s="17"/>
      <c r="J296" s="17"/>
      <c r="K296" s="21" t="str">
        <f>IF($J296="","",IFERROR(VLOOKUP($J296,Tests!$A$4:$B$103,2,FALSE),""))</f>
        <v/>
      </c>
      <c r="L296" s="18" t="str">
        <f>IF($J296="","",IFERROR(VLOOKUP($J296,Tests!$A$4:$E$103,5,FALSE),""))</f>
        <v/>
      </c>
      <c r="M296" s="18"/>
      <c r="N296" s="17"/>
      <c r="O296" s="22" t="str">
        <f>IF(OR($B296="",$J296=""),"",$B296+N($C296)+IFERROR(VLOOKUP($J296,Tests!$A$4:$C$103,3,FALSE),0)/24)</f>
        <v/>
      </c>
      <c r="P296" s="19"/>
      <c r="Q296" s="19"/>
      <c r="R296" s="17"/>
      <c r="S296" s="21" t="str">
        <f ca="1">IF(OR($J296="",$O296=""),"",IF(OR($N296="Report ready",$N296="Delivered"),"",IF($N296="Recollect needed","Recollect",IF(NOW()&gt;$O296,"Overdue",IF($O296-NOW()&lt;=N(Settings!$B$4)/24,"Due soon","")))))</f>
        <v/>
      </c>
    </row>
    <row r="297" spans="1:19" x14ac:dyDescent="0.3">
      <c r="A297" s="17"/>
      <c r="B297" s="19"/>
      <c r="C297" s="20"/>
      <c r="D297" s="17"/>
      <c r="E297" s="17"/>
      <c r="F297" s="17"/>
      <c r="G297" s="17"/>
      <c r="H297" s="17"/>
      <c r="I297" s="17"/>
      <c r="J297" s="17"/>
      <c r="K297" s="21" t="str">
        <f>IF($J297="","",IFERROR(VLOOKUP($J297,Tests!$A$4:$B$103,2,FALSE),""))</f>
        <v/>
      </c>
      <c r="L297" s="18" t="str">
        <f>IF($J297="","",IFERROR(VLOOKUP($J297,Tests!$A$4:$E$103,5,FALSE),""))</f>
        <v/>
      </c>
      <c r="M297" s="18"/>
      <c r="N297" s="17"/>
      <c r="O297" s="22" t="str">
        <f>IF(OR($B297="",$J297=""),"",$B297+N($C297)+IFERROR(VLOOKUP($J297,Tests!$A$4:$C$103,3,FALSE),0)/24)</f>
        <v/>
      </c>
      <c r="P297" s="19"/>
      <c r="Q297" s="19"/>
      <c r="R297" s="17"/>
      <c r="S297" s="21" t="str">
        <f ca="1">IF(OR($J297="",$O297=""),"",IF(OR($N297="Report ready",$N297="Delivered"),"",IF($N297="Recollect needed","Recollect",IF(NOW()&gt;$O297,"Overdue",IF($O297-NOW()&lt;=N(Settings!$B$4)/24,"Due soon","")))))</f>
        <v/>
      </c>
    </row>
    <row r="298" spans="1:19" x14ac:dyDescent="0.3">
      <c r="A298" s="17"/>
      <c r="B298" s="19"/>
      <c r="C298" s="20"/>
      <c r="D298" s="17"/>
      <c r="E298" s="17"/>
      <c r="F298" s="17"/>
      <c r="G298" s="17"/>
      <c r="H298" s="17"/>
      <c r="I298" s="17"/>
      <c r="J298" s="17"/>
      <c r="K298" s="21" t="str">
        <f>IF($J298="","",IFERROR(VLOOKUP($J298,Tests!$A$4:$B$103,2,FALSE),""))</f>
        <v/>
      </c>
      <c r="L298" s="18" t="str">
        <f>IF($J298="","",IFERROR(VLOOKUP($J298,Tests!$A$4:$E$103,5,FALSE),""))</f>
        <v/>
      </c>
      <c r="M298" s="18"/>
      <c r="N298" s="17"/>
      <c r="O298" s="22" t="str">
        <f>IF(OR($B298="",$J298=""),"",$B298+N($C298)+IFERROR(VLOOKUP($J298,Tests!$A$4:$C$103,3,FALSE),0)/24)</f>
        <v/>
      </c>
      <c r="P298" s="19"/>
      <c r="Q298" s="19"/>
      <c r="R298" s="17"/>
      <c r="S298" s="21" t="str">
        <f ca="1">IF(OR($J298="",$O298=""),"",IF(OR($N298="Report ready",$N298="Delivered"),"",IF($N298="Recollect needed","Recollect",IF(NOW()&gt;$O298,"Overdue",IF($O298-NOW()&lt;=N(Settings!$B$4)/24,"Due soon","")))))</f>
        <v/>
      </c>
    </row>
    <row r="299" spans="1:19" x14ac:dyDescent="0.3">
      <c r="A299" s="17"/>
      <c r="B299" s="19"/>
      <c r="C299" s="20"/>
      <c r="D299" s="17"/>
      <c r="E299" s="17"/>
      <c r="F299" s="17"/>
      <c r="G299" s="17"/>
      <c r="H299" s="17"/>
      <c r="I299" s="17"/>
      <c r="J299" s="17"/>
      <c r="K299" s="21" t="str">
        <f>IF($J299="","",IFERROR(VLOOKUP($J299,Tests!$A$4:$B$103,2,FALSE),""))</f>
        <v/>
      </c>
      <c r="L299" s="18" t="str">
        <f>IF($J299="","",IFERROR(VLOOKUP($J299,Tests!$A$4:$E$103,5,FALSE),""))</f>
        <v/>
      </c>
      <c r="M299" s="18"/>
      <c r="N299" s="17"/>
      <c r="O299" s="22" t="str">
        <f>IF(OR($B299="",$J299=""),"",$B299+N($C299)+IFERROR(VLOOKUP($J299,Tests!$A$4:$C$103,3,FALSE),0)/24)</f>
        <v/>
      </c>
      <c r="P299" s="19"/>
      <c r="Q299" s="19"/>
      <c r="R299" s="17"/>
      <c r="S299" s="21" t="str">
        <f ca="1">IF(OR($J299="",$O299=""),"",IF(OR($N299="Report ready",$N299="Delivered"),"",IF($N299="Recollect needed","Recollect",IF(NOW()&gt;$O299,"Overdue",IF($O299-NOW()&lt;=N(Settings!$B$4)/24,"Due soon","")))))</f>
        <v/>
      </c>
    </row>
    <row r="300" spans="1:19" x14ac:dyDescent="0.3">
      <c r="A300" s="17"/>
      <c r="B300" s="19"/>
      <c r="C300" s="20"/>
      <c r="D300" s="17"/>
      <c r="E300" s="17"/>
      <c r="F300" s="17"/>
      <c r="G300" s="17"/>
      <c r="H300" s="17"/>
      <c r="I300" s="17"/>
      <c r="J300" s="17"/>
      <c r="K300" s="21" t="str">
        <f>IF($J300="","",IFERROR(VLOOKUP($J300,Tests!$A$4:$B$103,2,FALSE),""))</f>
        <v/>
      </c>
      <c r="L300" s="18" t="str">
        <f>IF($J300="","",IFERROR(VLOOKUP($J300,Tests!$A$4:$E$103,5,FALSE),""))</f>
        <v/>
      </c>
      <c r="M300" s="18"/>
      <c r="N300" s="17"/>
      <c r="O300" s="22" t="str">
        <f>IF(OR($B300="",$J300=""),"",$B300+N($C300)+IFERROR(VLOOKUP($J300,Tests!$A$4:$C$103,3,FALSE),0)/24)</f>
        <v/>
      </c>
      <c r="P300" s="19"/>
      <c r="Q300" s="19"/>
      <c r="R300" s="17"/>
      <c r="S300" s="21" t="str">
        <f ca="1">IF(OR($J300="",$O300=""),"",IF(OR($N300="Report ready",$N300="Delivered"),"",IF($N300="Recollect needed","Recollect",IF(NOW()&gt;$O300,"Overdue",IF($O300-NOW()&lt;=N(Settings!$B$4)/24,"Due soon","")))))</f>
        <v/>
      </c>
    </row>
    <row r="301" spans="1:19" x14ac:dyDescent="0.3">
      <c r="A301" s="17"/>
      <c r="B301" s="19"/>
      <c r="C301" s="20"/>
      <c r="D301" s="17"/>
      <c r="E301" s="17"/>
      <c r="F301" s="17"/>
      <c r="G301" s="17"/>
      <c r="H301" s="17"/>
      <c r="I301" s="17"/>
      <c r="J301" s="17"/>
      <c r="K301" s="21" t="str">
        <f>IF($J301="","",IFERROR(VLOOKUP($J301,Tests!$A$4:$B$103,2,FALSE),""))</f>
        <v/>
      </c>
      <c r="L301" s="18" t="str">
        <f>IF($J301="","",IFERROR(VLOOKUP($J301,Tests!$A$4:$E$103,5,FALSE),""))</f>
        <v/>
      </c>
      <c r="M301" s="18"/>
      <c r="N301" s="17"/>
      <c r="O301" s="22" t="str">
        <f>IF(OR($B301="",$J301=""),"",$B301+N($C301)+IFERROR(VLOOKUP($J301,Tests!$A$4:$C$103,3,FALSE),0)/24)</f>
        <v/>
      </c>
      <c r="P301" s="19"/>
      <c r="Q301" s="19"/>
      <c r="R301" s="17"/>
      <c r="S301" s="21" t="str">
        <f ca="1">IF(OR($J301="",$O301=""),"",IF(OR($N301="Report ready",$N301="Delivered"),"",IF($N301="Recollect needed","Recollect",IF(NOW()&gt;$O301,"Overdue",IF($O301-NOW()&lt;=N(Settings!$B$4)/24,"Due soon","")))))</f>
        <v/>
      </c>
    </row>
    <row r="302" spans="1:19" x14ac:dyDescent="0.3">
      <c r="A302" s="17"/>
      <c r="B302" s="19"/>
      <c r="C302" s="20"/>
      <c r="D302" s="17"/>
      <c r="E302" s="17"/>
      <c r="F302" s="17"/>
      <c r="G302" s="17"/>
      <c r="H302" s="17"/>
      <c r="I302" s="17"/>
      <c r="J302" s="17"/>
      <c r="K302" s="21" t="str">
        <f>IF($J302="","",IFERROR(VLOOKUP($J302,Tests!$A$4:$B$103,2,FALSE),""))</f>
        <v/>
      </c>
      <c r="L302" s="18" t="str">
        <f>IF($J302="","",IFERROR(VLOOKUP($J302,Tests!$A$4:$E$103,5,FALSE),""))</f>
        <v/>
      </c>
      <c r="M302" s="18"/>
      <c r="N302" s="17"/>
      <c r="O302" s="22" t="str">
        <f>IF(OR($B302="",$J302=""),"",$B302+N($C302)+IFERROR(VLOOKUP($J302,Tests!$A$4:$C$103,3,FALSE),0)/24)</f>
        <v/>
      </c>
      <c r="P302" s="19"/>
      <c r="Q302" s="19"/>
      <c r="R302" s="17"/>
      <c r="S302" s="21" t="str">
        <f ca="1">IF(OR($J302="",$O302=""),"",IF(OR($N302="Report ready",$N302="Delivered"),"",IF($N302="Recollect needed","Recollect",IF(NOW()&gt;$O302,"Overdue",IF($O302-NOW()&lt;=N(Settings!$B$4)/24,"Due soon","")))))</f>
        <v/>
      </c>
    </row>
    <row r="303" spans="1:19" x14ac:dyDescent="0.3">
      <c r="A303" s="17"/>
      <c r="B303" s="19"/>
      <c r="C303" s="20"/>
      <c r="D303" s="17"/>
      <c r="E303" s="17"/>
      <c r="F303" s="17"/>
      <c r="G303" s="17"/>
      <c r="H303" s="17"/>
      <c r="I303" s="17"/>
      <c r="J303" s="17"/>
      <c r="K303" s="21" t="str">
        <f>IF($J303="","",IFERROR(VLOOKUP($J303,Tests!$A$4:$B$103,2,FALSE),""))</f>
        <v/>
      </c>
      <c r="L303" s="18" t="str">
        <f>IF($J303="","",IFERROR(VLOOKUP($J303,Tests!$A$4:$E$103,5,FALSE),""))</f>
        <v/>
      </c>
      <c r="M303" s="18"/>
      <c r="N303" s="17"/>
      <c r="O303" s="22" t="str">
        <f>IF(OR($B303="",$J303=""),"",$B303+N($C303)+IFERROR(VLOOKUP($J303,Tests!$A$4:$C$103,3,FALSE),0)/24)</f>
        <v/>
      </c>
      <c r="P303" s="19"/>
      <c r="Q303" s="19"/>
      <c r="R303" s="17"/>
      <c r="S303" s="21" t="str">
        <f ca="1">IF(OR($J303="",$O303=""),"",IF(OR($N303="Report ready",$N303="Delivered"),"",IF($N303="Recollect needed","Recollect",IF(NOW()&gt;$O303,"Overdue",IF($O303-NOW()&lt;=N(Settings!$B$4)/24,"Due soon","")))))</f>
        <v/>
      </c>
    </row>
    <row r="304" spans="1:19" x14ac:dyDescent="0.3">
      <c r="A304" s="17"/>
      <c r="B304" s="19"/>
      <c r="C304" s="20"/>
      <c r="D304" s="17"/>
      <c r="E304" s="17"/>
      <c r="F304" s="17"/>
      <c r="G304" s="17"/>
      <c r="H304" s="17"/>
      <c r="I304" s="17"/>
      <c r="J304" s="17"/>
      <c r="K304" s="21" t="str">
        <f>IF($J304="","",IFERROR(VLOOKUP($J304,Tests!$A$4:$B$103,2,FALSE),""))</f>
        <v/>
      </c>
      <c r="L304" s="18" t="str">
        <f>IF($J304="","",IFERROR(VLOOKUP($J304,Tests!$A$4:$E$103,5,FALSE),""))</f>
        <v/>
      </c>
      <c r="M304" s="18"/>
      <c r="N304" s="17"/>
      <c r="O304" s="22" t="str">
        <f>IF(OR($B304="",$J304=""),"",$B304+N($C304)+IFERROR(VLOOKUP($J304,Tests!$A$4:$C$103,3,FALSE),0)/24)</f>
        <v/>
      </c>
      <c r="P304" s="19"/>
      <c r="Q304" s="19"/>
      <c r="R304" s="17"/>
      <c r="S304" s="21" t="str">
        <f ca="1">IF(OR($J304="",$O304=""),"",IF(OR($N304="Report ready",$N304="Delivered"),"",IF($N304="Recollect needed","Recollect",IF(NOW()&gt;$O304,"Overdue",IF($O304-NOW()&lt;=N(Settings!$B$4)/24,"Due soon","")))))</f>
        <v/>
      </c>
    </row>
    <row r="305" spans="1:19" x14ac:dyDescent="0.3">
      <c r="A305" s="17"/>
      <c r="B305" s="19"/>
      <c r="C305" s="20"/>
      <c r="D305" s="17"/>
      <c r="E305" s="17"/>
      <c r="F305" s="17"/>
      <c r="G305" s="17"/>
      <c r="H305" s="17"/>
      <c r="I305" s="17"/>
      <c r="J305" s="17"/>
      <c r="K305" s="21" t="str">
        <f>IF($J305="","",IFERROR(VLOOKUP($J305,Tests!$A$4:$B$103,2,FALSE),""))</f>
        <v/>
      </c>
      <c r="L305" s="18" t="str">
        <f>IF($J305="","",IFERROR(VLOOKUP($J305,Tests!$A$4:$E$103,5,FALSE),""))</f>
        <v/>
      </c>
      <c r="M305" s="18"/>
      <c r="N305" s="17"/>
      <c r="O305" s="22" t="str">
        <f>IF(OR($B305="",$J305=""),"",$B305+N($C305)+IFERROR(VLOOKUP($J305,Tests!$A$4:$C$103,3,FALSE),0)/24)</f>
        <v/>
      </c>
      <c r="P305" s="19"/>
      <c r="Q305" s="19"/>
      <c r="R305" s="17"/>
      <c r="S305" s="21" t="str">
        <f ca="1">IF(OR($J305="",$O305=""),"",IF(OR($N305="Report ready",$N305="Delivered"),"",IF($N305="Recollect needed","Recollect",IF(NOW()&gt;$O305,"Overdue",IF($O305-NOW()&lt;=N(Settings!$B$4)/24,"Due soon","")))))</f>
        <v/>
      </c>
    </row>
    <row r="306" spans="1:19" x14ac:dyDescent="0.3">
      <c r="A306" s="17"/>
      <c r="B306" s="19"/>
      <c r="C306" s="20"/>
      <c r="D306" s="17"/>
      <c r="E306" s="17"/>
      <c r="F306" s="17"/>
      <c r="G306" s="17"/>
      <c r="H306" s="17"/>
      <c r="I306" s="17"/>
      <c r="J306" s="17"/>
      <c r="K306" s="21" t="str">
        <f>IF($J306="","",IFERROR(VLOOKUP($J306,Tests!$A$4:$B$103,2,FALSE),""))</f>
        <v/>
      </c>
      <c r="L306" s="18" t="str">
        <f>IF($J306="","",IFERROR(VLOOKUP($J306,Tests!$A$4:$E$103,5,FALSE),""))</f>
        <v/>
      </c>
      <c r="M306" s="18"/>
      <c r="N306" s="17"/>
      <c r="O306" s="22" t="str">
        <f>IF(OR($B306="",$J306=""),"",$B306+N($C306)+IFERROR(VLOOKUP($J306,Tests!$A$4:$C$103,3,FALSE),0)/24)</f>
        <v/>
      </c>
      <c r="P306" s="19"/>
      <c r="Q306" s="19"/>
      <c r="R306" s="17"/>
      <c r="S306" s="21" t="str">
        <f ca="1">IF(OR($J306="",$O306=""),"",IF(OR($N306="Report ready",$N306="Delivered"),"",IF($N306="Recollect needed","Recollect",IF(NOW()&gt;$O306,"Overdue",IF($O306-NOW()&lt;=N(Settings!$B$4)/24,"Due soon","")))))</f>
        <v/>
      </c>
    </row>
    <row r="307" spans="1:19" x14ac:dyDescent="0.3">
      <c r="A307" s="17"/>
      <c r="B307" s="19"/>
      <c r="C307" s="20"/>
      <c r="D307" s="17"/>
      <c r="E307" s="17"/>
      <c r="F307" s="17"/>
      <c r="G307" s="17"/>
      <c r="H307" s="17"/>
      <c r="I307" s="17"/>
      <c r="J307" s="17"/>
      <c r="K307" s="21" t="str">
        <f>IF($J307="","",IFERROR(VLOOKUP($J307,Tests!$A$4:$B$103,2,FALSE),""))</f>
        <v/>
      </c>
      <c r="L307" s="18" t="str">
        <f>IF($J307="","",IFERROR(VLOOKUP($J307,Tests!$A$4:$E$103,5,FALSE),""))</f>
        <v/>
      </c>
      <c r="M307" s="18"/>
      <c r="N307" s="17"/>
      <c r="O307" s="22" t="str">
        <f>IF(OR($B307="",$J307=""),"",$B307+N($C307)+IFERROR(VLOOKUP($J307,Tests!$A$4:$C$103,3,FALSE),0)/24)</f>
        <v/>
      </c>
      <c r="P307" s="19"/>
      <c r="Q307" s="19"/>
      <c r="R307" s="17"/>
      <c r="S307" s="21" t="str">
        <f ca="1">IF(OR($J307="",$O307=""),"",IF(OR($N307="Report ready",$N307="Delivered"),"",IF($N307="Recollect needed","Recollect",IF(NOW()&gt;$O307,"Overdue",IF($O307-NOW()&lt;=N(Settings!$B$4)/24,"Due soon","")))))</f>
        <v/>
      </c>
    </row>
    <row r="308" spans="1:19" x14ac:dyDescent="0.3">
      <c r="A308" s="17"/>
      <c r="B308" s="19"/>
      <c r="C308" s="20"/>
      <c r="D308" s="17"/>
      <c r="E308" s="17"/>
      <c r="F308" s="17"/>
      <c r="G308" s="17"/>
      <c r="H308" s="17"/>
      <c r="I308" s="17"/>
      <c r="J308" s="17"/>
      <c r="K308" s="21" t="str">
        <f>IF($J308="","",IFERROR(VLOOKUP($J308,Tests!$A$4:$B$103,2,FALSE),""))</f>
        <v/>
      </c>
      <c r="L308" s="18" t="str">
        <f>IF($J308="","",IFERROR(VLOOKUP($J308,Tests!$A$4:$E$103,5,FALSE),""))</f>
        <v/>
      </c>
      <c r="M308" s="18"/>
      <c r="N308" s="17"/>
      <c r="O308" s="22" t="str">
        <f>IF(OR($B308="",$J308=""),"",$B308+N($C308)+IFERROR(VLOOKUP($J308,Tests!$A$4:$C$103,3,FALSE),0)/24)</f>
        <v/>
      </c>
      <c r="P308" s="19"/>
      <c r="Q308" s="19"/>
      <c r="R308" s="17"/>
      <c r="S308" s="21" t="str">
        <f ca="1">IF(OR($J308="",$O308=""),"",IF(OR($N308="Report ready",$N308="Delivered"),"",IF($N308="Recollect needed","Recollect",IF(NOW()&gt;$O308,"Overdue",IF($O308-NOW()&lt;=N(Settings!$B$4)/24,"Due soon","")))))</f>
        <v/>
      </c>
    </row>
    <row r="309" spans="1:19" x14ac:dyDescent="0.3">
      <c r="A309" s="17"/>
      <c r="B309" s="19"/>
      <c r="C309" s="20"/>
      <c r="D309" s="17"/>
      <c r="E309" s="17"/>
      <c r="F309" s="17"/>
      <c r="G309" s="17"/>
      <c r="H309" s="17"/>
      <c r="I309" s="17"/>
      <c r="J309" s="17"/>
      <c r="K309" s="21" t="str">
        <f>IF($J309="","",IFERROR(VLOOKUP($J309,Tests!$A$4:$B$103,2,FALSE),""))</f>
        <v/>
      </c>
      <c r="L309" s="18" t="str">
        <f>IF($J309="","",IFERROR(VLOOKUP($J309,Tests!$A$4:$E$103,5,FALSE),""))</f>
        <v/>
      </c>
      <c r="M309" s="18"/>
      <c r="N309" s="17"/>
      <c r="O309" s="22" t="str">
        <f>IF(OR($B309="",$J309=""),"",$B309+N($C309)+IFERROR(VLOOKUP($J309,Tests!$A$4:$C$103,3,FALSE),0)/24)</f>
        <v/>
      </c>
      <c r="P309" s="19"/>
      <c r="Q309" s="19"/>
      <c r="R309" s="17"/>
      <c r="S309" s="21" t="str">
        <f ca="1">IF(OR($J309="",$O309=""),"",IF(OR($N309="Report ready",$N309="Delivered"),"",IF($N309="Recollect needed","Recollect",IF(NOW()&gt;$O309,"Overdue",IF($O309-NOW()&lt;=N(Settings!$B$4)/24,"Due soon","")))))</f>
        <v/>
      </c>
    </row>
    <row r="310" spans="1:19" x14ac:dyDescent="0.3">
      <c r="A310" s="17"/>
      <c r="B310" s="19"/>
      <c r="C310" s="20"/>
      <c r="D310" s="17"/>
      <c r="E310" s="17"/>
      <c r="F310" s="17"/>
      <c r="G310" s="17"/>
      <c r="H310" s="17"/>
      <c r="I310" s="17"/>
      <c r="J310" s="17"/>
      <c r="K310" s="21" t="str">
        <f>IF($J310="","",IFERROR(VLOOKUP($J310,Tests!$A$4:$B$103,2,FALSE),""))</f>
        <v/>
      </c>
      <c r="L310" s="18" t="str">
        <f>IF($J310="","",IFERROR(VLOOKUP($J310,Tests!$A$4:$E$103,5,FALSE),""))</f>
        <v/>
      </c>
      <c r="M310" s="18"/>
      <c r="N310" s="17"/>
      <c r="O310" s="22" t="str">
        <f>IF(OR($B310="",$J310=""),"",$B310+N($C310)+IFERROR(VLOOKUP($J310,Tests!$A$4:$C$103,3,FALSE),0)/24)</f>
        <v/>
      </c>
      <c r="P310" s="19"/>
      <c r="Q310" s="19"/>
      <c r="R310" s="17"/>
      <c r="S310" s="21" t="str">
        <f ca="1">IF(OR($J310="",$O310=""),"",IF(OR($N310="Report ready",$N310="Delivered"),"",IF($N310="Recollect needed","Recollect",IF(NOW()&gt;$O310,"Overdue",IF($O310-NOW()&lt;=N(Settings!$B$4)/24,"Due soon","")))))</f>
        <v/>
      </c>
    </row>
    <row r="311" spans="1:19" x14ac:dyDescent="0.3">
      <c r="A311" s="17"/>
      <c r="B311" s="19"/>
      <c r="C311" s="20"/>
      <c r="D311" s="17"/>
      <c r="E311" s="17"/>
      <c r="F311" s="17"/>
      <c r="G311" s="17"/>
      <c r="H311" s="17"/>
      <c r="I311" s="17"/>
      <c r="J311" s="17"/>
      <c r="K311" s="21" t="str">
        <f>IF($J311="","",IFERROR(VLOOKUP($J311,Tests!$A$4:$B$103,2,FALSE),""))</f>
        <v/>
      </c>
      <c r="L311" s="18" t="str">
        <f>IF($J311="","",IFERROR(VLOOKUP($J311,Tests!$A$4:$E$103,5,FALSE),""))</f>
        <v/>
      </c>
      <c r="M311" s="18"/>
      <c r="N311" s="17"/>
      <c r="O311" s="22" t="str">
        <f>IF(OR($B311="",$J311=""),"",$B311+N($C311)+IFERROR(VLOOKUP($J311,Tests!$A$4:$C$103,3,FALSE),0)/24)</f>
        <v/>
      </c>
      <c r="P311" s="19"/>
      <c r="Q311" s="19"/>
      <c r="R311" s="17"/>
      <c r="S311" s="21" t="str">
        <f ca="1">IF(OR($J311="",$O311=""),"",IF(OR($N311="Report ready",$N311="Delivered"),"",IF($N311="Recollect needed","Recollect",IF(NOW()&gt;$O311,"Overdue",IF($O311-NOW()&lt;=N(Settings!$B$4)/24,"Due soon","")))))</f>
        <v/>
      </c>
    </row>
    <row r="312" spans="1:19" x14ac:dyDescent="0.3">
      <c r="A312" s="17"/>
      <c r="B312" s="19"/>
      <c r="C312" s="20"/>
      <c r="D312" s="17"/>
      <c r="E312" s="17"/>
      <c r="F312" s="17"/>
      <c r="G312" s="17"/>
      <c r="H312" s="17"/>
      <c r="I312" s="17"/>
      <c r="J312" s="17"/>
      <c r="K312" s="21" t="str">
        <f>IF($J312="","",IFERROR(VLOOKUP($J312,Tests!$A$4:$B$103,2,FALSE),""))</f>
        <v/>
      </c>
      <c r="L312" s="18" t="str">
        <f>IF($J312="","",IFERROR(VLOOKUP($J312,Tests!$A$4:$E$103,5,FALSE),""))</f>
        <v/>
      </c>
      <c r="M312" s="18"/>
      <c r="N312" s="17"/>
      <c r="O312" s="22" t="str">
        <f>IF(OR($B312="",$J312=""),"",$B312+N($C312)+IFERROR(VLOOKUP($J312,Tests!$A$4:$C$103,3,FALSE),0)/24)</f>
        <v/>
      </c>
      <c r="P312" s="19"/>
      <c r="Q312" s="19"/>
      <c r="R312" s="17"/>
      <c r="S312" s="21" t="str">
        <f ca="1">IF(OR($J312="",$O312=""),"",IF(OR($N312="Report ready",$N312="Delivered"),"",IF($N312="Recollect needed","Recollect",IF(NOW()&gt;$O312,"Overdue",IF($O312-NOW()&lt;=N(Settings!$B$4)/24,"Due soon","")))))</f>
        <v/>
      </c>
    </row>
    <row r="313" spans="1:19" x14ac:dyDescent="0.3">
      <c r="A313" s="17"/>
      <c r="B313" s="19"/>
      <c r="C313" s="20"/>
      <c r="D313" s="17"/>
      <c r="E313" s="17"/>
      <c r="F313" s="17"/>
      <c r="G313" s="17"/>
      <c r="H313" s="17"/>
      <c r="I313" s="17"/>
      <c r="J313" s="17"/>
      <c r="K313" s="21" t="str">
        <f>IF($J313="","",IFERROR(VLOOKUP($J313,Tests!$A$4:$B$103,2,FALSE),""))</f>
        <v/>
      </c>
      <c r="L313" s="18" t="str">
        <f>IF($J313="","",IFERROR(VLOOKUP($J313,Tests!$A$4:$E$103,5,FALSE),""))</f>
        <v/>
      </c>
      <c r="M313" s="18"/>
      <c r="N313" s="17"/>
      <c r="O313" s="22" t="str">
        <f>IF(OR($B313="",$J313=""),"",$B313+N($C313)+IFERROR(VLOOKUP($J313,Tests!$A$4:$C$103,3,FALSE),0)/24)</f>
        <v/>
      </c>
      <c r="P313" s="19"/>
      <c r="Q313" s="19"/>
      <c r="R313" s="17"/>
      <c r="S313" s="21" t="str">
        <f ca="1">IF(OR($J313="",$O313=""),"",IF(OR($N313="Report ready",$N313="Delivered"),"",IF($N313="Recollect needed","Recollect",IF(NOW()&gt;$O313,"Overdue",IF($O313-NOW()&lt;=N(Settings!$B$4)/24,"Due soon","")))))</f>
        <v/>
      </c>
    </row>
    <row r="314" spans="1:19" x14ac:dyDescent="0.3">
      <c r="A314" s="17"/>
      <c r="B314" s="19"/>
      <c r="C314" s="20"/>
      <c r="D314" s="17"/>
      <c r="E314" s="17"/>
      <c r="F314" s="17"/>
      <c r="G314" s="17"/>
      <c r="H314" s="17"/>
      <c r="I314" s="17"/>
      <c r="J314" s="17"/>
      <c r="K314" s="21" t="str">
        <f>IF($J314="","",IFERROR(VLOOKUP($J314,Tests!$A$4:$B$103,2,FALSE),""))</f>
        <v/>
      </c>
      <c r="L314" s="18" t="str">
        <f>IF($J314="","",IFERROR(VLOOKUP($J314,Tests!$A$4:$E$103,5,FALSE),""))</f>
        <v/>
      </c>
      <c r="M314" s="18"/>
      <c r="N314" s="17"/>
      <c r="O314" s="22" t="str">
        <f>IF(OR($B314="",$J314=""),"",$B314+N($C314)+IFERROR(VLOOKUP($J314,Tests!$A$4:$C$103,3,FALSE),0)/24)</f>
        <v/>
      </c>
      <c r="P314" s="19"/>
      <c r="Q314" s="19"/>
      <c r="R314" s="17"/>
      <c r="S314" s="21" t="str">
        <f ca="1">IF(OR($J314="",$O314=""),"",IF(OR($N314="Report ready",$N314="Delivered"),"",IF($N314="Recollect needed","Recollect",IF(NOW()&gt;$O314,"Overdue",IF($O314-NOW()&lt;=N(Settings!$B$4)/24,"Due soon","")))))</f>
        <v/>
      </c>
    </row>
    <row r="315" spans="1:19" x14ac:dyDescent="0.3">
      <c r="A315" s="17"/>
      <c r="B315" s="19"/>
      <c r="C315" s="20"/>
      <c r="D315" s="17"/>
      <c r="E315" s="17"/>
      <c r="F315" s="17"/>
      <c r="G315" s="17"/>
      <c r="H315" s="17"/>
      <c r="I315" s="17"/>
      <c r="J315" s="17"/>
      <c r="K315" s="21" t="str">
        <f>IF($J315="","",IFERROR(VLOOKUP($J315,Tests!$A$4:$B$103,2,FALSE),""))</f>
        <v/>
      </c>
      <c r="L315" s="18" t="str">
        <f>IF($J315="","",IFERROR(VLOOKUP($J315,Tests!$A$4:$E$103,5,FALSE),""))</f>
        <v/>
      </c>
      <c r="M315" s="18"/>
      <c r="N315" s="17"/>
      <c r="O315" s="22" t="str">
        <f>IF(OR($B315="",$J315=""),"",$B315+N($C315)+IFERROR(VLOOKUP($J315,Tests!$A$4:$C$103,3,FALSE),0)/24)</f>
        <v/>
      </c>
      <c r="P315" s="19"/>
      <c r="Q315" s="19"/>
      <c r="R315" s="17"/>
      <c r="S315" s="21" t="str">
        <f ca="1">IF(OR($J315="",$O315=""),"",IF(OR($N315="Report ready",$N315="Delivered"),"",IF($N315="Recollect needed","Recollect",IF(NOW()&gt;$O315,"Overdue",IF($O315-NOW()&lt;=N(Settings!$B$4)/24,"Due soon","")))))</f>
        <v/>
      </c>
    </row>
    <row r="316" spans="1:19" x14ac:dyDescent="0.3">
      <c r="A316" s="17"/>
      <c r="B316" s="19"/>
      <c r="C316" s="20"/>
      <c r="D316" s="17"/>
      <c r="E316" s="17"/>
      <c r="F316" s="17"/>
      <c r="G316" s="17"/>
      <c r="H316" s="17"/>
      <c r="I316" s="17"/>
      <c r="J316" s="17"/>
      <c r="K316" s="21" t="str">
        <f>IF($J316="","",IFERROR(VLOOKUP($J316,Tests!$A$4:$B$103,2,FALSE),""))</f>
        <v/>
      </c>
      <c r="L316" s="18" t="str">
        <f>IF($J316="","",IFERROR(VLOOKUP($J316,Tests!$A$4:$E$103,5,FALSE),""))</f>
        <v/>
      </c>
      <c r="M316" s="18"/>
      <c r="N316" s="17"/>
      <c r="O316" s="22" t="str">
        <f>IF(OR($B316="",$J316=""),"",$B316+N($C316)+IFERROR(VLOOKUP($J316,Tests!$A$4:$C$103,3,FALSE),0)/24)</f>
        <v/>
      </c>
      <c r="P316" s="19"/>
      <c r="Q316" s="19"/>
      <c r="R316" s="17"/>
      <c r="S316" s="21" t="str">
        <f ca="1">IF(OR($J316="",$O316=""),"",IF(OR($N316="Report ready",$N316="Delivered"),"",IF($N316="Recollect needed","Recollect",IF(NOW()&gt;$O316,"Overdue",IF($O316-NOW()&lt;=N(Settings!$B$4)/24,"Due soon","")))))</f>
        <v/>
      </c>
    </row>
    <row r="317" spans="1:19" x14ac:dyDescent="0.3">
      <c r="A317" s="17"/>
      <c r="B317" s="19"/>
      <c r="C317" s="20"/>
      <c r="D317" s="17"/>
      <c r="E317" s="17"/>
      <c r="F317" s="17"/>
      <c r="G317" s="17"/>
      <c r="H317" s="17"/>
      <c r="I317" s="17"/>
      <c r="J317" s="17"/>
      <c r="K317" s="21" t="str">
        <f>IF($J317="","",IFERROR(VLOOKUP($J317,Tests!$A$4:$B$103,2,FALSE),""))</f>
        <v/>
      </c>
      <c r="L317" s="18" t="str">
        <f>IF($J317="","",IFERROR(VLOOKUP($J317,Tests!$A$4:$E$103,5,FALSE),""))</f>
        <v/>
      </c>
      <c r="M317" s="18"/>
      <c r="N317" s="17"/>
      <c r="O317" s="22" t="str">
        <f>IF(OR($B317="",$J317=""),"",$B317+N($C317)+IFERROR(VLOOKUP($J317,Tests!$A$4:$C$103,3,FALSE),0)/24)</f>
        <v/>
      </c>
      <c r="P317" s="19"/>
      <c r="Q317" s="19"/>
      <c r="R317" s="17"/>
      <c r="S317" s="21" t="str">
        <f ca="1">IF(OR($J317="",$O317=""),"",IF(OR($N317="Report ready",$N317="Delivered"),"",IF($N317="Recollect needed","Recollect",IF(NOW()&gt;$O317,"Overdue",IF($O317-NOW()&lt;=N(Settings!$B$4)/24,"Due soon","")))))</f>
        <v/>
      </c>
    </row>
    <row r="318" spans="1:19" x14ac:dyDescent="0.3">
      <c r="A318" s="17"/>
      <c r="B318" s="19"/>
      <c r="C318" s="20"/>
      <c r="D318" s="17"/>
      <c r="E318" s="17"/>
      <c r="F318" s="17"/>
      <c r="G318" s="17"/>
      <c r="H318" s="17"/>
      <c r="I318" s="17"/>
      <c r="J318" s="17"/>
      <c r="K318" s="21" t="str">
        <f>IF($J318="","",IFERROR(VLOOKUP($J318,Tests!$A$4:$B$103,2,FALSE),""))</f>
        <v/>
      </c>
      <c r="L318" s="18" t="str">
        <f>IF($J318="","",IFERROR(VLOOKUP($J318,Tests!$A$4:$E$103,5,FALSE),""))</f>
        <v/>
      </c>
      <c r="M318" s="18"/>
      <c r="N318" s="17"/>
      <c r="O318" s="22" t="str">
        <f>IF(OR($B318="",$J318=""),"",$B318+N($C318)+IFERROR(VLOOKUP($J318,Tests!$A$4:$C$103,3,FALSE),0)/24)</f>
        <v/>
      </c>
      <c r="P318" s="19"/>
      <c r="Q318" s="19"/>
      <c r="R318" s="17"/>
      <c r="S318" s="21" t="str">
        <f ca="1">IF(OR($J318="",$O318=""),"",IF(OR($N318="Report ready",$N318="Delivered"),"",IF($N318="Recollect needed","Recollect",IF(NOW()&gt;$O318,"Overdue",IF($O318-NOW()&lt;=N(Settings!$B$4)/24,"Due soon","")))))</f>
        <v/>
      </c>
    </row>
    <row r="319" spans="1:19" x14ac:dyDescent="0.3">
      <c r="A319" s="17"/>
      <c r="B319" s="19"/>
      <c r="C319" s="20"/>
      <c r="D319" s="17"/>
      <c r="E319" s="17"/>
      <c r="F319" s="17"/>
      <c r="G319" s="17"/>
      <c r="H319" s="17"/>
      <c r="I319" s="17"/>
      <c r="J319" s="17"/>
      <c r="K319" s="21" t="str">
        <f>IF($J319="","",IFERROR(VLOOKUP($J319,Tests!$A$4:$B$103,2,FALSE),""))</f>
        <v/>
      </c>
      <c r="L319" s="18" t="str">
        <f>IF($J319="","",IFERROR(VLOOKUP($J319,Tests!$A$4:$E$103,5,FALSE),""))</f>
        <v/>
      </c>
      <c r="M319" s="18"/>
      <c r="N319" s="17"/>
      <c r="O319" s="22" t="str">
        <f>IF(OR($B319="",$J319=""),"",$B319+N($C319)+IFERROR(VLOOKUP($J319,Tests!$A$4:$C$103,3,FALSE),0)/24)</f>
        <v/>
      </c>
      <c r="P319" s="19"/>
      <c r="Q319" s="19"/>
      <c r="R319" s="17"/>
      <c r="S319" s="21" t="str">
        <f ca="1">IF(OR($J319="",$O319=""),"",IF(OR($N319="Report ready",$N319="Delivered"),"",IF($N319="Recollect needed","Recollect",IF(NOW()&gt;$O319,"Overdue",IF($O319-NOW()&lt;=N(Settings!$B$4)/24,"Due soon","")))))</f>
        <v/>
      </c>
    </row>
    <row r="320" spans="1:19" x14ac:dyDescent="0.3">
      <c r="A320" s="17"/>
      <c r="B320" s="19"/>
      <c r="C320" s="20"/>
      <c r="D320" s="17"/>
      <c r="E320" s="17"/>
      <c r="F320" s="17"/>
      <c r="G320" s="17"/>
      <c r="H320" s="17"/>
      <c r="I320" s="17"/>
      <c r="J320" s="17"/>
      <c r="K320" s="21" t="str">
        <f>IF($J320="","",IFERROR(VLOOKUP($J320,Tests!$A$4:$B$103,2,FALSE),""))</f>
        <v/>
      </c>
      <c r="L320" s="18" t="str">
        <f>IF($J320="","",IFERROR(VLOOKUP($J320,Tests!$A$4:$E$103,5,FALSE),""))</f>
        <v/>
      </c>
      <c r="M320" s="18"/>
      <c r="N320" s="17"/>
      <c r="O320" s="22" t="str">
        <f>IF(OR($B320="",$J320=""),"",$B320+N($C320)+IFERROR(VLOOKUP($J320,Tests!$A$4:$C$103,3,FALSE),0)/24)</f>
        <v/>
      </c>
      <c r="P320" s="19"/>
      <c r="Q320" s="19"/>
      <c r="R320" s="17"/>
      <c r="S320" s="21" t="str">
        <f ca="1">IF(OR($J320="",$O320=""),"",IF(OR($N320="Report ready",$N320="Delivered"),"",IF($N320="Recollect needed","Recollect",IF(NOW()&gt;$O320,"Overdue",IF($O320-NOW()&lt;=N(Settings!$B$4)/24,"Due soon","")))))</f>
        <v/>
      </c>
    </row>
    <row r="321" spans="1:19" x14ac:dyDescent="0.3">
      <c r="A321" s="17"/>
      <c r="B321" s="19"/>
      <c r="C321" s="20"/>
      <c r="D321" s="17"/>
      <c r="E321" s="17"/>
      <c r="F321" s="17"/>
      <c r="G321" s="17"/>
      <c r="H321" s="17"/>
      <c r="I321" s="17"/>
      <c r="J321" s="17"/>
      <c r="K321" s="21" t="str">
        <f>IF($J321="","",IFERROR(VLOOKUP($J321,Tests!$A$4:$B$103,2,FALSE),""))</f>
        <v/>
      </c>
      <c r="L321" s="18" t="str">
        <f>IF($J321="","",IFERROR(VLOOKUP($J321,Tests!$A$4:$E$103,5,FALSE),""))</f>
        <v/>
      </c>
      <c r="M321" s="18"/>
      <c r="N321" s="17"/>
      <c r="O321" s="22" t="str">
        <f>IF(OR($B321="",$J321=""),"",$B321+N($C321)+IFERROR(VLOOKUP($J321,Tests!$A$4:$C$103,3,FALSE),0)/24)</f>
        <v/>
      </c>
      <c r="P321" s="19"/>
      <c r="Q321" s="19"/>
      <c r="R321" s="17"/>
      <c r="S321" s="21" t="str">
        <f ca="1">IF(OR($J321="",$O321=""),"",IF(OR($N321="Report ready",$N321="Delivered"),"",IF($N321="Recollect needed","Recollect",IF(NOW()&gt;$O321,"Overdue",IF($O321-NOW()&lt;=N(Settings!$B$4)/24,"Due soon","")))))</f>
        <v/>
      </c>
    </row>
    <row r="322" spans="1:19" x14ac:dyDescent="0.3">
      <c r="A322" s="17"/>
      <c r="B322" s="19"/>
      <c r="C322" s="20"/>
      <c r="D322" s="17"/>
      <c r="E322" s="17"/>
      <c r="F322" s="17"/>
      <c r="G322" s="17"/>
      <c r="H322" s="17"/>
      <c r="I322" s="17"/>
      <c r="J322" s="17"/>
      <c r="K322" s="21" t="str">
        <f>IF($J322="","",IFERROR(VLOOKUP($J322,Tests!$A$4:$B$103,2,FALSE),""))</f>
        <v/>
      </c>
      <c r="L322" s="18" t="str">
        <f>IF($J322="","",IFERROR(VLOOKUP($J322,Tests!$A$4:$E$103,5,FALSE),""))</f>
        <v/>
      </c>
      <c r="M322" s="18"/>
      <c r="N322" s="17"/>
      <c r="O322" s="22" t="str">
        <f>IF(OR($B322="",$J322=""),"",$B322+N($C322)+IFERROR(VLOOKUP($J322,Tests!$A$4:$C$103,3,FALSE),0)/24)</f>
        <v/>
      </c>
      <c r="P322" s="19"/>
      <c r="Q322" s="19"/>
      <c r="R322" s="17"/>
      <c r="S322" s="21" t="str">
        <f ca="1">IF(OR($J322="",$O322=""),"",IF(OR($N322="Report ready",$N322="Delivered"),"",IF($N322="Recollect needed","Recollect",IF(NOW()&gt;$O322,"Overdue",IF($O322-NOW()&lt;=N(Settings!$B$4)/24,"Due soon","")))))</f>
        <v/>
      </c>
    </row>
    <row r="323" spans="1:19" x14ac:dyDescent="0.3">
      <c r="A323" s="17"/>
      <c r="B323" s="19"/>
      <c r="C323" s="20"/>
      <c r="D323" s="17"/>
      <c r="E323" s="17"/>
      <c r="F323" s="17"/>
      <c r="G323" s="17"/>
      <c r="H323" s="17"/>
      <c r="I323" s="17"/>
      <c r="J323" s="17"/>
      <c r="K323" s="21" t="str">
        <f>IF($J323="","",IFERROR(VLOOKUP($J323,Tests!$A$4:$B$103,2,FALSE),""))</f>
        <v/>
      </c>
      <c r="L323" s="18" t="str">
        <f>IF($J323="","",IFERROR(VLOOKUP($J323,Tests!$A$4:$E$103,5,FALSE),""))</f>
        <v/>
      </c>
      <c r="M323" s="18"/>
      <c r="N323" s="17"/>
      <c r="O323" s="22" t="str">
        <f>IF(OR($B323="",$J323=""),"",$B323+N($C323)+IFERROR(VLOOKUP($J323,Tests!$A$4:$C$103,3,FALSE),0)/24)</f>
        <v/>
      </c>
      <c r="P323" s="19"/>
      <c r="Q323" s="19"/>
      <c r="R323" s="17"/>
      <c r="S323" s="21" t="str">
        <f ca="1">IF(OR($J323="",$O323=""),"",IF(OR($N323="Report ready",$N323="Delivered"),"",IF($N323="Recollect needed","Recollect",IF(NOW()&gt;$O323,"Overdue",IF($O323-NOW()&lt;=N(Settings!$B$4)/24,"Due soon","")))))</f>
        <v/>
      </c>
    </row>
    <row r="324" spans="1:19" x14ac:dyDescent="0.3">
      <c r="A324" s="17"/>
      <c r="B324" s="19"/>
      <c r="C324" s="20"/>
      <c r="D324" s="17"/>
      <c r="E324" s="17"/>
      <c r="F324" s="17"/>
      <c r="G324" s="17"/>
      <c r="H324" s="17"/>
      <c r="I324" s="17"/>
      <c r="J324" s="17"/>
      <c r="K324" s="21" t="str">
        <f>IF($J324="","",IFERROR(VLOOKUP($J324,Tests!$A$4:$B$103,2,FALSE),""))</f>
        <v/>
      </c>
      <c r="L324" s="18" t="str">
        <f>IF($J324="","",IFERROR(VLOOKUP($J324,Tests!$A$4:$E$103,5,FALSE),""))</f>
        <v/>
      </c>
      <c r="M324" s="18"/>
      <c r="N324" s="17"/>
      <c r="O324" s="22" t="str">
        <f>IF(OR($B324="",$J324=""),"",$B324+N($C324)+IFERROR(VLOOKUP($J324,Tests!$A$4:$C$103,3,FALSE),0)/24)</f>
        <v/>
      </c>
      <c r="P324" s="19"/>
      <c r="Q324" s="19"/>
      <c r="R324" s="17"/>
      <c r="S324" s="21" t="str">
        <f ca="1">IF(OR($J324="",$O324=""),"",IF(OR($N324="Report ready",$N324="Delivered"),"",IF($N324="Recollect needed","Recollect",IF(NOW()&gt;$O324,"Overdue",IF($O324-NOW()&lt;=N(Settings!$B$4)/24,"Due soon","")))))</f>
        <v/>
      </c>
    </row>
    <row r="325" spans="1:19" x14ac:dyDescent="0.3">
      <c r="A325" s="17"/>
      <c r="B325" s="19"/>
      <c r="C325" s="20"/>
      <c r="D325" s="17"/>
      <c r="E325" s="17"/>
      <c r="F325" s="17"/>
      <c r="G325" s="17"/>
      <c r="H325" s="17"/>
      <c r="I325" s="17"/>
      <c r="J325" s="17"/>
      <c r="K325" s="21" t="str">
        <f>IF($J325="","",IFERROR(VLOOKUP($J325,Tests!$A$4:$B$103,2,FALSE),""))</f>
        <v/>
      </c>
      <c r="L325" s="18" t="str">
        <f>IF($J325="","",IFERROR(VLOOKUP($J325,Tests!$A$4:$E$103,5,FALSE),""))</f>
        <v/>
      </c>
      <c r="M325" s="18"/>
      <c r="N325" s="17"/>
      <c r="O325" s="22" t="str">
        <f>IF(OR($B325="",$J325=""),"",$B325+N($C325)+IFERROR(VLOOKUP($J325,Tests!$A$4:$C$103,3,FALSE),0)/24)</f>
        <v/>
      </c>
      <c r="P325" s="19"/>
      <c r="Q325" s="19"/>
      <c r="R325" s="17"/>
      <c r="S325" s="21" t="str">
        <f ca="1">IF(OR($J325="",$O325=""),"",IF(OR($N325="Report ready",$N325="Delivered"),"",IF($N325="Recollect needed","Recollect",IF(NOW()&gt;$O325,"Overdue",IF($O325-NOW()&lt;=N(Settings!$B$4)/24,"Due soon","")))))</f>
        <v/>
      </c>
    </row>
    <row r="326" spans="1:19" x14ac:dyDescent="0.3">
      <c r="A326" s="17"/>
      <c r="B326" s="19"/>
      <c r="C326" s="20"/>
      <c r="D326" s="17"/>
      <c r="E326" s="17"/>
      <c r="F326" s="17"/>
      <c r="G326" s="17"/>
      <c r="H326" s="17"/>
      <c r="I326" s="17"/>
      <c r="J326" s="17"/>
      <c r="K326" s="21" t="str">
        <f>IF($J326="","",IFERROR(VLOOKUP($J326,Tests!$A$4:$B$103,2,FALSE),""))</f>
        <v/>
      </c>
      <c r="L326" s="18" t="str">
        <f>IF($J326="","",IFERROR(VLOOKUP($J326,Tests!$A$4:$E$103,5,FALSE),""))</f>
        <v/>
      </c>
      <c r="M326" s="18"/>
      <c r="N326" s="17"/>
      <c r="O326" s="22" t="str">
        <f>IF(OR($B326="",$J326=""),"",$B326+N($C326)+IFERROR(VLOOKUP($J326,Tests!$A$4:$C$103,3,FALSE),0)/24)</f>
        <v/>
      </c>
      <c r="P326" s="19"/>
      <c r="Q326" s="19"/>
      <c r="R326" s="17"/>
      <c r="S326" s="21" t="str">
        <f ca="1">IF(OR($J326="",$O326=""),"",IF(OR($N326="Report ready",$N326="Delivered"),"",IF($N326="Recollect needed","Recollect",IF(NOW()&gt;$O326,"Overdue",IF($O326-NOW()&lt;=N(Settings!$B$4)/24,"Due soon","")))))</f>
        <v/>
      </c>
    </row>
    <row r="327" spans="1:19" x14ac:dyDescent="0.3">
      <c r="A327" s="17"/>
      <c r="B327" s="19"/>
      <c r="C327" s="20"/>
      <c r="D327" s="17"/>
      <c r="E327" s="17"/>
      <c r="F327" s="17"/>
      <c r="G327" s="17"/>
      <c r="H327" s="17"/>
      <c r="I327" s="17"/>
      <c r="J327" s="17"/>
      <c r="K327" s="21" t="str">
        <f>IF($J327="","",IFERROR(VLOOKUP($J327,Tests!$A$4:$B$103,2,FALSE),""))</f>
        <v/>
      </c>
      <c r="L327" s="18" t="str">
        <f>IF($J327="","",IFERROR(VLOOKUP($J327,Tests!$A$4:$E$103,5,FALSE),""))</f>
        <v/>
      </c>
      <c r="M327" s="18"/>
      <c r="N327" s="17"/>
      <c r="O327" s="22" t="str">
        <f>IF(OR($B327="",$J327=""),"",$B327+N($C327)+IFERROR(VLOOKUP($J327,Tests!$A$4:$C$103,3,FALSE),0)/24)</f>
        <v/>
      </c>
      <c r="P327" s="19"/>
      <c r="Q327" s="19"/>
      <c r="R327" s="17"/>
      <c r="S327" s="21" t="str">
        <f ca="1">IF(OR($J327="",$O327=""),"",IF(OR($N327="Report ready",$N327="Delivered"),"",IF($N327="Recollect needed","Recollect",IF(NOW()&gt;$O327,"Overdue",IF($O327-NOW()&lt;=N(Settings!$B$4)/24,"Due soon","")))))</f>
        <v/>
      </c>
    </row>
    <row r="328" spans="1:19" x14ac:dyDescent="0.3">
      <c r="A328" s="17"/>
      <c r="B328" s="19"/>
      <c r="C328" s="20"/>
      <c r="D328" s="17"/>
      <c r="E328" s="17"/>
      <c r="F328" s="17"/>
      <c r="G328" s="17"/>
      <c r="H328" s="17"/>
      <c r="I328" s="17"/>
      <c r="J328" s="17"/>
      <c r="K328" s="21" t="str">
        <f>IF($J328="","",IFERROR(VLOOKUP($J328,Tests!$A$4:$B$103,2,FALSE),""))</f>
        <v/>
      </c>
      <c r="L328" s="18" t="str">
        <f>IF($J328="","",IFERROR(VLOOKUP($J328,Tests!$A$4:$E$103,5,FALSE),""))</f>
        <v/>
      </c>
      <c r="M328" s="18"/>
      <c r="N328" s="17"/>
      <c r="O328" s="22" t="str">
        <f>IF(OR($B328="",$J328=""),"",$B328+N($C328)+IFERROR(VLOOKUP($J328,Tests!$A$4:$C$103,3,FALSE),0)/24)</f>
        <v/>
      </c>
      <c r="P328" s="19"/>
      <c r="Q328" s="19"/>
      <c r="R328" s="17"/>
      <c r="S328" s="21" t="str">
        <f ca="1">IF(OR($J328="",$O328=""),"",IF(OR($N328="Report ready",$N328="Delivered"),"",IF($N328="Recollect needed","Recollect",IF(NOW()&gt;$O328,"Overdue",IF($O328-NOW()&lt;=N(Settings!$B$4)/24,"Due soon","")))))</f>
        <v/>
      </c>
    </row>
    <row r="329" spans="1:19" x14ac:dyDescent="0.3">
      <c r="A329" s="17"/>
      <c r="B329" s="19"/>
      <c r="C329" s="20"/>
      <c r="D329" s="17"/>
      <c r="E329" s="17"/>
      <c r="F329" s="17"/>
      <c r="G329" s="17"/>
      <c r="H329" s="17"/>
      <c r="I329" s="17"/>
      <c r="J329" s="17"/>
      <c r="K329" s="21" t="str">
        <f>IF($J329="","",IFERROR(VLOOKUP($J329,Tests!$A$4:$B$103,2,FALSE),""))</f>
        <v/>
      </c>
      <c r="L329" s="18" t="str">
        <f>IF($J329="","",IFERROR(VLOOKUP($J329,Tests!$A$4:$E$103,5,FALSE),""))</f>
        <v/>
      </c>
      <c r="M329" s="18"/>
      <c r="N329" s="17"/>
      <c r="O329" s="22" t="str">
        <f>IF(OR($B329="",$J329=""),"",$B329+N($C329)+IFERROR(VLOOKUP($J329,Tests!$A$4:$C$103,3,FALSE),0)/24)</f>
        <v/>
      </c>
      <c r="P329" s="19"/>
      <c r="Q329" s="19"/>
      <c r="R329" s="17"/>
      <c r="S329" s="21" t="str">
        <f ca="1">IF(OR($J329="",$O329=""),"",IF(OR($N329="Report ready",$N329="Delivered"),"",IF($N329="Recollect needed","Recollect",IF(NOW()&gt;$O329,"Overdue",IF($O329-NOW()&lt;=N(Settings!$B$4)/24,"Due soon","")))))</f>
        <v/>
      </c>
    </row>
    <row r="330" spans="1:19" x14ac:dyDescent="0.3">
      <c r="A330" s="17"/>
      <c r="B330" s="19"/>
      <c r="C330" s="20"/>
      <c r="D330" s="17"/>
      <c r="E330" s="17"/>
      <c r="F330" s="17"/>
      <c r="G330" s="17"/>
      <c r="H330" s="17"/>
      <c r="I330" s="17"/>
      <c r="J330" s="17"/>
      <c r="K330" s="21" t="str">
        <f>IF($J330="","",IFERROR(VLOOKUP($J330,Tests!$A$4:$B$103,2,FALSE),""))</f>
        <v/>
      </c>
      <c r="L330" s="18" t="str">
        <f>IF($J330="","",IFERROR(VLOOKUP($J330,Tests!$A$4:$E$103,5,FALSE),""))</f>
        <v/>
      </c>
      <c r="M330" s="18"/>
      <c r="N330" s="17"/>
      <c r="O330" s="22" t="str">
        <f>IF(OR($B330="",$J330=""),"",$B330+N($C330)+IFERROR(VLOOKUP($J330,Tests!$A$4:$C$103,3,FALSE),0)/24)</f>
        <v/>
      </c>
      <c r="P330" s="19"/>
      <c r="Q330" s="19"/>
      <c r="R330" s="17"/>
      <c r="S330" s="21" t="str">
        <f ca="1">IF(OR($J330="",$O330=""),"",IF(OR($N330="Report ready",$N330="Delivered"),"",IF($N330="Recollect needed","Recollect",IF(NOW()&gt;$O330,"Overdue",IF($O330-NOW()&lt;=N(Settings!$B$4)/24,"Due soon","")))))</f>
        <v/>
      </c>
    </row>
    <row r="331" spans="1:19" x14ac:dyDescent="0.3">
      <c r="A331" s="17"/>
      <c r="B331" s="19"/>
      <c r="C331" s="20"/>
      <c r="D331" s="17"/>
      <c r="E331" s="17"/>
      <c r="F331" s="17"/>
      <c r="G331" s="17"/>
      <c r="H331" s="17"/>
      <c r="I331" s="17"/>
      <c r="J331" s="17"/>
      <c r="K331" s="21" t="str">
        <f>IF($J331="","",IFERROR(VLOOKUP($J331,Tests!$A$4:$B$103,2,FALSE),""))</f>
        <v/>
      </c>
      <c r="L331" s="18" t="str">
        <f>IF($J331="","",IFERROR(VLOOKUP($J331,Tests!$A$4:$E$103,5,FALSE),""))</f>
        <v/>
      </c>
      <c r="M331" s="18"/>
      <c r="N331" s="17"/>
      <c r="O331" s="22" t="str">
        <f>IF(OR($B331="",$J331=""),"",$B331+N($C331)+IFERROR(VLOOKUP($J331,Tests!$A$4:$C$103,3,FALSE),0)/24)</f>
        <v/>
      </c>
      <c r="P331" s="19"/>
      <c r="Q331" s="19"/>
      <c r="R331" s="17"/>
      <c r="S331" s="21" t="str">
        <f ca="1">IF(OR($J331="",$O331=""),"",IF(OR($N331="Report ready",$N331="Delivered"),"",IF($N331="Recollect needed","Recollect",IF(NOW()&gt;$O331,"Overdue",IF($O331-NOW()&lt;=N(Settings!$B$4)/24,"Due soon","")))))</f>
        <v/>
      </c>
    </row>
    <row r="332" spans="1:19" x14ac:dyDescent="0.3">
      <c r="A332" s="17"/>
      <c r="B332" s="19"/>
      <c r="C332" s="20"/>
      <c r="D332" s="17"/>
      <c r="E332" s="17"/>
      <c r="F332" s="17"/>
      <c r="G332" s="17"/>
      <c r="H332" s="17"/>
      <c r="I332" s="17"/>
      <c r="J332" s="17"/>
      <c r="K332" s="21" t="str">
        <f>IF($J332="","",IFERROR(VLOOKUP($J332,Tests!$A$4:$B$103,2,FALSE),""))</f>
        <v/>
      </c>
      <c r="L332" s="18" t="str">
        <f>IF($J332="","",IFERROR(VLOOKUP($J332,Tests!$A$4:$E$103,5,FALSE),""))</f>
        <v/>
      </c>
      <c r="M332" s="18"/>
      <c r="N332" s="17"/>
      <c r="O332" s="22" t="str">
        <f>IF(OR($B332="",$J332=""),"",$B332+N($C332)+IFERROR(VLOOKUP($J332,Tests!$A$4:$C$103,3,FALSE),0)/24)</f>
        <v/>
      </c>
      <c r="P332" s="19"/>
      <c r="Q332" s="19"/>
      <c r="R332" s="17"/>
      <c r="S332" s="21" t="str">
        <f ca="1">IF(OR($J332="",$O332=""),"",IF(OR($N332="Report ready",$N332="Delivered"),"",IF($N332="Recollect needed","Recollect",IF(NOW()&gt;$O332,"Overdue",IF($O332-NOW()&lt;=N(Settings!$B$4)/24,"Due soon","")))))</f>
        <v/>
      </c>
    </row>
    <row r="333" spans="1:19" x14ac:dyDescent="0.3">
      <c r="A333" s="17"/>
      <c r="B333" s="19"/>
      <c r="C333" s="20"/>
      <c r="D333" s="17"/>
      <c r="E333" s="17"/>
      <c r="F333" s="17"/>
      <c r="G333" s="17"/>
      <c r="H333" s="17"/>
      <c r="I333" s="17"/>
      <c r="J333" s="17"/>
      <c r="K333" s="21" t="str">
        <f>IF($J333="","",IFERROR(VLOOKUP($J333,Tests!$A$4:$B$103,2,FALSE),""))</f>
        <v/>
      </c>
      <c r="L333" s="18" t="str">
        <f>IF($J333="","",IFERROR(VLOOKUP($J333,Tests!$A$4:$E$103,5,FALSE),""))</f>
        <v/>
      </c>
      <c r="M333" s="18"/>
      <c r="N333" s="17"/>
      <c r="O333" s="22" t="str">
        <f>IF(OR($B333="",$J333=""),"",$B333+N($C333)+IFERROR(VLOOKUP($J333,Tests!$A$4:$C$103,3,FALSE),0)/24)</f>
        <v/>
      </c>
      <c r="P333" s="19"/>
      <c r="Q333" s="19"/>
      <c r="R333" s="17"/>
      <c r="S333" s="21" t="str">
        <f ca="1">IF(OR($J333="",$O333=""),"",IF(OR($N333="Report ready",$N333="Delivered"),"",IF($N333="Recollect needed","Recollect",IF(NOW()&gt;$O333,"Overdue",IF($O333-NOW()&lt;=N(Settings!$B$4)/24,"Due soon","")))))</f>
        <v/>
      </c>
    </row>
    <row r="334" spans="1:19" x14ac:dyDescent="0.3">
      <c r="A334" s="17"/>
      <c r="B334" s="19"/>
      <c r="C334" s="20"/>
      <c r="D334" s="17"/>
      <c r="E334" s="17"/>
      <c r="F334" s="17"/>
      <c r="G334" s="17"/>
      <c r="H334" s="17"/>
      <c r="I334" s="17"/>
      <c r="J334" s="17"/>
      <c r="K334" s="21" t="str">
        <f>IF($J334="","",IFERROR(VLOOKUP($J334,Tests!$A$4:$B$103,2,FALSE),""))</f>
        <v/>
      </c>
      <c r="L334" s="18" t="str">
        <f>IF($J334="","",IFERROR(VLOOKUP($J334,Tests!$A$4:$E$103,5,FALSE),""))</f>
        <v/>
      </c>
      <c r="M334" s="18"/>
      <c r="N334" s="17"/>
      <c r="O334" s="22" t="str">
        <f>IF(OR($B334="",$J334=""),"",$B334+N($C334)+IFERROR(VLOOKUP($J334,Tests!$A$4:$C$103,3,FALSE),0)/24)</f>
        <v/>
      </c>
      <c r="P334" s="19"/>
      <c r="Q334" s="19"/>
      <c r="R334" s="17"/>
      <c r="S334" s="21" t="str">
        <f ca="1">IF(OR($J334="",$O334=""),"",IF(OR($N334="Report ready",$N334="Delivered"),"",IF($N334="Recollect needed","Recollect",IF(NOW()&gt;$O334,"Overdue",IF($O334-NOW()&lt;=N(Settings!$B$4)/24,"Due soon","")))))</f>
        <v/>
      </c>
    </row>
    <row r="335" spans="1:19" x14ac:dyDescent="0.3">
      <c r="A335" s="17"/>
      <c r="B335" s="19"/>
      <c r="C335" s="20"/>
      <c r="D335" s="17"/>
      <c r="E335" s="17"/>
      <c r="F335" s="17"/>
      <c r="G335" s="17"/>
      <c r="H335" s="17"/>
      <c r="I335" s="17"/>
      <c r="J335" s="17"/>
      <c r="K335" s="21" t="str">
        <f>IF($J335="","",IFERROR(VLOOKUP($J335,Tests!$A$4:$B$103,2,FALSE),""))</f>
        <v/>
      </c>
      <c r="L335" s="18" t="str">
        <f>IF($J335="","",IFERROR(VLOOKUP($J335,Tests!$A$4:$E$103,5,FALSE),""))</f>
        <v/>
      </c>
      <c r="M335" s="18"/>
      <c r="N335" s="17"/>
      <c r="O335" s="22" t="str">
        <f>IF(OR($B335="",$J335=""),"",$B335+N($C335)+IFERROR(VLOOKUP($J335,Tests!$A$4:$C$103,3,FALSE),0)/24)</f>
        <v/>
      </c>
      <c r="P335" s="19"/>
      <c r="Q335" s="19"/>
      <c r="R335" s="17"/>
      <c r="S335" s="21" t="str">
        <f ca="1">IF(OR($J335="",$O335=""),"",IF(OR($N335="Report ready",$N335="Delivered"),"",IF($N335="Recollect needed","Recollect",IF(NOW()&gt;$O335,"Overdue",IF($O335-NOW()&lt;=N(Settings!$B$4)/24,"Due soon","")))))</f>
        <v/>
      </c>
    </row>
    <row r="336" spans="1:19" x14ac:dyDescent="0.3">
      <c r="A336" s="17"/>
      <c r="B336" s="19"/>
      <c r="C336" s="20"/>
      <c r="D336" s="17"/>
      <c r="E336" s="17"/>
      <c r="F336" s="17"/>
      <c r="G336" s="17"/>
      <c r="H336" s="17"/>
      <c r="I336" s="17"/>
      <c r="J336" s="17"/>
      <c r="K336" s="21" t="str">
        <f>IF($J336="","",IFERROR(VLOOKUP($J336,Tests!$A$4:$B$103,2,FALSE),""))</f>
        <v/>
      </c>
      <c r="L336" s="18" t="str">
        <f>IF($J336="","",IFERROR(VLOOKUP($J336,Tests!$A$4:$E$103,5,FALSE),""))</f>
        <v/>
      </c>
      <c r="M336" s="18"/>
      <c r="N336" s="17"/>
      <c r="O336" s="22" t="str">
        <f>IF(OR($B336="",$J336=""),"",$B336+N($C336)+IFERROR(VLOOKUP($J336,Tests!$A$4:$C$103,3,FALSE),0)/24)</f>
        <v/>
      </c>
      <c r="P336" s="19"/>
      <c r="Q336" s="19"/>
      <c r="R336" s="17"/>
      <c r="S336" s="21" t="str">
        <f ca="1">IF(OR($J336="",$O336=""),"",IF(OR($N336="Report ready",$N336="Delivered"),"",IF($N336="Recollect needed","Recollect",IF(NOW()&gt;$O336,"Overdue",IF($O336-NOW()&lt;=N(Settings!$B$4)/24,"Due soon","")))))</f>
        <v/>
      </c>
    </row>
    <row r="337" spans="1:19" x14ac:dyDescent="0.3">
      <c r="A337" s="17"/>
      <c r="B337" s="19"/>
      <c r="C337" s="20"/>
      <c r="D337" s="17"/>
      <c r="E337" s="17"/>
      <c r="F337" s="17"/>
      <c r="G337" s="17"/>
      <c r="H337" s="17"/>
      <c r="I337" s="17"/>
      <c r="J337" s="17"/>
      <c r="K337" s="21" t="str">
        <f>IF($J337="","",IFERROR(VLOOKUP($J337,Tests!$A$4:$B$103,2,FALSE),""))</f>
        <v/>
      </c>
      <c r="L337" s="18" t="str">
        <f>IF($J337="","",IFERROR(VLOOKUP($J337,Tests!$A$4:$E$103,5,FALSE),""))</f>
        <v/>
      </c>
      <c r="M337" s="18"/>
      <c r="N337" s="17"/>
      <c r="O337" s="22" t="str">
        <f>IF(OR($B337="",$J337=""),"",$B337+N($C337)+IFERROR(VLOOKUP($J337,Tests!$A$4:$C$103,3,FALSE),0)/24)</f>
        <v/>
      </c>
      <c r="P337" s="19"/>
      <c r="Q337" s="19"/>
      <c r="R337" s="17"/>
      <c r="S337" s="21" t="str">
        <f ca="1">IF(OR($J337="",$O337=""),"",IF(OR($N337="Report ready",$N337="Delivered"),"",IF($N337="Recollect needed","Recollect",IF(NOW()&gt;$O337,"Overdue",IF($O337-NOW()&lt;=N(Settings!$B$4)/24,"Due soon","")))))</f>
        <v/>
      </c>
    </row>
    <row r="338" spans="1:19" x14ac:dyDescent="0.3">
      <c r="A338" s="17"/>
      <c r="B338" s="19"/>
      <c r="C338" s="20"/>
      <c r="D338" s="17"/>
      <c r="E338" s="17"/>
      <c r="F338" s="17"/>
      <c r="G338" s="17"/>
      <c r="H338" s="17"/>
      <c r="I338" s="17"/>
      <c r="J338" s="17"/>
      <c r="K338" s="21" t="str">
        <f>IF($J338="","",IFERROR(VLOOKUP($J338,Tests!$A$4:$B$103,2,FALSE),""))</f>
        <v/>
      </c>
      <c r="L338" s="18" t="str">
        <f>IF($J338="","",IFERROR(VLOOKUP($J338,Tests!$A$4:$E$103,5,FALSE),""))</f>
        <v/>
      </c>
      <c r="M338" s="18"/>
      <c r="N338" s="17"/>
      <c r="O338" s="22" t="str">
        <f>IF(OR($B338="",$J338=""),"",$B338+N($C338)+IFERROR(VLOOKUP($J338,Tests!$A$4:$C$103,3,FALSE),0)/24)</f>
        <v/>
      </c>
      <c r="P338" s="19"/>
      <c r="Q338" s="19"/>
      <c r="R338" s="17"/>
      <c r="S338" s="21" t="str">
        <f ca="1">IF(OR($J338="",$O338=""),"",IF(OR($N338="Report ready",$N338="Delivered"),"",IF($N338="Recollect needed","Recollect",IF(NOW()&gt;$O338,"Overdue",IF($O338-NOW()&lt;=N(Settings!$B$4)/24,"Due soon","")))))</f>
        <v/>
      </c>
    </row>
    <row r="339" spans="1:19" x14ac:dyDescent="0.3">
      <c r="A339" s="17"/>
      <c r="B339" s="19"/>
      <c r="C339" s="20"/>
      <c r="D339" s="17"/>
      <c r="E339" s="17"/>
      <c r="F339" s="17"/>
      <c r="G339" s="17"/>
      <c r="H339" s="17"/>
      <c r="I339" s="17"/>
      <c r="J339" s="17"/>
      <c r="K339" s="21" t="str">
        <f>IF($J339="","",IFERROR(VLOOKUP($J339,Tests!$A$4:$B$103,2,FALSE),""))</f>
        <v/>
      </c>
      <c r="L339" s="18" t="str">
        <f>IF($J339="","",IFERROR(VLOOKUP($J339,Tests!$A$4:$E$103,5,FALSE),""))</f>
        <v/>
      </c>
      <c r="M339" s="18"/>
      <c r="N339" s="17"/>
      <c r="O339" s="22" t="str">
        <f>IF(OR($B339="",$J339=""),"",$B339+N($C339)+IFERROR(VLOOKUP($J339,Tests!$A$4:$C$103,3,FALSE),0)/24)</f>
        <v/>
      </c>
      <c r="P339" s="19"/>
      <c r="Q339" s="19"/>
      <c r="R339" s="17"/>
      <c r="S339" s="21" t="str">
        <f ca="1">IF(OR($J339="",$O339=""),"",IF(OR($N339="Report ready",$N339="Delivered"),"",IF($N339="Recollect needed","Recollect",IF(NOW()&gt;$O339,"Overdue",IF($O339-NOW()&lt;=N(Settings!$B$4)/24,"Due soon","")))))</f>
        <v/>
      </c>
    </row>
    <row r="340" spans="1:19" x14ac:dyDescent="0.3">
      <c r="A340" s="17"/>
      <c r="B340" s="19"/>
      <c r="C340" s="20"/>
      <c r="D340" s="17"/>
      <c r="E340" s="17"/>
      <c r="F340" s="17"/>
      <c r="G340" s="17"/>
      <c r="H340" s="17"/>
      <c r="I340" s="17"/>
      <c r="J340" s="17"/>
      <c r="K340" s="21" t="str">
        <f>IF($J340="","",IFERROR(VLOOKUP($J340,Tests!$A$4:$B$103,2,FALSE),""))</f>
        <v/>
      </c>
      <c r="L340" s="18" t="str">
        <f>IF($J340="","",IFERROR(VLOOKUP($J340,Tests!$A$4:$E$103,5,FALSE),""))</f>
        <v/>
      </c>
      <c r="M340" s="18"/>
      <c r="N340" s="17"/>
      <c r="O340" s="22" t="str">
        <f>IF(OR($B340="",$J340=""),"",$B340+N($C340)+IFERROR(VLOOKUP($J340,Tests!$A$4:$C$103,3,FALSE),0)/24)</f>
        <v/>
      </c>
      <c r="P340" s="19"/>
      <c r="Q340" s="19"/>
      <c r="R340" s="17"/>
      <c r="S340" s="21" t="str">
        <f ca="1">IF(OR($J340="",$O340=""),"",IF(OR($N340="Report ready",$N340="Delivered"),"",IF($N340="Recollect needed","Recollect",IF(NOW()&gt;$O340,"Overdue",IF($O340-NOW()&lt;=N(Settings!$B$4)/24,"Due soon","")))))</f>
        <v/>
      </c>
    </row>
    <row r="341" spans="1:19" x14ac:dyDescent="0.3">
      <c r="A341" s="17"/>
      <c r="B341" s="19"/>
      <c r="C341" s="20"/>
      <c r="D341" s="17"/>
      <c r="E341" s="17"/>
      <c r="F341" s="17"/>
      <c r="G341" s="17"/>
      <c r="H341" s="17"/>
      <c r="I341" s="17"/>
      <c r="J341" s="17"/>
      <c r="K341" s="21" t="str">
        <f>IF($J341="","",IFERROR(VLOOKUP($J341,Tests!$A$4:$B$103,2,FALSE),""))</f>
        <v/>
      </c>
      <c r="L341" s="18" t="str">
        <f>IF($J341="","",IFERROR(VLOOKUP($J341,Tests!$A$4:$E$103,5,FALSE),""))</f>
        <v/>
      </c>
      <c r="M341" s="18"/>
      <c r="N341" s="17"/>
      <c r="O341" s="22" t="str">
        <f>IF(OR($B341="",$J341=""),"",$B341+N($C341)+IFERROR(VLOOKUP($J341,Tests!$A$4:$C$103,3,FALSE),0)/24)</f>
        <v/>
      </c>
      <c r="P341" s="19"/>
      <c r="Q341" s="19"/>
      <c r="R341" s="17"/>
      <c r="S341" s="21" t="str">
        <f ca="1">IF(OR($J341="",$O341=""),"",IF(OR($N341="Report ready",$N341="Delivered"),"",IF($N341="Recollect needed","Recollect",IF(NOW()&gt;$O341,"Overdue",IF($O341-NOW()&lt;=N(Settings!$B$4)/24,"Due soon","")))))</f>
        <v/>
      </c>
    </row>
    <row r="342" spans="1:19" x14ac:dyDescent="0.3">
      <c r="A342" s="17"/>
      <c r="B342" s="19"/>
      <c r="C342" s="20"/>
      <c r="D342" s="17"/>
      <c r="E342" s="17"/>
      <c r="F342" s="17"/>
      <c r="G342" s="17"/>
      <c r="H342" s="17"/>
      <c r="I342" s="17"/>
      <c r="J342" s="17"/>
      <c r="K342" s="21" t="str">
        <f>IF($J342="","",IFERROR(VLOOKUP($J342,Tests!$A$4:$B$103,2,FALSE),""))</f>
        <v/>
      </c>
      <c r="L342" s="18" t="str">
        <f>IF($J342="","",IFERROR(VLOOKUP($J342,Tests!$A$4:$E$103,5,FALSE),""))</f>
        <v/>
      </c>
      <c r="M342" s="18"/>
      <c r="N342" s="17"/>
      <c r="O342" s="22" t="str">
        <f>IF(OR($B342="",$J342=""),"",$B342+N($C342)+IFERROR(VLOOKUP($J342,Tests!$A$4:$C$103,3,FALSE),0)/24)</f>
        <v/>
      </c>
      <c r="P342" s="19"/>
      <c r="Q342" s="19"/>
      <c r="R342" s="17"/>
      <c r="S342" s="21" t="str">
        <f ca="1">IF(OR($J342="",$O342=""),"",IF(OR($N342="Report ready",$N342="Delivered"),"",IF($N342="Recollect needed","Recollect",IF(NOW()&gt;$O342,"Overdue",IF($O342-NOW()&lt;=N(Settings!$B$4)/24,"Due soon","")))))</f>
        <v/>
      </c>
    </row>
    <row r="343" spans="1:19" x14ac:dyDescent="0.3">
      <c r="A343" s="17"/>
      <c r="B343" s="19"/>
      <c r="C343" s="20"/>
      <c r="D343" s="17"/>
      <c r="E343" s="17"/>
      <c r="F343" s="17"/>
      <c r="G343" s="17"/>
      <c r="H343" s="17"/>
      <c r="I343" s="17"/>
      <c r="J343" s="17"/>
      <c r="K343" s="21" t="str">
        <f>IF($J343="","",IFERROR(VLOOKUP($J343,Tests!$A$4:$B$103,2,FALSE),""))</f>
        <v/>
      </c>
      <c r="L343" s="18" t="str">
        <f>IF($J343="","",IFERROR(VLOOKUP($J343,Tests!$A$4:$E$103,5,FALSE),""))</f>
        <v/>
      </c>
      <c r="M343" s="18"/>
      <c r="N343" s="17"/>
      <c r="O343" s="22" t="str">
        <f>IF(OR($B343="",$J343=""),"",$B343+N($C343)+IFERROR(VLOOKUP($J343,Tests!$A$4:$C$103,3,FALSE),0)/24)</f>
        <v/>
      </c>
      <c r="P343" s="19"/>
      <c r="Q343" s="19"/>
      <c r="R343" s="17"/>
      <c r="S343" s="21" t="str">
        <f ca="1">IF(OR($J343="",$O343=""),"",IF(OR($N343="Report ready",$N343="Delivered"),"",IF($N343="Recollect needed","Recollect",IF(NOW()&gt;$O343,"Overdue",IF($O343-NOW()&lt;=N(Settings!$B$4)/24,"Due soon","")))))</f>
        <v/>
      </c>
    </row>
    <row r="344" spans="1:19" x14ac:dyDescent="0.3">
      <c r="A344" s="17"/>
      <c r="B344" s="19"/>
      <c r="C344" s="20"/>
      <c r="D344" s="17"/>
      <c r="E344" s="17"/>
      <c r="F344" s="17"/>
      <c r="G344" s="17"/>
      <c r="H344" s="17"/>
      <c r="I344" s="17"/>
      <c r="J344" s="17"/>
      <c r="K344" s="21" t="str">
        <f>IF($J344="","",IFERROR(VLOOKUP($J344,Tests!$A$4:$B$103,2,FALSE),""))</f>
        <v/>
      </c>
      <c r="L344" s="18" t="str">
        <f>IF($J344="","",IFERROR(VLOOKUP($J344,Tests!$A$4:$E$103,5,FALSE),""))</f>
        <v/>
      </c>
      <c r="M344" s="18"/>
      <c r="N344" s="17"/>
      <c r="O344" s="22" t="str">
        <f>IF(OR($B344="",$J344=""),"",$B344+N($C344)+IFERROR(VLOOKUP($J344,Tests!$A$4:$C$103,3,FALSE),0)/24)</f>
        <v/>
      </c>
      <c r="P344" s="19"/>
      <c r="Q344" s="19"/>
      <c r="R344" s="17"/>
      <c r="S344" s="21" t="str">
        <f ca="1">IF(OR($J344="",$O344=""),"",IF(OR($N344="Report ready",$N344="Delivered"),"",IF($N344="Recollect needed","Recollect",IF(NOW()&gt;$O344,"Overdue",IF($O344-NOW()&lt;=N(Settings!$B$4)/24,"Due soon","")))))</f>
        <v/>
      </c>
    </row>
    <row r="345" spans="1:19" x14ac:dyDescent="0.3">
      <c r="A345" s="17"/>
      <c r="B345" s="19"/>
      <c r="C345" s="20"/>
      <c r="D345" s="17"/>
      <c r="E345" s="17"/>
      <c r="F345" s="17"/>
      <c r="G345" s="17"/>
      <c r="H345" s="17"/>
      <c r="I345" s="17"/>
      <c r="J345" s="17"/>
      <c r="K345" s="21" t="str">
        <f>IF($J345="","",IFERROR(VLOOKUP($J345,Tests!$A$4:$B$103,2,FALSE),""))</f>
        <v/>
      </c>
      <c r="L345" s="18" t="str">
        <f>IF($J345="","",IFERROR(VLOOKUP($J345,Tests!$A$4:$E$103,5,FALSE),""))</f>
        <v/>
      </c>
      <c r="M345" s="18"/>
      <c r="N345" s="17"/>
      <c r="O345" s="22" t="str">
        <f>IF(OR($B345="",$J345=""),"",$B345+N($C345)+IFERROR(VLOOKUP($J345,Tests!$A$4:$C$103,3,FALSE),0)/24)</f>
        <v/>
      </c>
      <c r="P345" s="19"/>
      <c r="Q345" s="19"/>
      <c r="R345" s="17"/>
      <c r="S345" s="21" t="str">
        <f ca="1">IF(OR($J345="",$O345=""),"",IF(OR($N345="Report ready",$N345="Delivered"),"",IF($N345="Recollect needed","Recollect",IF(NOW()&gt;$O345,"Overdue",IF($O345-NOW()&lt;=N(Settings!$B$4)/24,"Due soon","")))))</f>
        <v/>
      </c>
    </row>
    <row r="346" spans="1:19" x14ac:dyDescent="0.3">
      <c r="A346" s="17"/>
      <c r="B346" s="19"/>
      <c r="C346" s="20"/>
      <c r="D346" s="17"/>
      <c r="E346" s="17"/>
      <c r="F346" s="17"/>
      <c r="G346" s="17"/>
      <c r="H346" s="17"/>
      <c r="I346" s="17"/>
      <c r="J346" s="17"/>
      <c r="K346" s="21" t="str">
        <f>IF($J346="","",IFERROR(VLOOKUP($J346,Tests!$A$4:$B$103,2,FALSE),""))</f>
        <v/>
      </c>
      <c r="L346" s="18" t="str">
        <f>IF($J346="","",IFERROR(VLOOKUP($J346,Tests!$A$4:$E$103,5,FALSE),""))</f>
        <v/>
      </c>
      <c r="M346" s="18"/>
      <c r="N346" s="17"/>
      <c r="O346" s="22" t="str">
        <f>IF(OR($B346="",$J346=""),"",$B346+N($C346)+IFERROR(VLOOKUP($J346,Tests!$A$4:$C$103,3,FALSE),0)/24)</f>
        <v/>
      </c>
      <c r="P346" s="19"/>
      <c r="Q346" s="19"/>
      <c r="R346" s="17"/>
      <c r="S346" s="21" t="str">
        <f ca="1">IF(OR($J346="",$O346=""),"",IF(OR($N346="Report ready",$N346="Delivered"),"",IF($N346="Recollect needed","Recollect",IF(NOW()&gt;$O346,"Overdue",IF($O346-NOW()&lt;=N(Settings!$B$4)/24,"Due soon","")))))</f>
        <v/>
      </c>
    </row>
    <row r="347" spans="1:19" x14ac:dyDescent="0.3">
      <c r="A347" s="17"/>
      <c r="B347" s="19"/>
      <c r="C347" s="20"/>
      <c r="D347" s="17"/>
      <c r="E347" s="17"/>
      <c r="F347" s="17"/>
      <c r="G347" s="17"/>
      <c r="H347" s="17"/>
      <c r="I347" s="17"/>
      <c r="J347" s="17"/>
      <c r="K347" s="21" t="str">
        <f>IF($J347="","",IFERROR(VLOOKUP($J347,Tests!$A$4:$B$103,2,FALSE),""))</f>
        <v/>
      </c>
      <c r="L347" s="18" t="str">
        <f>IF($J347="","",IFERROR(VLOOKUP($J347,Tests!$A$4:$E$103,5,FALSE),""))</f>
        <v/>
      </c>
      <c r="M347" s="18"/>
      <c r="N347" s="17"/>
      <c r="O347" s="22" t="str">
        <f>IF(OR($B347="",$J347=""),"",$B347+N($C347)+IFERROR(VLOOKUP($J347,Tests!$A$4:$C$103,3,FALSE),0)/24)</f>
        <v/>
      </c>
      <c r="P347" s="19"/>
      <c r="Q347" s="19"/>
      <c r="R347" s="17"/>
      <c r="S347" s="21" t="str">
        <f ca="1">IF(OR($J347="",$O347=""),"",IF(OR($N347="Report ready",$N347="Delivered"),"",IF($N347="Recollect needed","Recollect",IF(NOW()&gt;$O347,"Overdue",IF($O347-NOW()&lt;=N(Settings!$B$4)/24,"Due soon","")))))</f>
        <v/>
      </c>
    </row>
    <row r="348" spans="1:19" x14ac:dyDescent="0.3">
      <c r="A348" s="17"/>
      <c r="B348" s="19"/>
      <c r="C348" s="20"/>
      <c r="D348" s="17"/>
      <c r="E348" s="17"/>
      <c r="F348" s="17"/>
      <c r="G348" s="17"/>
      <c r="H348" s="17"/>
      <c r="I348" s="17"/>
      <c r="J348" s="17"/>
      <c r="K348" s="21" t="str">
        <f>IF($J348="","",IFERROR(VLOOKUP($J348,Tests!$A$4:$B$103,2,FALSE),""))</f>
        <v/>
      </c>
      <c r="L348" s="18" t="str">
        <f>IF($J348="","",IFERROR(VLOOKUP($J348,Tests!$A$4:$E$103,5,FALSE),""))</f>
        <v/>
      </c>
      <c r="M348" s="18"/>
      <c r="N348" s="17"/>
      <c r="O348" s="22" t="str">
        <f>IF(OR($B348="",$J348=""),"",$B348+N($C348)+IFERROR(VLOOKUP($J348,Tests!$A$4:$C$103,3,FALSE),0)/24)</f>
        <v/>
      </c>
      <c r="P348" s="19"/>
      <c r="Q348" s="19"/>
      <c r="R348" s="17"/>
      <c r="S348" s="21" t="str">
        <f ca="1">IF(OR($J348="",$O348=""),"",IF(OR($N348="Report ready",$N348="Delivered"),"",IF($N348="Recollect needed","Recollect",IF(NOW()&gt;$O348,"Overdue",IF($O348-NOW()&lt;=N(Settings!$B$4)/24,"Due soon","")))))</f>
        <v/>
      </c>
    </row>
    <row r="349" spans="1:19" x14ac:dyDescent="0.3">
      <c r="A349" s="17"/>
      <c r="B349" s="19"/>
      <c r="C349" s="20"/>
      <c r="D349" s="17"/>
      <c r="E349" s="17"/>
      <c r="F349" s="17"/>
      <c r="G349" s="17"/>
      <c r="H349" s="17"/>
      <c r="I349" s="17"/>
      <c r="J349" s="17"/>
      <c r="K349" s="21" t="str">
        <f>IF($J349="","",IFERROR(VLOOKUP($J349,Tests!$A$4:$B$103,2,FALSE),""))</f>
        <v/>
      </c>
      <c r="L349" s="18" t="str">
        <f>IF($J349="","",IFERROR(VLOOKUP($J349,Tests!$A$4:$E$103,5,FALSE),""))</f>
        <v/>
      </c>
      <c r="M349" s="18"/>
      <c r="N349" s="17"/>
      <c r="O349" s="22" t="str">
        <f>IF(OR($B349="",$J349=""),"",$B349+N($C349)+IFERROR(VLOOKUP($J349,Tests!$A$4:$C$103,3,FALSE),0)/24)</f>
        <v/>
      </c>
      <c r="P349" s="19"/>
      <c r="Q349" s="19"/>
      <c r="R349" s="17"/>
      <c r="S349" s="21" t="str">
        <f ca="1">IF(OR($J349="",$O349=""),"",IF(OR($N349="Report ready",$N349="Delivered"),"",IF($N349="Recollect needed","Recollect",IF(NOW()&gt;$O349,"Overdue",IF($O349-NOW()&lt;=N(Settings!$B$4)/24,"Due soon","")))))</f>
        <v/>
      </c>
    </row>
    <row r="350" spans="1:19" x14ac:dyDescent="0.3">
      <c r="A350" s="17"/>
      <c r="B350" s="19"/>
      <c r="C350" s="20"/>
      <c r="D350" s="17"/>
      <c r="E350" s="17"/>
      <c r="F350" s="17"/>
      <c r="G350" s="17"/>
      <c r="H350" s="17"/>
      <c r="I350" s="17"/>
      <c r="J350" s="17"/>
      <c r="K350" s="21" t="str">
        <f>IF($J350="","",IFERROR(VLOOKUP($J350,Tests!$A$4:$B$103,2,FALSE),""))</f>
        <v/>
      </c>
      <c r="L350" s="18" t="str">
        <f>IF($J350="","",IFERROR(VLOOKUP($J350,Tests!$A$4:$E$103,5,FALSE),""))</f>
        <v/>
      </c>
      <c r="M350" s="18"/>
      <c r="N350" s="17"/>
      <c r="O350" s="22" t="str">
        <f>IF(OR($B350="",$J350=""),"",$B350+N($C350)+IFERROR(VLOOKUP($J350,Tests!$A$4:$C$103,3,FALSE),0)/24)</f>
        <v/>
      </c>
      <c r="P350" s="19"/>
      <c r="Q350" s="19"/>
      <c r="R350" s="17"/>
      <c r="S350" s="21" t="str">
        <f ca="1">IF(OR($J350="",$O350=""),"",IF(OR($N350="Report ready",$N350="Delivered"),"",IF($N350="Recollect needed","Recollect",IF(NOW()&gt;$O350,"Overdue",IF($O350-NOW()&lt;=N(Settings!$B$4)/24,"Due soon","")))))</f>
        <v/>
      </c>
    </row>
    <row r="351" spans="1:19" x14ac:dyDescent="0.3">
      <c r="A351" s="17"/>
      <c r="B351" s="19"/>
      <c r="C351" s="20"/>
      <c r="D351" s="17"/>
      <c r="E351" s="17"/>
      <c r="F351" s="17"/>
      <c r="G351" s="17"/>
      <c r="H351" s="17"/>
      <c r="I351" s="17"/>
      <c r="J351" s="17"/>
      <c r="K351" s="21" t="str">
        <f>IF($J351="","",IFERROR(VLOOKUP($J351,Tests!$A$4:$B$103,2,FALSE),""))</f>
        <v/>
      </c>
      <c r="L351" s="18" t="str">
        <f>IF($J351="","",IFERROR(VLOOKUP($J351,Tests!$A$4:$E$103,5,FALSE),""))</f>
        <v/>
      </c>
      <c r="M351" s="18"/>
      <c r="N351" s="17"/>
      <c r="O351" s="22" t="str">
        <f>IF(OR($B351="",$J351=""),"",$B351+N($C351)+IFERROR(VLOOKUP($J351,Tests!$A$4:$C$103,3,FALSE),0)/24)</f>
        <v/>
      </c>
      <c r="P351" s="19"/>
      <c r="Q351" s="19"/>
      <c r="R351" s="17"/>
      <c r="S351" s="21" t="str">
        <f ca="1">IF(OR($J351="",$O351=""),"",IF(OR($N351="Report ready",$N351="Delivered"),"",IF($N351="Recollect needed","Recollect",IF(NOW()&gt;$O351,"Overdue",IF($O351-NOW()&lt;=N(Settings!$B$4)/24,"Due soon","")))))</f>
        <v/>
      </c>
    </row>
    <row r="352" spans="1:19" x14ac:dyDescent="0.3">
      <c r="A352" s="17"/>
      <c r="B352" s="19"/>
      <c r="C352" s="20"/>
      <c r="D352" s="17"/>
      <c r="E352" s="17"/>
      <c r="F352" s="17"/>
      <c r="G352" s="17"/>
      <c r="H352" s="17"/>
      <c r="I352" s="17"/>
      <c r="J352" s="17"/>
      <c r="K352" s="21" t="str">
        <f>IF($J352="","",IFERROR(VLOOKUP($J352,Tests!$A$4:$B$103,2,FALSE),""))</f>
        <v/>
      </c>
      <c r="L352" s="18" t="str">
        <f>IF($J352="","",IFERROR(VLOOKUP($J352,Tests!$A$4:$E$103,5,FALSE),""))</f>
        <v/>
      </c>
      <c r="M352" s="18"/>
      <c r="N352" s="17"/>
      <c r="O352" s="22" t="str">
        <f>IF(OR($B352="",$J352=""),"",$B352+N($C352)+IFERROR(VLOOKUP($J352,Tests!$A$4:$C$103,3,FALSE),0)/24)</f>
        <v/>
      </c>
      <c r="P352" s="19"/>
      <c r="Q352" s="19"/>
      <c r="R352" s="17"/>
      <c r="S352" s="21" t="str">
        <f ca="1">IF(OR($J352="",$O352=""),"",IF(OR($N352="Report ready",$N352="Delivered"),"",IF($N352="Recollect needed","Recollect",IF(NOW()&gt;$O352,"Overdue",IF($O352-NOW()&lt;=N(Settings!$B$4)/24,"Due soon","")))))</f>
        <v/>
      </c>
    </row>
    <row r="353" spans="1:19" x14ac:dyDescent="0.3">
      <c r="A353" s="17"/>
      <c r="B353" s="19"/>
      <c r="C353" s="20"/>
      <c r="D353" s="17"/>
      <c r="E353" s="17"/>
      <c r="F353" s="17"/>
      <c r="G353" s="17"/>
      <c r="H353" s="17"/>
      <c r="I353" s="17"/>
      <c r="J353" s="17"/>
      <c r="K353" s="21" t="str">
        <f>IF($J353="","",IFERROR(VLOOKUP($J353,Tests!$A$4:$B$103,2,FALSE),""))</f>
        <v/>
      </c>
      <c r="L353" s="18" t="str">
        <f>IF($J353="","",IFERROR(VLOOKUP($J353,Tests!$A$4:$E$103,5,FALSE),""))</f>
        <v/>
      </c>
      <c r="M353" s="18"/>
      <c r="N353" s="17"/>
      <c r="O353" s="22" t="str">
        <f>IF(OR($B353="",$J353=""),"",$B353+N($C353)+IFERROR(VLOOKUP($J353,Tests!$A$4:$C$103,3,FALSE),0)/24)</f>
        <v/>
      </c>
      <c r="P353" s="19"/>
      <c r="Q353" s="19"/>
      <c r="R353" s="17"/>
      <c r="S353" s="21" t="str">
        <f ca="1">IF(OR($J353="",$O353=""),"",IF(OR($N353="Report ready",$N353="Delivered"),"",IF($N353="Recollect needed","Recollect",IF(NOW()&gt;$O353,"Overdue",IF($O353-NOW()&lt;=N(Settings!$B$4)/24,"Due soon","")))))</f>
        <v/>
      </c>
    </row>
    <row r="354" spans="1:19" x14ac:dyDescent="0.3">
      <c r="A354" s="17"/>
      <c r="B354" s="19"/>
      <c r="C354" s="20"/>
      <c r="D354" s="17"/>
      <c r="E354" s="17"/>
      <c r="F354" s="17"/>
      <c r="G354" s="17"/>
      <c r="H354" s="17"/>
      <c r="I354" s="17"/>
      <c r="J354" s="17"/>
      <c r="K354" s="21" t="str">
        <f>IF($J354="","",IFERROR(VLOOKUP($J354,Tests!$A$4:$B$103,2,FALSE),""))</f>
        <v/>
      </c>
      <c r="L354" s="18" t="str">
        <f>IF($J354="","",IFERROR(VLOOKUP($J354,Tests!$A$4:$E$103,5,FALSE),""))</f>
        <v/>
      </c>
      <c r="M354" s="18"/>
      <c r="N354" s="17"/>
      <c r="O354" s="22" t="str">
        <f>IF(OR($B354="",$J354=""),"",$B354+N($C354)+IFERROR(VLOOKUP($J354,Tests!$A$4:$C$103,3,FALSE),0)/24)</f>
        <v/>
      </c>
      <c r="P354" s="19"/>
      <c r="Q354" s="19"/>
      <c r="R354" s="17"/>
      <c r="S354" s="21" t="str">
        <f ca="1">IF(OR($J354="",$O354=""),"",IF(OR($N354="Report ready",$N354="Delivered"),"",IF($N354="Recollect needed","Recollect",IF(NOW()&gt;$O354,"Overdue",IF($O354-NOW()&lt;=N(Settings!$B$4)/24,"Due soon","")))))</f>
        <v/>
      </c>
    </row>
    <row r="355" spans="1:19" x14ac:dyDescent="0.3">
      <c r="A355" s="17"/>
      <c r="B355" s="19"/>
      <c r="C355" s="20"/>
      <c r="D355" s="17"/>
      <c r="E355" s="17"/>
      <c r="F355" s="17"/>
      <c r="G355" s="17"/>
      <c r="H355" s="17"/>
      <c r="I355" s="17"/>
      <c r="J355" s="17"/>
      <c r="K355" s="21" t="str">
        <f>IF($J355="","",IFERROR(VLOOKUP($J355,Tests!$A$4:$B$103,2,FALSE),""))</f>
        <v/>
      </c>
      <c r="L355" s="18" t="str">
        <f>IF($J355="","",IFERROR(VLOOKUP($J355,Tests!$A$4:$E$103,5,FALSE),""))</f>
        <v/>
      </c>
      <c r="M355" s="18"/>
      <c r="N355" s="17"/>
      <c r="O355" s="22" t="str">
        <f>IF(OR($B355="",$J355=""),"",$B355+N($C355)+IFERROR(VLOOKUP($J355,Tests!$A$4:$C$103,3,FALSE),0)/24)</f>
        <v/>
      </c>
      <c r="P355" s="19"/>
      <c r="Q355" s="19"/>
      <c r="R355" s="17"/>
      <c r="S355" s="21" t="str">
        <f ca="1">IF(OR($J355="",$O355=""),"",IF(OR($N355="Report ready",$N355="Delivered"),"",IF($N355="Recollect needed","Recollect",IF(NOW()&gt;$O355,"Overdue",IF($O355-NOW()&lt;=N(Settings!$B$4)/24,"Due soon","")))))</f>
        <v/>
      </c>
    </row>
    <row r="356" spans="1:19" x14ac:dyDescent="0.3">
      <c r="A356" s="17"/>
      <c r="B356" s="19"/>
      <c r="C356" s="20"/>
      <c r="D356" s="17"/>
      <c r="E356" s="17"/>
      <c r="F356" s="17"/>
      <c r="G356" s="17"/>
      <c r="H356" s="17"/>
      <c r="I356" s="17"/>
      <c r="J356" s="17"/>
      <c r="K356" s="21" t="str">
        <f>IF($J356="","",IFERROR(VLOOKUP($J356,Tests!$A$4:$B$103,2,FALSE),""))</f>
        <v/>
      </c>
      <c r="L356" s="18" t="str">
        <f>IF($J356="","",IFERROR(VLOOKUP($J356,Tests!$A$4:$E$103,5,FALSE),""))</f>
        <v/>
      </c>
      <c r="M356" s="18"/>
      <c r="N356" s="17"/>
      <c r="O356" s="22" t="str">
        <f>IF(OR($B356="",$J356=""),"",$B356+N($C356)+IFERROR(VLOOKUP($J356,Tests!$A$4:$C$103,3,FALSE),0)/24)</f>
        <v/>
      </c>
      <c r="P356" s="19"/>
      <c r="Q356" s="19"/>
      <c r="R356" s="17"/>
      <c r="S356" s="21" t="str">
        <f ca="1">IF(OR($J356="",$O356=""),"",IF(OR($N356="Report ready",$N356="Delivered"),"",IF($N356="Recollect needed","Recollect",IF(NOW()&gt;$O356,"Overdue",IF($O356-NOW()&lt;=N(Settings!$B$4)/24,"Due soon","")))))</f>
        <v/>
      </c>
    </row>
    <row r="357" spans="1:19" x14ac:dyDescent="0.3">
      <c r="A357" s="17"/>
      <c r="B357" s="19"/>
      <c r="C357" s="20"/>
      <c r="D357" s="17"/>
      <c r="E357" s="17"/>
      <c r="F357" s="17"/>
      <c r="G357" s="17"/>
      <c r="H357" s="17"/>
      <c r="I357" s="17"/>
      <c r="J357" s="17"/>
      <c r="K357" s="21" t="str">
        <f>IF($J357="","",IFERROR(VLOOKUP($J357,Tests!$A$4:$B$103,2,FALSE),""))</f>
        <v/>
      </c>
      <c r="L357" s="18" t="str">
        <f>IF($J357="","",IFERROR(VLOOKUP($J357,Tests!$A$4:$E$103,5,FALSE),""))</f>
        <v/>
      </c>
      <c r="M357" s="18"/>
      <c r="N357" s="17"/>
      <c r="O357" s="22" t="str">
        <f>IF(OR($B357="",$J357=""),"",$B357+N($C357)+IFERROR(VLOOKUP($J357,Tests!$A$4:$C$103,3,FALSE),0)/24)</f>
        <v/>
      </c>
      <c r="P357" s="19"/>
      <c r="Q357" s="19"/>
      <c r="R357" s="17"/>
      <c r="S357" s="21" t="str">
        <f ca="1">IF(OR($J357="",$O357=""),"",IF(OR($N357="Report ready",$N357="Delivered"),"",IF($N357="Recollect needed","Recollect",IF(NOW()&gt;$O357,"Overdue",IF($O357-NOW()&lt;=N(Settings!$B$4)/24,"Due soon","")))))</f>
        <v/>
      </c>
    </row>
    <row r="358" spans="1:19" x14ac:dyDescent="0.3">
      <c r="A358" s="17"/>
      <c r="B358" s="19"/>
      <c r="C358" s="20"/>
      <c r="D358" s="17"/>
      <c r="E358" s="17"/>
      <c r="F358" s="17"/>
      <c r="G358" s="17"/>
      <c r="H358" s="17"/>
      <c r="I358" s="17"/>
      <c r="J358" s="17"/>
      <c r="K358" s="21" t="str">
        <f>IF($J358="","",IFERROR(VLOOKUP($J358,Tests!$A$4:$B$103,2,FALSE),""))</f>
        <v/>
      </c>
      <c r="L358" s="18" t="str">
        <f>IF($J358="","",IFERROR(VLOOKUP($J358,Tests!$A$4:$E$103,5,FALSE),""))</f>
        <v/>
      </c>
      <c r="M358" s="18"/>
      <c r="N358" s="17"/>
      <c r="O358" s="22" t="str">
        <f>IF(OR($B358="",$J358=""),"",$B358+N($C358)+IFERROR(VLOOKUP($J358,Tests!$A$4:$C$103,3,FALSE),0)/24)</f>
        <v/>
      </c>
      <c r="P358" s="19"/>
      <c r="Q358" s="19"/>
      <c r="R358" s="17"/>
      <c r="S358" s="21" t="str">
        <f ca="1">IF(OR($J358="",$O358=""),"",IF(OR($N358="Report ready",$N358="Delivered"),"",IF($N358="Recollect needed","Recollect",IF(NOW()&gt;$O358,"Overdue",IF($O358-NOW()&lt;=N(Settings!$B$4)/24,"Due soon","")))))</f>
        <v/>
      </c>
    </row>
    <row r="359" spans="1:19" x14ac:dyDescent="0.3">
      <c r="A359" s="17"/>
      <c r="B359" s="19"/>
      <c r="C359" s="20"/>
      <c r="D359" s="17"/>
      <c r="E359" s="17"/>
      <c r="F359" s="17"/>
      <c r="G359" s="17"/>
      <c r="H359" s="17"/>
      <c r="I359" s="17"/>
      <c r="J359" s="17"/>
      <c r="K359" s="21" t="str">
        <f>IF($J359="","",IFERROR(VLOOKUP($J359,Tests!$A$4:$B$103,2,FALSE),""))</f>
        <v/>
      </c>
      <c r="L359" s="18" t="str">
        <f>IF($J359="","",IFERROR(VLOOKUP($J359,Tests!$A$4:$E$103,5,FALSE),""))</f>
        <v/>
      </c>
      <c r="M359" s="18"/>
      <c r="N359" s="17"/>
      <c r="O359" s="22" t="str">
        <f>IF(OR($B359="",$J359=""),"",$B359+N($C359)+IFERROR(VLOOKUP($J359,Tests!$A$4:$C$103,3,FALSE),0)/24)</f>
        <v/>
      </c>
      <c r="P359" s="19"/>
      <c r="Q359" s="19"/>
      <c r="R359" s="17"/>
      <c r="S359" s="21" t="str">
        <f ca="1">IF(OR($J359="",$O359=""),"",IF(OR($N359="Report ready",$N359="Delivered"),"",IF($N359="Recollect needed","Recollect",IF(NOW()&gt;$O359,"Overdue",IF($O359-NOW()&lt;=N(Settings!$B$4)/24,"Due soon","")))))</f>
        <v/>
      </c>
    </row>
    <row r="360" spans="1:19" x14ac:dyDescent="0.3">
      <c r="A360" s="17"/>
      <c r="B360" s="19"/>
      <c r="C360" s="20"/>
      <c r="D360" s="17"/>
      <c r="E360" s="17"/>
      <c r="F360" s="17"/>
      <c r="G360" s="17"/>
      <c r="H360" s="17"/>
      <c r="I360" s="17"/>
      <c r="J360" s="17"/>
      <c r="K360" s="21" t="str">
        <f>IF($J360="","",IFERROR(VLOOKUP($J360,Tests!$A$4:$B$103,2,FALSE),""))</f>
        <v/>
      </c>
      <c r="L360" s="18" t="str">
        <f>IF($J360="","",IFERROR(VLOOKUP($J360,Tests!$A$4:$E$103,5,FALSE),""))</f>
        <v/>
      </c>
      <c r="M360" s="18"/>
      <c r="N360" s="17"/>
      <c r="O360" s="22" t="str">
        <f>IF(OR($B360="",$J360=""),"",$B360+N($C360)+IFERROR(VLOOKUP($J360,Tests!$A$4:$C$103,3,FALSE),0)/24)</f>
        <v/>
      </c>
      <c r="P360" s="19"/>
      <c r="Q360" s="19"/>
      <c r="R360" s="17"/>
      <c r="S360" s="21" t="str">
        <f ca="1">IF(OR($J360="",$O360=""),"",IF(OR($N360="Report ready",$N360="Delivered"),"",IF($N360="Recollect needed","Recollect",IF(NOW()&gt;$O360,"Overdue",IF($O360-NOW()&lt;=N(Settings!$B$4)/24,"Due soon","")))))</f>
        <v/>
      </c>
    </row>
    <row r="361" spans="1:19" x14ac:dyDescent="0.3">
      <c r="A361" s="17"/>
      <c r="B361" s="19"/>
      <c r="C361" s="20"/>
      <c r="D361" s="17"/>
      <c r="E361" s="17"/>
      <c r="F361" s="17"/>
      <c r="G361" s="17"/>
      <c r="H361" s="17"/>
      <c r="I361" s="17"/>
      <c r="J361" s="17"/>
      <c r="K361" s="21" t="str">
        <f>IF($J361="","",IFERROR(VLOOKUP($J361,Tests!$A$4:$B$103,2,FALSE),""))</f>
        <v/>
      </c>
      <c r="L361" s="18" t="str">
        <f>IF($J361="","",IFERROR(VLOOKUP($J361,Tests!$A$4:$E$103,5,FALSE),""))</f>
        <v/>
      </c>
      <c r="M361" s="18"/>
      <c r="N361" s="17"/>
      <c r="O361" s="22" t="str">
        <f>IF(OR($B361="",$J361=""),"",$B361+N($C361)+IFERROR(VLOOKUP($J361,Tests!$A$4:$C$103,3,FALSE),0)/24)</f>
        <v/>
      </c>
      <c r="P361" s="19"/>
      <c r="Q361" s="19"/>
      <c r="R361" s="17"/>
      <c r="S361" s="21" t="str">
        <f ca="1">IF(OR($J361="",$O361=""),"",IF(OR($N361="Report ready",$N361="Delivered"),"",IF($N361="Recollect needed","Recollect",IF(NOW()&gt;$O361,"Overdue",IF($O361-NOW()&lt;=N(Settings!$B$4)/24,"Due soon","")))))</f>
        <v/>
      </c>
    </row>
    <row r="362" spans="1:19" x14ac:dyDescent="0.3">
      <c r="A362" s="17"/>
      <c r="B362" s="19"/>
      <c r="C362" s="20"/>
      <c r="D362" s="17"/>
      <c r="E362" s="17"/>
      <c r="F362" s="17"/>
      <c r="G362" s="17"/>
      <c r="H362" s="17"/>
      <c r="I362" s="17"/>
      <c r="J362" s="17"/>
      <c r="K362" s="21" t="str">
        <f>IF($J362="","",IFERROR(VLOOKUP($J362,Tests!$A$4:$B$103,2,FALSE),""))</f>
        <v/>
      </c>
      <c r="L362" s="18" t="str">
        <f>IF($J362="","",IFERROR(VLOOKUP($J362,Tests!$A$4:$E$103,5,FALSE),""))</f>
        <v/>
      </c>
      <c r="M362" s="18"/>
      <c r="N362" s="17"/>
      <c r="O362" s="22" t="str">
        <f>IF(OR($B362="",$J362=""),"",$B362+N($C362)+IFERROR(VLOOKUP($J362,Tests!$A$4:$C$103,3,FALSE),0)/24)</f>
        <v/>
      </c>
      <c r="P362" s="19"/>
      <c r="Q362" s="19"/>
      <c r="R362" s="17"/>
      <c r="S362" s="21" t="str">
        <f ca="1">IF(OR($J362="",$O362=""),"",IF(OR($N362="Report ready",$N362="Delivered"),"",IF($N362="Recollect needed","Recollect",IF(NOW()&gt;$O362,"Overdue",IF($O362-NOW()&lt;=N(Settings!$B$4)/24,"Due soon","")))))</f>
        <v/>
      </c>
    </row>
    <row r="363" spans="1:19" x14ac:dyDescent="0.3">
      <c r="A363" s="17"/>
      <c r="B363" s="19"/>
      <c r="C363" s="20"/>
      <c r="D363" s="17"/>
      <c r="E363" s="17"/>
      <c r="F363" s="17"/>
      <c r="G363" s="17"/>
      <c r="H363" s="17"/>
      <c r="I363" s="17"/>
      <c r="J363" s="17"/>
      <c r="K363" s="21" t="str">
        <f>IF($J363="","",IFERROR(VLOOKUP($J363,Tests!$A$4:$B$103,2,FALSE),""))</f>
        <v/>
      </c>
      <c r="L363" s="18" t="str">
        <f>IF($J363="","",IFERROR(VLOOKUP($J363,Tests!$A$4:$E$103,5,FALSE),""))</f>
        <v/>
      </c>
      <c r="M363" s="18"/>
      <c r="N363" s="17"/>
      <c r="O363" s="22" t="str">
        <f>IF(OR($B363="",$J363=""),"",$B363+N($C363)+IFERROR(VLOOKUP($J363,Tests!$A$4:$C$103,3,FALSE),0)/24)</f>
        <v/>
      </c>
      <c r="P363" s="19"/>
      <c r="Q363" s="19"/>
      <c r="R363" s="17"/>
      <c r="S363" s="21" t="str">
        <f ca="1">IF(OR($J363="",$O363=""),"",IF(OR($N363="Report ready",$N363="Delivered"),"",IF($N363="Recollect needed","Recollect",IF(NOW()&gt;$O363,"Overdue",IF($O363-NOW()&lt;=N(Settings!$B$4)/24,"Due soon","")))))</f>
        <v/>
      </c>
    </row>
    <row r="364" spans="1:19" x14ac:dyDescent="0.3">
      <c r="A364" s="17"/>
      <c r="B364" s="19"/>
      <c r="C364" s="20"/>
      <c r="D364" s="17"/>
      <c r="E364" s="17"/>
      <c r="F364" s="17"/>
      <c r="G364" s="17"/>
      <c r="H364" s="17"/>
      <c r="I364" s="17"/>
      <c r="J364" s="17"/>
      <c r="K364" s="21" t="str">
        <f>IF($J364="","",IFERROR(VLOOKUP($J364,Tests!$A$4:$B$103,2,FALSE),""))</f>
        <v/>
      </c>
      <c r="L364" s="18" t="str">
        <f>IF($J364="","",IFERROR(VLOOKUP($J364,Tests!$A$4:$E$103,5,FALSE),""))</f>
        <v/>
      </c>
      <c r="M364" s="18"/>
      <c r="N364" s="17"/>
      <c r="O364" s="22" t="str">
        <f>IF(OR($B364="",$J364=""),"",$B364+N($C364)+IFERROR(VLOOKUP($J364,Tests!$A$4:$C$103,3,FALSE),0)/24)</f>
        <v/>
      </c>
      <c r="P364" s="19"/>
      <c r="Q364" s="19"/>
      <c r="R364" s="17"/>
      <c r="S364" s="21" t="str">
        <f ca="1">IF(OR($J364="",$O364=""),"",IF(OR($N364="Report ready",$N364="Delivered"),"",IF($N364="Recollect needed","Recollect",IF(NOW()&gt;$O364,"Overdue",IF($O364-NOW()&lt;=N(Settings!$B$4)/24,"Due soon","")))))</f>
        <v/>
      </c>
    </row>
    <row r="365" spans="1:19" x14ac:dyDescent="0.3">
      <c r="A365" s="17"/>
      <c r="B365" s="19"/>
      <c r="C365" s="20"/>
      <c r="D365" s="17"/>
      <c r="E365" s="17"/>
      <c r="F365" s="17"/>
      <c r="G365" s="17"/>
      <c r="H365" s="17"/>
      <c r="I365" s="17"/>
      <c r="J365" s="17"/>
      <c r="K365" s="21" t="str">
        <f>IF($J365="","",IFERROR(VLOOKUP($J365,Tests!$A$4:$B$103,2,FALSE),""))</f>
        <v/>
      </c>
      <c r="L365" s="18" t="str">
        <f>IF($J365="","",IFERROR(VLOOKUP($J365,Tests!$A$4:$E$103,5,FALSE),""))</f>
        <v/>
      </c>
      <c r="M365" s="18"/>
      <c r="N365" s="17"/>
      <c r="O365" s="22" t="str">
        <f>IF(OR($B365="",$J365=""),"",$B365+N($C365)+IFERROR(VLOOKUP($J365,Tests!$A$4:$C$103,3,FALSE),0)/24)</f>
        <v/>
      </c>
      <c r="P365" s="19"/>
      <c r="Q365" s="19"/>
      <c r="R365" s="17"/>
      <c r="S365" s="21" t="str">
        <f ca="1">IF(OR($J365="",$O365=""),"",IF(OR($N365="Report ready",$N365="Delivered"),"",IF($N365="Recollect needed","Recollect",IF(NOW()&gt;$O365,"Overdue",IF($O365-NOW()&lt;=N(Settings!$B$4)/24,"Due soon","")))))</f>
        <v/>
      </c>
    </row>
    <row r="366" spans="1:19" x14ac:dyDescent="0.3">
      <c r="A366" s="17"/>
      <c r="B366" s="19"/>
      <c r="C366" s="20"/>
      <c r="D366" s="17"/>
      <c r="E366" s="17"/>
      <c r="F366" s="17"/>
      <c r="G366" s="17"/>
      <c r="H366" s="17"/>
      <c r="I366" s="17"/>
      <c r="J366" s="17"/>
      <c r="K366" s="21" t="str">
        <f>IF($J366="","",IFERROR(VLOOKUP($J366,Tests!$A$4:$B$103,2,FALSE),""))</f>
        <v/>
      </c>
      <c r="L366" s="18" t="str">
        <f>IF($J366="","",IFERROR(VLOOKUP($J366,Tests!$A$4:$E$103,5,FALSE),""))</f>
        <v/>
      </c>
      <c r="M366" s="18"/>
      <c r="N366" s="17"/>
      <c r="O366" s="22" t="str">
        <f>IF(OR($B366="",$J366=""),"",$B366+N($C366)+IFERROR(VLOOKUP($J366,Tests!$A$4:$C$103,3,FALSE),0)/24)</f>
        <v/>
      </c>
      <c r="P366" s="19"/>
      <c r="Q366" s="19"/>
      <c r="R366" s="17"/>
      <c r="S366" s="21" t="str">
        <f ca="1">IF(OR($J366="",$O366=""),"",IF(OR($N366="Report ready",$N366="Delivered"),"",IF($N366="Recollect needed","Recollect",IF(NOW()&gt;$O366,"Overdue",IF($O366-NOW()&lt;=N(Settings!$B$4)/24,"Due soon","")))))</f>
        <v/>
      </c>
    </row>
    <row r="367" spans="1:19" x14ac:dyDescent="0.3">
      <c r="A367" s="17"/>
      <c r="B367" s="19"/>
      <c r="C367" s="20"/>
      <c r="D367" s="17"/>
      <c r="E367" s="17"/>
      <c r="F367" s="17"/>
      <c r="G367" s="17"/>
      <c r="H367" s="17"/>
      <c r="I367" s="17"/>
      <c r="J367" s="17"/>
      <c r="K367" s="21" t="str">
        <f>IF($J367="","",IFERROR(VLOOKUP($J367,Tests!$A$4:$B$103,2,FALSE),""))</f>
        <v/>
      </c>
      <c r="L367" s="18" t="str">
        <f>IF($J367="","",IFERROR(VLOOKUP($J367,Tests!$A$4:$E$103,5,FALSE),""))</f>
        <v/>
      </c>
      <c r="M367" s="18"/>
      <c r="N367" s="17"/>
      <c r="O367" s="22" t="str">
        <f>IF(OR($B367="",$J367=""),"",$B367+N($C367)+IFERROR(VLOOKUP($J367,Tests!$A$4:$C$103,3,FALSE),0)/24)</f>
        <v/>
      </c>
      <c r="P367" s="19"/>
      <c r="Q367" s="19"/>
      <c r="R367" s="17"/>
      <c r="S367" s="21" t="str">
        <f ca="1">IF(OR($J367="",$O367=""),"",IF(OR($N367="Report ready",$N367="Delivered"),"",IF($N367="Recollect needed","Recollect",IF(NOW()&gt;$O367,"Overdue",IF($O367-NOW()&lt;=N(Settings!$B$4)/24,"Due soon","")))))</f>
        <v/>
      </c>
    </row>
    <row r="368" spans="1:19" x14ac:dyDescent="0.3">
      <c r="A368" s="17"/>
      <c r="B368" s="19"/>
      <c r="C368" s="20"/>
      <c r="D368" s="17"/>
      <c r="E368" s="17"/>
      <c r="F368" s="17"/>
      <c r="G368" s="17"/>
      <c r="H368" s="17"/>
      <c r="I368" s="17"/>
      <c r="J368" s="17"/>
      <c r="K368" s="21" t="str">
        <f>IF($J368="","",IFERROR(VLOOKUP($J368,Tests!$A$4:$B$103,2,FALSE),""))</f>
        <v/>
      </c>
      <c r="L368" s="18" t="str">
        <f>IF($J368="","",IFERROR(VLOOKUP($J368,Tests!$A$4:$E$103,5,FALSE),""))</f>
        <v/>
      </c>
      <c r="M368" s="18"/>
      <c r="N368" s="17"/>
      <c r="O368" s="22" t="str">
        <f>IF(OR($B368="",$J368=""),"",$B368+N($C368)+IFERROR(VLOOKUP($J368,Tests!$A$4:$C$103,3,FALSE),0)/24)</f>
        <v/>
      </c>
      <c r="P368" s="19"/>
      <c r="Q368" s="19"/>
      <c r="R368" s="17"/>
      <c r="S368" s="21" t="str">
        <f ca="1">IF(OR($J368="",$O368=""),"",IF(OR($N368="Report ready",$N368="Delivered"),"",IF($N368="Recollect needed","Recollect",IF(NOW()&gt;$O368,"Overdue",IF($O368-NOW()&lt;=N(Settings!$B$4)/24,"Due soon","")))))</f>
        <v/>
      </c>
    </row>
    <row r="369" spans="1:19" x14ac:dyDescent="0.3">
      <c r="A369" s="17"/>
      <c r="B369" s="19"/>
      <c r="C369" s="20"/>
      <c r="D369" s="17"/>
      <c r="E369" s="17"/>
      <c r="F369" s="17"/>
      <c r="G369" s="17"/>
      <c r="H369" s="17"/>
      <c r="I369" s="17"/>
      <c r="J369" s="17"/>
      <c r="K369" s="21" t="str">
        <f>IF($J369="","",IFERROR(VLOOKUP($J369,Tests!$A$4:$B$103,2,FALSE),""))</f>
        <v/>
      </c>
      <c r="L369" s="18" t="str">
        <f>IF($J369="","",IFERROR(VLOOKUP($J369,Tests!$A$4:$E$103,5,FALSE),""))</f>
        <v/>
      </c>
      <c r="M369" s="18"/>
      <c r="N369" s="17"/>
      <c r="O369" s="22" t="str">
        <f>IF(OR($B369="",$J369=""),"",$B369+N($C369)+IFERROR(VLOOKUP($J369,Tests!$A$4:$C$103,3,FALSE),0)/24)</f>
        <v/>
      </c>
      <c r="P369" s="19"/>
      <c r="Q369" s="19"/>
      <c r="R369" s="17"/>
      <c r="S369" s="21" t="str">
        <f ca="1">IF(OR($J369="",$O369=""),"",IF(OR($N369="Report ready",$N369="Delivered"),"",IF($N369="Recollect needed","Recollect",IF(NOW()&gt;$O369,"Overdue",IF($O369-NOW()&lt;=N(Settings!$B$4)/24,"Due soon","")))))</f>
        <v/>
      </c>
    </row>
    <row r="370" spans="1:19" x14ac:dyDescent="0.3">
      <c r="A370" s="17"/>
      <c r="B370" s="19"/>
      <c r="C370" s="20"/>
      <c r="D370" s="17"/>
      <c r="E370" s="17"/>
      <c r="F370" s="17"/>
      <c r="G370" s="17"/>
      <c r="H370" s="17"/>
      <c r="I370" s="17"/>
      <c r="J370" s="17"/>
      <c r="K370" s="21" t="str">
        <f>IF($J370="","",IFERROR(VLOOKUP($J370,Tests!$A$4:$B$103,2,FALSE),""))</f>
        <v/>
      </c>
      <c r="L370" s="18" t="str">
        <f>IF($J370="","",IFERROR(VLOOKUP($J370,Tests!$A$4:$E$103,5,FALSE),""))</f>
        <v/>
      </c>
      <c r="M370" s="18"/>
      <c r="N370" s="17"/>
      <c r="O370" s="22" t="str">
        <f>IF(OR($B370="",$J370=""),"",$B370+N($C370)+IFERROR(VLOOKUP($J370,Tests!$A$4:$C$103,3,FALSE),0)/24)</f>
        <v/>
      </c>
      <c r="P370" s="19"/>
      <c r="Q370" s="19"/>
      <c r="R370" s="17"/>
      <c r="S370" s="21" t="str">
        <f ca="1">IF(OR($J370="",$O370=""),"",IF(OR($N370="Report ready",$N370="Delivered"),"",IF($N370="Recollect needed","Recollect",IF(NOW()&gt;$O370,"Overdue",IF($O370-NOW()&lt;=N(Settings!$B$4)/24,"Due soon","")))))</f>
        <v/>
      </c>
    </row>
    <row r="371" spans="1:19" x14ac:dyDescent="0.3">
      <c r="A371" s="17"/>
      <c r="B371" s="19"/>
      <c r="C371" s="20"/>
      <c r="D371" s="17"/>
      <c r="E371" s="17"/>
      <c r="F371" s="17"/>
      <c r="G371" s="17"/>
      <c r="H371" s="17"/>
      <c r="I371" s="17"/>
      <c r="J371" s="17"/>
      <c r="K371" s="21" t="str">
        <f>IF($J371="","",IFERROR(VLOOKUP($J371,Tests!$A$4:$B$103,2,FALSE),""))</f>
        <v/>
      </c>
      <c r="L371" s="18" t="str">
        <f>IF($J371="","",IFERROR(VLOOKUP($J371,Tests!$A$4:$E$103,5,FALSE),""))</f>
        <v/>
      </c>
      <c r="M371" s="18"/>
      <c r="N371" s="17"/>
      <c r="O371" s="22" t="str">
        <f>IF(OR($B371="",$J371=""),"",$B371+N($C371)+IFERROR(VLOOKUP($J371,Tests!$A$4:$C$103,3,FALSE),0)/24)</f>
        <v/>
      </c>
      <c r="P371" s="19"/>
      <c r="Q371" s="19"/>
      <c r="R371" s="17"/>
      <c r="S371" s="21" t="str">
        <f ca="1">IF(OR($J371="",$O371=""),"",IF(OR($N371="Report ready",$N371="Delivered"),"",IF($N371="Recollect needed","Recollect",IF(NOW()&gt;$O371,"Overdue",IF($O371-NOW()&lt;=N(Settings!$B$4)/24,"Due soon","")))))</f>
        <v/>
      </c>
    </row>
    <row r="372" spans="1:19" x14ac:dyDescent="0.3">
      <c r="A372" s="17"/>
      <c r="B372" s="19"/>
      <c r="C372" s="20"/>
      <c r="D372" s="17"/>
      <c r="E372" s="17"/>
      <c r="F372" s="17"/>
      <c r="G372" s="17"/>
      <c r="H372" s="17"/>
      <c r="I372" s="17"/>
      <c r="J372" s="17"/>
      <c r="K372" s="21" t="str">
        <f>IF($J372="","",IFERROR(VLOOKUP($J372,Tests!$A$4:$B$103,2,FALSE),""))</f>
        <v/>
      </c>
      <c r="L372" s="18" t="str">
        <f>IF($J372="","",IFERROR(VLOOKUP($J372,Tests!$A$4:$E$103,5,FALSE),""))</f>
        <v/>
      </c>
      <c r="M372" s="18"/>
      <c r="N372" s="17"/>
      <c r="O372" s="22" t="str">
        <f>IF(OR($B372="",$J372=""),"",$B372+N($C372)+IFERROR(VLOOKUP($J372,Tests!$A$4:$C$103,3,FALSE),0)/24)</f>
        <v/>
      </c>
      <c r="P372" s="19"/>
      <c r="Q372" s="19"/>
      <c r="R372" s="17"/>
      <c r="S372" s="21" t="str">
        <f ca="1">IF(OR($J372="",$O372=""),"",IF(OR($N372="Report ready",$N372="Delivered"),"",IF($N372="Recollect needed","Recollect",IF(NOW()&gt;$O372,"Overdue",IF($O372-NOW()&lt;=N(Settings!$B$4)/24,"Due soon","")))))</f>
        <v/>
      </c>
    </row>
    <row r="373" spans="1:19" x14ac:dyDescent="0.3">
      <c r="A373" s="17"/>
      <c r="B373" s="19"/>
      <c r="C373" s="20"/>
      <c r="D373" s="17"/>
      <c r="E373" s="17"/>
      <c r="F373" s="17"/>
      <c r="G373" s="17"/>
      <c r="H373" s="17"/>
      <c r="I373" s="17"/>
      <c r="J373" s="17"/>
      <c r="K373" s="21" t="str">
        <f>IF($J373="","",IFERROR(VLOOKUP($J373,Tests!$A$4:$B$103,2,FALSE),""))</f>
        <v/>
      </c>
      <c r="L373" s="18" t="str">
        <f>IF($J373="","",IFERROR(VLOOKUP($J373,Tests!$A$4:$E$103,5,FALSE),""))</f>
        <v/>
      </c>
      <c r="M373" s="18"/>
      <c r="N373" s="17"/>
      <c r="O373" s="22" t="str">
        <f>IF(OR($B373="",$J373=""),"",$B373+N($C373)+IFERROR(VLOOKUP($J373,Tests!$A$4:$C$103,3,FALSE),0)/24)</f>
        <v/>
      </c>
      <c r="P373" s="19"/>
      <c r="Q373" s="19"/>
      <c r="R373" s="17"/>
      <c r="S373" s="21" t="str">
        <f ca="1">IF(OR($J373="",$O373=""),"",IF(OR($N373="Report ready",$N373="Delivered"),"",IF($N373="Recollect needed","Recollect",IF(NOW()&gt;$O373,"Overdue",IF($O373-NOW()&lt;=N(Settings!$B$4)/24,"Due soon","")))))</f>
        <v/>
      </c>
    </row>
    <row r="374" spans="1:19" x14ac:dyDescent="0.3">
      <c r="A374" s="17"/>
      <c r="B374" s="19"/>
      <c r="C374" s="20"/>
      <c r="D374" s="17"/>
      <c r="E374" s="17"/>
      <c r="F374" s="17"/>
      <c r="G374" s="17"/>
      <c r="H374" s="17"/>
      <c r="I374" s="17"/>
      <c r="J374" s="17"/>
      <c r="K374" s="21" t="str">
        <f>IF($J374="","",IFERROR(VLOOKUP($J374,Tests!$A$4:$B$103,2,FALSE),""))</f>
        <v/>
      </c>
      <c r="L374" s="18" t="str">
        <f>IF($J374="","",IFERROR(VLOOKUP($J374,Tests!$A$4:$E$103,5,FALSE),""))</f>
        <v/>
      </c>
      <c r="M374" s="18"/>
      <c r="N374" s="17"/>
      <c r="O374" s="22" t="str">
        <f>IF(OR($B374="",$J374=""),"",$B374+N($C374)+IFERROR(VLOOKUP($J374,Tests!$A$4:$C$103,3,FALSE),0)/24)</f>
        <v/>
      </c>
      <c r="P374" s="19"/>
      <c r="Q374" s="19"/>
      <c r="R374" s="17"/>
      <c r="S374" s="21" t="str">
        <f ca="1">IF(OR($J374="",$O374=""),"",IF(OR($N374="Report ready",$N374="Delivered"),"",IF($N374="Recollect needed","Recollect",IF(NOW()&gt;$O374,"Overdue",IF($O374-NOW()&lt;=N(Settings!$B$4)/24,"Due soon","")))))</f>
        <v/>
      </c>
    </row>
    <row r="375" spans="1:19" x14ac:dyDescent="0.3">
      <c r="A375" s="17"/>
      <c r="B375" s="19"/>
      <c r="C375" s="20"/>
      <c r="D375" s="17"/>
      <c r="E375" s="17"/>
      <c r="F375" s="17"/>
      <c r="G375" s="17"/>
      <c r="H375" s="17"/>
      <c r="I375" s="17"/>
      <c r="J375" s="17"/>
      <c r="K375" s="21" t="str">
        <f>IF($J375="","",IFERROR(VLOOKUP($J375,Tests!$A$4:$B$103,2,FALSE),""))</f>
        <v/>
      </c>
      <c r="L375" s="18" t="str">
        <f>IF($J375="","",IFERROR(VLOOKUP($J375,Tests!$A$4:$E$103,5,FALSE),""))</f>
        <v/>
      </c>
      <c r="M375" s="18"/>
      <c r="N375" s="17"/>
      <c r="O375" s="22" t="str">
        <f>IF(OR($B375="",$J375=""),"",$B375+N($C375)+IFERROR(VLOOKUP($J375,Tests!$A$4:$C$103,3,FALSE),0)/24)</f>
        <v/>
      </c>
      <c r="P375" s="19"/>
      <c r="Q375" s="19"/>
      <c r="R375" s="17"/>
      <c r="S375" s="21" t="str">
        <f ca="1">IF(OR($J375="",$O375=""),"",IF(OR($N375="Report ready",$N375="Delivered"),"",IF($N375="Recollect needed","Recollect",IF(NOW()&gt;$O375,"Overdue",IF($O375-NOW()&lt;=N(Settings!$B$4)/24,"Due soon","")))))</f>
        <v/>
      </c>
    </row>
    <row r="376" spans="1:19" x14ac:dyDescent="0.3">
      <c r="A376" s="17"/>
      <c r="B376" s="19"/>
      <c r="C376" s="20"/>
      <c r="D376" s="17"/>
      <c r="E376" s="17"/>
      <c r="F376" s="17"/>
      <c r="G376" s="17"/>
      <c r="H376" s="17"/>
      <c r="I376" s="17"/>
      <c r="J376" s="17"/>
      <c r="K376" s="21" t="str">
        <f>IF($J376="","",IFERROR(VLOOKUP($J376,Tests!$A$4:$B$103,2,FALSE),""))</f>
        <v/>
      </c>
      <c r="L376" s="18" t="str">
        <f>IF($J376="","",IFERROR(VLOOKUP($J376,Tests!$A$4:$E$103,5,FALSE),""))</f>
        <v/>
      </c>
      <c r="M376" s="18"/>
      <c r="N376" s="17"/>
      <c r="O376" s="22" t="str">
        <f>IF(OR($B376="",$J376=""),"",$B376+N($C376)+IFERROR(VLOOKUP($J376,Tests!$A$4:$C$103,3,FALSE),0)/24)</f>
        <v/>
      </c>
      <c r="P376" s="19"/>
      <c r="Q376" s="19"/>
      <c r="R376" s="17"/>
      <c r="S376" s="21" t="str">
        <f ca="1">IF(OR($J376="",$O376=""),"",IF(OR($N376="Report ready",$N376="Delivered"),"",IF($N376="Recollect needed","Recollect",IF(NOW()&gt;$O376,"Overdue",IF($O376-NOW()&lt;=N(Settings!$B$4)/24,"Due soon","")))))</f>
        <v/>
      </c>
    </row>
    <row r="377" spans="1:19" x14ac:dyDescent="0.3">
      <c r="A377" s="17"/>
      <c r="B377" s="19"/>
      <c r="C377" s="20"/>
      <c r="D377" s="17"/>
      <c r="E377" s="17"/>
      <c r="F377" s="17"/>
      <c r="G377" s="17"/>
      <c r="H377" s="17"/>
      <c r="I377" s="17"/>
      <c r="J377" s="17"/>
      <c r="K377" s="21" t="str">
        <f>IF($J377="","",IFERROR(VLOOKUP($J377,Tests!$A$4:$B$103,2,FALSE),""))</f>
        <v/>
      </c>
      <c r="L377" s="18" t="str">
        <f>IF($J377="","",IFERROR(VLOOKUP($J377,Tests!$A$4:$E$103,5,FALSE),""))</f>
        <v/>
      </c>
      <c r="M377" s="18"/>
      <c r="N377" s="17"/>
      <c r="O377" s="22" t="str">
        <f>IF(OR($B377="",$J377=""),"",$B377+N($C377)+IFERROR(VLOOKUP($J377,Tests!$A$4:$C$103,3,FALSE),0)/24)</f>
        <v/>
      </c>
      <c r="P377" s="19"/>
      <c r="Q377" s="19"/>
      <c r="R377" s="17"/>
      <c r="S377" s="21" t="str">
        <f ca="1">IF(OR($J377="",$O377=""),"",IF(OR($N377="Report ready",$N377="Delivered"),"",IF($N377="Recollect needed","Recollect",IF(NOW()&gt;$O377,"Overdue",IF($O377-NOW()&lt;=N(Settings!$B$4)/24,"Due soon","")))))</f>
        <v/>
      </c>
    </row>
    <row r="378" spans="1:19" x14ac:dyDescent="0.3">
      <c r="A378" s="17"/>
      <c r="B378" s="19"/>
      <c r="C378" s="20"/>
      <c r="D378" s="17"/>
      <c r="E378" s="17"/>
      <c r="F378" s="17"/>
      <c r="G378" s="17"/>
      <c r="H378" s="17"/>
      <c r="I378" s="17"/>
      <c r="J378" s="17"/>
      <c r="K378" s="21" t="str">
        <f>IF($J378="","",IFERROR(VLOOKUP($J378,Tests!$A$4:$B$103,2,FALSE),""))</f>
        <v/>
      </c>
      <c r="L378" s="18" t="str">
        <f>IF($J378="","",IFERROR(VLOOKUP($J378,Tests!$A$4:$E$103,5,FALSE),""))</f>
        <v/>
      </c>
      <c r="M378" s="18"/>
      <c r="N378" s="17"/>
      <c r="O378" s="22" t="str">
        <f>IF(OR($B378="",$J378=""),"",$B378+N($C378)+IFERROR(VLOOKUP($J378,Tests!$A$4:$C$103,3,FALSE),0)/24)</f>
        <v/>
      </c>
      <c r="P378" s="19"/>
      <c r="Q378" s="19"/>
      <c r="R378" s="17"/>
      <c r="S378" s="21" t="str">
        <f ca="1">IF(OR($J378="",$O378=""),"",IF(OR($N378="Report ready",$N378="Delivered"),"",IF($N378="Recollect needed","Recollect",IF(NOW()&gt;$O378,"Overdue",IF($O378-NOW()&lt;=N(Settings!$B$4)/24,"Due soon","")))))</f>
        <v/>
      </c>
    </row>
    <row r="379" spans="1:19" x14ac:dyDescent="0.3">
      <c r="A379" s="17"/>
      <c r="B379" s="19"/>
      <c r="C379" s="20"/>
      <c r="D379" s="17"/>
      <c r="E379" s="17"/>
      <c r="F379" s="17"/>
      <c r="G379" s="17"/>
      <c r="H379" s="17"/>
      <c r="I379" s="17"/>
      <c r="J379" s="17"/>
      <c r="K379" s="21" t="str">
        <f>IF($J379="","",IFERROR(VLOOKUP($J379,Tests!$A$4:$B$103,2,FALSE),""))</f>
        <v/>
      </c>
      <c r="L379" s="18" t="str">
        <f>IF($J379="","",IFERROR(VLOOKUP($J379,Tests!$A$4:$E$103,5,FALSE),""))</f>
        <v/>
      </c>
      <c r="M379" s="18"/>
      <c r="N379" s="17"/>
      <c r="O379" s="22" t="str">
        <f>IF(OR($B379="",$J379=""),"",$B379+N($C379)+IFERROR(VLOOKUP($J379,Tests!$A$4:$C$103,3,FALSE),0)/24)</f>
        <v/>
      </c>
      <c r="P379" s="19"/>
      <c r="Q379" s="19"/>
      <c r="R379" s="17"/>
      <c r="S379" s="21" t="str">
        <f ca="1">IF(OR($J379="",$O379=""),"",IF(OR($N379="Report ready",$N379="Delivered"),"",IF($N379="Recollect needed","Recollect",IF(NOW()&gt;$O379,"Overdue",IF($O379-NOW()&lt;=N(Settings!$B$4)/24,"Due soon","")))))</f>
        <v/>
      </c>
    </row>
    <row r="380" spans="1:19" x14ac:dyDescent="0.3">
      <c r="A380" s="17"/>
      <c r="B380" s="19"/>
      <c r="C380" s="20"/>
      <c r="D380" s="17"/>
      <c r="E380" s="17"/>
      <c r="F380" s="17"/>
      <c r="G380" s="17"/>
      <c r="H380" s="17"/>
      <c r="I380" s="17"/>
      <c r="J380" s="17"/>
      <c r="K380" s="21" t="str">
        <f>IF($J380="","",IFERROR(VLOOKUP($J380,Tests!$A$4:$B$103,2,FALSE),""))</f>
        <v/>
      </c>
      <c r="L380" s="18" t="str">
        <f>IF($J380="","",IFERROR(VLOOKUP($J380,Tests!$A$4:$E$103,5,FALSE),""))</f>
        <v/>
      </c>
      <c r="M380" s="18"/>
      <c r="N380" s="17"/>
      <c r="O380" s="22" t="str">
        <f>IF(OR($B380="",$J380=""),"",$B380+N($C380)+IFERROR(VLOOKUP($J380,Tests!$A$4:$C$103,3,FALSE),0)/24)</f>
        <v/>
      </c>
      <c r="P380" s="19"/>
      <c r="Q380" s="19"/>
      <c r="R380" s="17"/>
      <c r="S380" s="21" t="str">
        <f ca="1">IF(OR($J380="",$O380=""),"",IF(OR($N380="Report ready",$N380="Delivered"),"",IF($N380="Recollect needed","Recollect",IF(NOW()&gt;$O380,"Overdue",IF($O380-NOW()&lt;=N(Settings!$B$4)/24,"Due soon","")))))</f>
        <v/>
      </c>
    </row>
    <row r="381" spans="1:19" x14ac:dyDescent="0.3">
      <c r="A381" s="17"/>
      <c r="B381" s="19"/>
      <c r="C381" s="20"/>
      <c r="D381" s="17"/>
      <c r="E381" s="17"/>
      <c r="F381" s="17"/>
      <c r="G381" s="17"/>
      <c r="H381" s="17"/>
      <c r="I381" s="17"/>
      <c r="J381" s="17"/>
      <c r="K381" s="21" t="str">
        <f>IF($J381="","",IFERROR(VLOOKUP($J381,Tests!$A$4:$B$103,2,FALSE),""))</f>
        <v/>
      </c>
      <c r="L381" s="18" t="str">
        <f>IF($J381="","",IFERROR(VLOOKUP($J381,Tests!$A$4:$E$103,5,FALSE),""))</f>
        <v/>
      </c>
      <c r="M381" s="18"/>
      <c r="N381" s="17"/>
      <c r="O381" s="22" t="str">
        <f>IF(OR($B381="",$J381=""),"",$B381+N($C381)+IFERROR(VLOOKUP($J381,Tests!$A$4:$C$103,3,FALSE),0)/24)</f>
        <v/>
      </c>
      <c r="P381" s="19"/>
      <c r="Q381" s="19"/>
      <c r="R381" s="17"/>
      <c r="S381" s="21" t="str">
        <f ca="1">IF(OR($J381="",$O381=""),"",IF(OR($N381="Report ready",$N381="Delivered"),"",IF($N381="Recollect needed","Recollect",IF(NOW()&gt;$O381,"Overdue",IF($O381-NOW()&lt;=N(Settings!$B$4)/24,"Due soon","")))))</f>
        <v/>
      </c>
    </row>
    <row r="382" spans="1:19" x14ac:dyDescent="0.3">
      <c r="A382" s="17"/>
      <c r="B382" s="19"/>
      <c r="C382" s="20"/>
      <c r="D382" s="17"/>
      <c r="E382" s="17"/>
      <c r="F382" s="17"/>
      <c r="G382" s="17"/>
      <c r="H382" s="17"/>
      <c r="I382" s="17"/>
      <c r="J382" s="17"/>
      <c r="K382" s="21" t="str">
        <f>IF($J382="","",IFERROR(VLOOKUP($J382,Tests!$A$4:$B$103,2,FALSE),""))</f>
        <v/>
      </c>
      <c r="L382" s="18" t="str">
        <f>IF($J382="","",IFERROR(VLOOKUP($J382,Tests!$A$4:$E$103,5,FALSE),""))</f>
        <v/>
      </c>
      <c r="M382" s="18"/>
      <c r="N382" s="17"/>
      <c r="O382" s="22" t="str">
        <f>IF(OR($B382="",$J382=""),"",$B382+N($C382)+IFERROR(VLOOKUP($J382,Tests!$A$4:$C$103,3,FALSE),0)/24)</f>
        <v/>
      </c>
      <c r="P382" s="19"/>
      <c r="Q382" s="19"/>
      <c r="R382" s="17"/>
      <c r="S382" s="21" t="str">
        <f ca="1">IF(OR($J382="",$O382=""),"",IF(OR($N382="Report ready",$N382="Delivered"),"",IF($N382="Recollect needed","Recollect",IF(NOW()&gt;$O382,"Overdue",IF($O382-NOW()&lt;=N(Settings!$B$4)/24,"Due soon","")))))</f>
        <v/>
      </c>
    </row>
    <row r="383" spans="1:19" x14ac:dyDescent="0.3">
      <c r="A383" s="17"/>
      <c r="B383" s="19"/>
      <c r="C383" s="20"/>
      <c r="D383" s="17"/>
      <c r="E383" s="17"/>
      <c r="F383" s="17"/>
      <c r="G383" s="17"/>
      <c r="H383" s="17"/>
      <c r="I383" s="17"/>
      <c r="J383" s="17"/>
      <c r="K383" s="21" t="str">
        <f>IF($J383="","",IFERROR(VLOOKUP($J383,Tests!$A$4:$B$103,2,FALSE),""))</f>
        <v/>
      </c>
      <c r="L383" s="18" t="str">
        <f>IF($J383="","",IFERROR(VLOOKUP($J383,Tests!$A$4:$E$103,5,FALSE),""))</f>
        <v/>
      </c>
      <c r="M383" s="18"/>
      <c r="N383" s="17"/>
      <c r="O383" s="22" t="str">
        <f>IF(OR($B383="",$J383=""),"",$B383+N($C383)+IFERROR(VLOOKUP($J383,Tests!$A$4:$C$103,3,FALSE),0)/24)</f>
        <v/>
      </c>
      <c r="P383" s="19"/>
      <c r="Q383" s="19"/>
      <c r="R383" s="17"/>
      <c r="S383" s="21" t="str">
        <f ca="1">IF(OR($J383="",$O383=""),"",IF(OR($N383="Report ready",$N383="Delivered"),"",IF($N383="Recollect needed","Recollect",IF(NOW()&gt;$O383,"Overdue",IF($O383-NOW()&lt;=N(Settings!$B$4)/24,"Due soon","")))))</f>
        <v/>
      </c>
    </row>
    <row r="384" spans="1:19" x14ac:dyDescent="0.3">
      <c r="A384" s="17"/>
      <c r="B384" s="19"/>
      <c r="C384" s="20"/>
      <c r="D384" s="17"/>
      <c r="E384" s="17"/>
      <c r="F384" s="17"/>
      <c r="G384" s="17"/>
      <c r="H384" s="17"/>
      <c r="I384" s="17"/>
      <c r="J384" s="17"/>
      <c r="K384" s="21" t="str">
        <f>IF($J384="","",IFERROR(VLOOKUP($J384,Tests!$A$4:$B$103,2,FALSE),""))</f>
        <v/>
      </c>
      <c r="L384" s="18" t="str">
        <f>IF($J384="","",IFERROR(VLOOKUP($J384,Tests!$A$4:$E$103,5,FALSE),""))</f>
        <v/>
      </c>
      <c r="M384" s="18"/>
      <c r="N384" s="17"/>
      <c r="O384" s="22" t="str">
        <f>IF(OR($B384="",$J384=""),"",$B384+N($C384)+IFERROR(VLOOKUP($J384,Tests!$A$4:$C$103,3,FALSE),0)/24)</f>
        <v/>
      </c>
      <c r="P384" s="19"/>
      <c r="Q384" s="19"/>
      <c r="R384" s="17"/>
      <c r="S384" s="21" t="str">
        <f ca="1">IF(OR($J384="",$O384=""),"",IF(OR($N384="Report ready",$N384="Delivered"),"",IF($N384="Recollect needed","Recollect",IF(NOW()&gt;$O384,"Overdue",IF($O384-NOW()&lt;=N(Settings!$B$4)/24,"Due soon","")))))</f>
        <v/>
      </c>
    </row>
    <row r="385" spans="1:19" x14ac:dyDescent="0.3">
      <c r="A385" s="17"/>
      <c r="B385" s="19"/>
      <c r="C385" s="20"/>
      <c r="D385" s="17"/>
      <c r="E385" s="17"/>
      <c r="F385" s="17"/>
      <c r="G385" s="17"/>
      <c r="H385" s="17"/>
      <c r="I385" s="17"/>
      <c r="J385" s="17"/>
      <c r="K385" s="21" t="str">
        <f>IF($J385="","",IFERROR(VLOOKUP($J385,Tests!$A$4:$B$103,2,FALSE),""))</f>
        <v/>
      </c>
      <c r="L385" s="18" t="str">
        <f>IF($J385="","",IFERROR(VLOOKUP($J385,Tests!$A$4:$E$103,5,FALSE),""))</f>
        <v/>
      </c>
      <c r="M385" s="18"/>
      <c r="N385" s="17"/>
      <c r="O385" s="22" t="str">
        <f>IF(OR($B385="",$J385=""),"",$B385+N($C385)+IFERROR(VLOOKUP($J385,Tests!$A$4:$C$103,3,FALSE),0)/24)</f>
        <v/>
      </c>
      <c r="P385" s="19"/>
      <c r="Q385" s="19"/>
      <c r="R385" s="17"/>
      <c r="S385" s="21" t="str">
        <f ca="1">IF(OR($J385="",$O385=""),"",IF(OR($N385="Report ready",$N385="Delivered"),"",IF($N385="Recollect needed","Recollect",IF(NOW()&gt;$O385,"Overdue",IF($O385-NOW()&lt;=N(Settings!$B$4)/24,"Due soon","")))))</f>
        <v/>
      </c>
    </row>
    <row r="386" spans="1:19" x14ac:dyDescent="0.3">
      <c r="A386" s="17"/>
      <c r="B386" s="19"/>
      <c r="C386" s="20"/>
      <c r="D386" s="17"/>
      <c r="E386" s="17"/>
      <c r="F386" s="17"/>
      <c r="G386" s="17"/>
      <c r="H386" s="17"/>
      <c r="I386" s="17"/>
      <c r="J386" s="17"/>
      <c r="K386" s="21" t="str">
        <f>IF($J386="","",IFERROR(VLOOKUP($J386,Tests!$A$4:$B$103,2,FALSE),""))</f>
        <v/>
      </c>
      <c r="L386" s="18" t="str">
        <f>IF($J386="","",IFERROR(VLOOKUP($J386,Tests!$A$4:$E$103,5,FALSE),""))</f>
        <v/>
      </c>
      <c r="M386" s="18"/>
      <c r="N386" s="17"/>
      <c r="O386" s="22" t="str">
        <f>IF(OR($B386="",$J386=""),"",$B386+N($C386)+IFERROR(VLOOKUP($J386,Tests!$A$4:$C$103,3,FALSE),0)/24)</f>
        <v/>
      </c>
      <c r="P386" s="19"/>
      <c r="Q386" s="19"/>
      <c r="R386" s="17"/>
      <c r="S386" s="21" t="str">
        <f ca="1">IF(OR($J386="",$O386=""),"",IF(OR($N386="Report ready",$N386="Delivered"),"",IF($N386="Recollect needed","Recollect",IF(NOW()&gt;$O386,"Overdue",IF($O386-NOW()&lt;=N(Settings!$B$4)/24,"Due soon","")))))</f>
        <v/>
      </c>
    </row>
    <row r="387" spans="1:19" x14ac:dyDescent="0.3">
      <c r="A387" s="17"/>
      <c r="B387" s="19"/>
      <c r="C387" s="20"/>
      <c r="D387" s="17"/>
      <c r="E387" s="17"/>
      <c r="F387" s="17"/>
      <c r="G387" s="17"/>
      <c r="H387" s="17"/>
      <c r="I387" s="17"/>
      <c r="J387" s="17"/>
      <c r="K387" s="21" t="str">
        <f>IF($J387="","",IFERROR(VLOOKUP($J387,Tests!$A$4:$B$103,2,FALSE),""))</f>
        <v/>
      </c>
      <c r="L387" s="18" t="str">
        <f>IF($J387="","",IFERROR(VLOOKUP($J387,Tests!$A$4:$E$103,5,FALSE),""))</f>
        <v/>
      </c>
      <c r="M387" s="18"/>
      <c r="N387" s="17"/>
      <c r="O387" s="22" t="str">
        <f>IF(OR($B387="",$J387=""),"",$B387+N($C387)+IFERROR(VLOOKUP($J387,Tests!$A$4:$C$103,3,FALSE),0)/24)</f>
        <v/>
      </c>
      <c r="P387" s="19"/>
      <c r="Q387" s="19"/>
      <c r="R387" s="17"/>
      <c r="S387" s="21" t="str">
        <f ca="1">IF(OR($J387="",$O387=""),"",IF(OR($N387="Report ready",$N387="Delivered"),"",IF($N387="Recollect needed","Recollect",IF(NOW()&gt;$O387,"Overdue",IF($O387-NOW()&lt;=N(Settings!$B$4)/24,"Due soon","")))))</f>
        <v/>
      </c>
    </row>
    <row r="388" spans="1:19" x14ac:dyDescent="0.3">
      <c r="A388" s="17"/>
      <c r="B388" s="19"/>
      <c r="C388" s="20"/>
      <c r="D388" s="17"/>
      <c r="E388" s="17"/>
      <c r="F388" s="17"/>
      <c r="G388" s="17"/>
      <c r="H388" s="17"/>
      <c r="I388" s="17"/>
      <c r="J388" s="17"/>
      <c r="K388" s="21" t="str">
        <f>IF($J388="","",IFERROR(VLOOKUP($J388,Tests!$A$4:$B$103,2,FALSE),""))</f>
        <v/>
      </c>
      <c r="L388" s="18" t="str">
        <f>IF($J388="","",IFERROR(VLOOKUP($J388,Tests!$A$4:$E$103,5,FALSE),""))</f>
        <v/>
      </c>
      <c r="M388" s="18"/>
      <c r="N388" s="17"/>
      <c r="O388" s="22" t="str">
        <f>IF(OR($B388="",$J388=""),"",$B388+N($C388)+IFERROR(VLOOKUP($J388,Tests!$A$4:$C$103,3,FALSE),0)/24)</f>
        <v/>
      </c>
      <c r="P388" s="19"/>
      <c r="Q388" s="19"/>
      <c r="R388" s="17"/>
      <c r="S388" s="21" t="str">
        <f ca="1">IF(OR($J388="",$O388=""),"",IF(OR($N388="Report ready",$N388="Delivered"),"",IF($N388="Recollect needed","Recollect",IF(NOW()&gt;$O388,"Overdue",IF($O388-NOW()&lt;=N(Settings!$B$4)/24,"Due soon","")))))</f>
        <v/>
      </c>
    </row>
    <row r="389" spans="1:19" x14ac:dyDescent="0.3">
      <c r="A389" s="17"/>
      <c r="B389" s="19"/>
      <c r="C389" s="20"/>
      <c r="D389" s="17"/>
      <c r="E389" s="17"/>
      <c r="F389" s="17"/>
      <c r="G389" s="17"/>
      <c r="H389" s="17"/>
      <c r="I389" s="17"/>
      <c r="J389" s="17"/>
      <c r="K389" s="21" t="str">
        <f>IF($J389="","",IFERROR(VLOOKUP($J389,Tests!$A$4:$B$103,2,FALSE),""))</f>
        <v/>
      </c>
      <c r="L389" s="18" t="str">
        <f>IF($J389="","",IFERROR(VLOOKUP($J389,Tests!$A$4:$E$103,5,FALSE),""))</f>
        <v/>
      </c>
      <c r="M389" s="18"/>
      <c r="N389" s="17"/>
      <c r="O389" s="22" t="str">
        <f>IF(OR($B389="",$J389=""),"",$B389+N($C389)+IFERROR(VLOOKUP($J389,Tests!$A$4:$C$103,3,FALSE),0)/24)</f>
        <v/>
      </c>
      <c r="P389" s="19"/>
      <c r="Q389" s="19"/>
      <c r="R389" s="17"/>
      <c r="S389" s="21" t="str">
        <f ca="1">IF(OR($J389="",$O389=""),"",IF(OR($N389="Report ready",$N389="Delivered"),"",IF($N389="Recollect needed","Recollect",IF(NOW()&gt;$O389,"Overdue",IF($O389-NOW()&lt;=N(Settings!$B$4)/24,"Due soon","")))))</f>
        <v/>
      </c>
    </row>
    <row r="390" spans="1:19" x14ac:dyDescent="0.3">
      <c r="A390" s="17"/>
      <c r="B390" s="19"/>
      <c r="C390" s="20"/>
      <c r="D390" s="17"/>
      <c r="E390" s="17"/>
      <c r="F390" s="17"/>
      <c r="G390" s="17"/>
      <c r="H390" s="17"/>
      <c r="I390" s="17"/>
      <c r="J390" s="17"/>
      <c r="K390" s="21" t="str">
        <f>IF($J390="","",IFERROR(VLOOKUP($J390,Tests!$A$4:$B$103,2,FALSE),""))</f>
        <v/>
      </c>
      <c r="L390" s="18" t="str">
        <f>IF($J390="","",IFERROR(VLOOKUP($J390,Tests!$A$4:$E$103,5,FALSE),""))</f>
        <v/>
      </c>
      <c r="M390" s="18"/>
      <c r="N390" s="17"/>
      <c r="O390" s="22" t="str">
        <f>IF(OR($B390="",$J390=""),"",$B390+N($C390)+IFERROR(VLOOKUP($J390,Tests!$A$4:$C$103,3,FALSE),0)/24)</f>
        <v/>
      </c>
      <c r="P390" s="19"/>
      <c r="Q390" s="19"/>
      <c r="R390" s="17"/>
      <c r="S390" s="21" t="str">
        <f ca="1">IF(OR($J390="",$O390=""),"",IF(OR($N390="Report ready",$N390="Delivered"),"",IF($N390="Recollect needed","Recollect",IF(NOW()&gt;$O390,"Overdue",IF($O390-NOW()&lt;=N(Settings!$B$4)/24,"Due soon","")))))</f>
        <v/>
      </c>
    </row>
    <row r="391" spans="1:19" x14ac:dyDescent="0.3">
      <c r="A391" s="17"/>
      <c r="B391" s="19"/>
      <c r="C391" s="20"/>
      <c r="D391" s="17"/>
      <c r="E391" s="17"/>
      <c r="F391" s="17"/>
      <c r="G391" s="17"/>
      <c r="H391" s="17"/>
      <c r="I391" s="17"/>
      <c r="J391" s="17"/>
      <c r="K391" s="21" t="str">
        <f>IF($J391="","",IFERROR(VLOOKUP($J391,Tests!$A$4:$B$103,2,FALSE),""))</f>
        <v/>
      </c>
      <c r="L391" s="18" t="str">
        <f>IF($J391="","",IFERROR(VLOOKUP($J391,Tests!$A$4:$E$103,5,FALSE),""))</f>
        <v/>
      </c>
      <c r="M391" s="18"/>
      <c r="N391" s="17"/>
      <c r="O391" s="22" t="str">
        <f>IF(OR($B391="",$J391=""),"",$B391+N($C391)+IFERROR(VLOOKUP($J391,Tests!$A$4:$C$103,3,FALSE),0)/24)</f>
        <v/>
      </c>
      <c r="P391" s="19"/>
      <c r="Q391" s="19"/>
      <c r="R391" s="17"/>
      <c r="S391" s="21" t="str">
        <f ca="1">IF(OR($J391="",$O391=""),"",IF(OR($N391="Report ready",$N391="Delivered"),"",IF($N391="Recollect needed","Recollect",IF(NOW()&gt;$O391,"Overdue",IF($O391-NOW()&lt;=N(Settings!$B$4)/24,"Due soon","")))))</f>
        <v/>
      </c>
    </row>
    <row r="392" spans="1:19" x14ac:dyDescent="0.3">
      <c r="A392" s="17"/>
      <c r="B392" s="19"/>
      <c r="C392" s="20"/>
      <c r="D392" s="17"/>
      <c r="E392" s="17"/>
      <c r="F392" s="17"/>
      <c r="G392" s="17"/>
      <c r="H392" s="17"/>
      <c r="I392" s="17"/>
      <c r="J392" s="17"/>
      <c r="K392" s="21" t="str">
        <f>IF($J392="","",IFERROR(VLOOKUP($J392,Tests!$A$4:$B$103,2,FALSE),""))</f>
        <v/>
      </c>
      <c r="L392" s="18" t="str">
        <f>IF($J392="","",IFERROR(VLOOKUP($J392,Tests!$A$4:$E$103,5,FALSE),""))</f>
        <v/>
      </c>
      <c r="M392" s="18"/>
      <c r="N392" s="17"/>
      <c r="O392" s="22" t="str">
        <f>IF(OR($B392="",$J392=""),"",$B392+N($C392)+IFERROR(VLOOKUP($J392,Tests!$A$4:$C$103,3,FALSE),0)/24)</f>
        <v/>
      </c>
      <c r="P392" s="19"/>
      <c r="Q392" s="19"/>
      <c r="R392" s="17"/>
      <c r="S392" s="21" t="str">
        <f ca="1">IF(OR($J392="",$O392=""),"",IF(OR($N392="Report ready",$N392="Delivered"),"",IF($N392="Recollect needed","Recollect",IF(NOW()&gt;$O392,"Overdue",IF($O392-NOW()&lt;=N(Settings!$B$4)/24,"Due soon","")))))</f>
        <v/>
      </c>
    </row>
    <row r="393" spans="1:19" x14ac:dyDescent="0.3">
      <c r="A393" s="17"/>
      <c r="B393" s="19"/>
      <c r="C393" s="20"/>
      <c r="D393" s="17"/>
      <c r="E393" s="17"/>
      <c r="F393" s="17"/>
      <c r="G393" s="17"/>
      <c r="H393" s="17"/>
      <c r="I393" s="17"/>
      <c r="J393" s="17"/>
      <c r="K393" s="21" t="str">
        <f>IF($J393="","",IFERROR(VLOOKUP($J393,Tests!$A$4:$B$103,2,FALSE),""))</f>
        <v/>
      </c>
      <c r="L393" s="18" t="str">
        <f>IF($J393="","",IFERROR(VLOOKUP($J393,Tests!$A$4:$E$103,5,FALSE),""))</f>
        <v/>
      </c>
      <c r="M393" s="18"/>
      <c r="N393" s="17"/>
      <c r="O393" s="22" t="str">
        <f>IF(OR($B393="",$J393=""),"",$B393+N($C393)+IFERROR(VLOOKUP($J393,Tests!$A$4:$C$103,3,FALSE),0)/24)</f>
        <v/>
      </c>
      <c r="P393" s="19"/>
      <c r="Q393" s="19"/>
      <c r="R393" s="17"/>
      <c r="S393" s="21" t="str">
        <f ca="1">IF(OR($J393="",$O393=""),"",IF(OR($N393="Report ready",$N393="Delivered"),"",IF($N393="Recollect needed","Recollect",IF(NOW()&gt;$O393,"Overdue",IF($O393-NOW()&lt;=N(Settings!$B$4)/24,"Due soon","")))))</f>
        <v/>
      </c>
    </row>
    <row r="394" spans="1:19" x14ac:dyDescent="0.3">
      <c r="A394" s="17"/>
      <c r="B394" s="19"/>
      <c r="C394" s="20"/>
      <c r="D394" s="17"/>
      <c r="E394" s="17"/>
      <c r="F394" s="17"/>
      <c r="G394" s="17"/>
      <c r="H394" s="17"/>
      <c r="I394" s="17"/>
      <c r="J394" s="17"/>
      <c r="K394" s="21" t="str">
        <f>IF($J394="","",IFERROR(VLOOKUP($J394,Tests!$A$4:$B$103,2,FALSE),""))</f>
        <v/>
      </c>
      <c r="L394" s="18" t="str">
        <f>IF($J394="","",IFERROR(VLOOKUP($J394,Tests!$A$4:$E$103,5,FALSE),""))</f>
        <v/>
      </c>
      <c r="M394" s="18"/>
      <c r="N394" s="17"/>
      <c r="O394" s="22" t="str">
        <f>IF(OR($B394="",$J394=""),"",$B394+N($C394)+IFERROR(VLOOKUP($J394,Tests!$A$4:$C$103,3,FALSE),0)/24)</f>
        <v/>
      </c>
      <c r="P394" s="19"/>
      <c r="Q394" s="19"/>
      <c r="R394" s="17"/>
      <c r="S394" s="21" t="str">
        <f ca="1">IF(OR($J394="",$O394=""),"",IF(OR($N394="Report ready",$N394="Delivered"),"",IF($N394="Recollect needed","Recollect",IF(NOW()&gt;$O394,"Overdue",IF($O394-NOW()&lt;=N(Settings!$B$4)/24,"Due soon","")))))</f>
        <v/>
      </c>
    </row>
    <row r="395" spans="1:19" x14ac:dyDescent="0.3">
      <c r="A395" s="17"/>
      <c r="B395" s="19"/>
      <c r="C395" s="20"/>
      <c r="D395" s="17"/>
      <c r="E395" s="17"/>
      <c r="F395" s="17"/>
      <c r="G395" s="17"/>
      <c r="H395" s="17"/>
      <c r="I395" s="17"/>
      <c r="J395" s="17"/>
      <c r="K395" s="21" t="str">
        <f>IF($J395="","",IFERROR(VLOOKUP($J395,Tests!$A$4:$B$103,2,FALSE),""))</f>
        <v/>
      </c>
      <c r="L395" s="18" t="str">
        <f>IF($J395="","",IFERROR(VLOOKUP($J395,Tests!$A$4:$E$103,5,FALSE),""))</f>
        <v/>
      </c>
      <c r="M395" s="18"/>
      <c r="N395" s="17"/>
      <c r="O395" s="22" t="str">
        <f>IF(OR($B395="",$J395=""),"",$B395+N($C395)+IFERROR(VLOOKUP($J395,Tests!$A$4:$C$103,3,FALSE),0)/24)</f>
        <v/>
      </c>
      <c r="P395" s="19"/>
      <c r="Q395" s="19"/>
      <c r="R395" s="17"/>
      <c r="S395" s="21" t="str">
        <f ca="1">IF(OR($J395="",$O395=""),"",IF(OR($N395="Report ready",$N395="Delivered"),"",IF($N395="Recollect needed","Recollect",IF(NOW()&gt;$O395,"Overdue",IF($O395-NOW()&lt;=N(Settings!$B$4)/24,"Due soon","")))))</f>
        <v/>
      </c>
    </row>
    <row r="396" spans="1:19" x14ac:dyDescent="0.3">
      <c r="A396" s="17"/>
      <c r="B396" s="19"/>
      <c r="C396" s="20"/>
      <c r="D396" s="17"/>
      <c r="E396" s="17"/>
      <c r="F396" s="17"/>
      <c r="G396" s="17"/>
      <c r="H396" s="17"/>
      <c r="I396" s="17"/>
      <c r="J396" s="17"/>
      <c r="K396" s="21" t="str">
        <f>IF($J396="","",IFERROR(VLOOKUP($J396,Tests!$A$4:$B$103,2,FALSE),""))</f>
        <v/>
      </c>
      <c r="L396" s="18" t="str">
        <f>IF($J396="","",IFERROR(VLOOKUP($J396,Tests!$A$4:$E$103,5,FALSE),""))</f>
        <v/>
      </c>
      <c r="M396" s="18"/>
      <c r="N396" s="17"/>
      <c r="O396" s="22" t="str">
        <f>IF(OR($B396="",$J396=""),"",$B396+N($C396)+IFERROR(VLOOKUP($J396,Tests!$A$4:$C$103,3,FALSE),0)/24)</f>
        <v/>
      </c>
      <c r="P396" s="19"/>
      <c r="Q396" s="19"/>
      <c r="R396" s="17"/>
      <c r="S396" s="21" t="str">
        <f ca="1">IF(OR($J396="",$O396=""),"",IF(OR($N396="Report ready",$N396="Delivered"),"",IF($N396="Recollect needed","Recollect",IF(NOW()&gt;$O396,"Overdue",IF($O396-NOW()&lt;=N(Settings!$B$4)/24,"Due soon","")))))</f>
        <v/>
      </c>
    </row>
    <row r="397" spans="1:19" x14ac:dyDescent="0.3">
      <c r="A397" s="17"/>
      <c r="B397" s="19"/>
      <c r="C397" s="20"/>
      <c r="D397" s="17"/>
      <c r="E397" s="17"/>
      <c r="F397" s="17"/>
      <c r="G397" s="17"/>
      <c r="H397" s="17"/>
      <c r="I397" s="17"/>
      <c r="J397" s="17"/>
      <c r="K397" s="21" t="str">
        <f>IF($J397="","",IFERROR(VLOOKUP($J397,Tests!$A$4:$B$103,2,FALSE),""))</f>
        <v/>
      </c>
      <c r="L397" s="18" t="str">
        <f>IF($J397="","",IFERROR(VLOOKUP($J397,Tests!$A$4:$E$103,5,FALSE),""))</f>
        <v/>
      </c>
      <c r="M397" s="18"/>
      <c r="N397" s="17"/>
      <c r="O397" s="22" t="str">
        <f>IF(OR($B397="",$J397=""),"",$B397+N($C397)+IFERROR(VLOOKUP($J397,Tests!$A$4:$C$103,3,FALSE),0)/24)</f>
        <v/>
      </c>
      <c r="P397" s="19"/>
      <c r="Q397" s="19"/>
      <c r="R397" s="17"/>
      <c r="S397" s="21" t="str">
        <f ca="1">IF(OR($J397="",$O397=""),"",IF(OR($N397="Report ready",$N397="Delivered"),"",IF($N397="Recollect needed","Recollect",IF(NOW()&gt;$O397,"Overdue",IF($O397-NOW()&lt;=N(Settings!$B$4)/24,"Due soon","")))))</f>
        <v/>
      </c>
    </row>
    <row r="398" spans="1:19" x14ac:dyDescent="0.3">
      <c r="A398" s="17"/>
      <c r="B398" s="19"/>
      <c r="C398" s="20"/>
      <c r="D398" s="17"/>
      <c r="E398" s="17"/>
      <c r="F398" s="17"/>
      <c r="G398" s="17"/>
      <c r="H398" s="17"/>
      <c r="I398" s="17"/>
      <c r="J398" s="17"/>
      <c r="K398" s="21" t="str">
        <f>IF($J398="","",IFERROR(VLOOKUP($J398,Tests!$A$4:$B$103,2,FALSE),""))</f>
        <v/>
      </c>
      <c r="L398" s="18" t="str">
        <f>IF($J398="","",IFERROR(VLOOKUP($J398,Tests!$A$4:$E$103,5,FALSE),""))</f>
        <v/>
      </c>
      <c r="M398" s="18"/>
      <c r="N398" s="17"/>
      <c r="O398" s="22" t="str">
        <f>IF(OR($B398="",$J398=""),"",$B398+N($C398)+IFERROR(VLOOKUP($J398,Tests!$A$4:$C$103,3,FALSE),0)/24)</f>
        <v/>
      </c>
      <c r="P398" s="19"/>
      <c r="Q398" s="19"/>
      <c r="R398" s="17"/>
      <c r="S398" s="21" t="str">
        <f ca="1">IF(OR($J398="",$O398=""),"",IF(OR($N398="Report ready",$N398="Delivered"),"",IF($N398="Recollect needed","Recollect",IF(NOW()&gt;$O398,"Overdue",IF($O398-NOW()&lt;=N(Settings!$B$4)/24,"Due soon","")))))</f>
        <v/>
      </c>
    </row>
    <row r="399" spans="1:19" x14ac:dyDescent="0.3">
      <c r="A399" s="17"/>
      <c r="B399" s="19"/>
      <c r="C399" s="20"/>
      <c r="D399" s="17"/>
      <c r="E399" s="17"/>
      <c r="F399" s="17"/>
      <c r="G399" s="17"/>
      <c r="H399" s="17"/>
      <c r="I399" s="17"/>
      <c r="J399" s="17"/>
      <c r="K399" s="21" t="str">
        <f>IF($J399="","",IFERROR(VLOOKUP($J399,Tests!$A$4:$B$103,2,FALSE),""))</f>
        <v/>
      </c>
      <c r="L399" s="18" t="str">
        <f>IF($J399="","",IFERROR(VLOOKUP($J399,Tests!$A$4:$E$103,5,FALSE),""))</f>
        <v/>
      </c>
      <c r="M399" s="18"/>
      <c r="N399" s="17"/>
      <c r="O399" s="22" t="str">
        <f>IF(OR($B399="",$J399=""),"",$B399+N($C399)+IFERROR(VLOOKUP($J399,Tests!$A$4:$C$103,3,FALSE),0)/24)</f>
        <v/>
      </c>
      <c r="P399" s="19"/>
      <c r="Q399" s="19"/>
      <c r="R399" s="17"/>
      <c r="S399" s="21" t="str">
        <f ca="1">IF(OR($J399="",$O399=""),"",IF(OR($N399="Report ready",$N399="Delivered"),"",IF($N399="Recollect needed","Recollect",IF(NOW()&gt;$O399,"Overdue",IF($O399-NOW()&lt;=N(Settings!$B$4)/24,"Due soon","")))))</f>
        <v/>
      </c>
    </row>
    <row r="400" spans="1:19" x14ac:dyDescent="0.3">
      <c r="A400" s="17"/>
      <c r="B400" s="19"/>
      <c r="C400" s="20"/>
      <c r="D400" s="17"/>
      <c r="E400" s="17"/>
      <c r="F400" s="17"/>
      <c r="G400" s="17"/>
      <c r="H400" s="17"/>
      <c r="I400" s="17"/>
      <c r="J400" s="17"/>
      <c r="K400" s="21" t="str">
        <f>IF($J400="","",IFERROR(VLOOKUP($J400,Tests!$A$4:$B$103,2,FALSE),""))</f>
        <v/>
      </c>
      <c r="L400" s="18" t="str">
        <f>IF($J400="","",IFERROR(VLOOKUP($J400,Tests!$A$4:$E$103,5,FALSE),""))</f>
        <v/>
      </c>
      <c r="M400" s="18"/>
      <c r="N400" s="17"/>
      <c r="O400" s="22" t="str">
        <f>IF(OR($B400="",$J400=""),"",$B400+N($C400)+IFERROR(VLOOKUP($J400,Tests!$A$4:$C$103,3,FALSE),0)/24)</f>
        <v/>
      </c>
      <c r="P400" s="19"/>
      <c r="Q400" s="19"/>
      <c r="R400" s="17"/>
      <c r="S400" s="21" t="str">
        <f ca="1">IF(OR($J400="",$O400=""),"",IF(OR($N400="Report ready",$N400="Delivered"),"",IF($N400="Recollect needed","Recollect",IF(NOW()&gt;$O400,"Overdue",IF($O400-NOW()&lt;=N(Settings!$B$4)/24,"Due soon","")))))</f>
        <v/>
      </c>
    </row>
    <row r="401" spans="1:19" x14ac:dyDescent="0.3">
      <c r="A401" s="17"/>
      <c r="B401" s="19"/>
      <c r="C401" s="20"/>
      <c r="D401" s="17"/>
      <c r="E401" s="17"/>
      <c r="F401" s="17"/>
      <c r="G401" s="17"/>
      <c r="H401" s="17"/>
      <c r="I401" s="17"/>
      <c r="J401" s="17"/>
      <c r="K401" s="21" t="str">
        <f>IF($J401="","",IFERROR(VLOOKUP($J401,Tests!$A$4:$B$103,2,FALSE),""))</f>
        <v/>
      </c>
      <c r="L401" s="18" t="str">
        <f>IF($J401="","",IFERROR(VLOOKUP($J401,Tests!$A$4:$E$103,5,FALSE),""))</f>
        <v/>
      </c>
      <c r="M401" s="18"/>
      <c r="N401" s="17"/>
      <c r="O401" s="22" t="str">
        <f>IF(OR($B401="",$J401=""),"",$B401+N($C401)+IFERROR(VLOOKUP($J401,Tests!$A$4:$C$103,3,FALSE),0)/24)</f>
        <v/>
      </c>
      <c r="P401" s="19"/>
      <c r="Q401" s="19"/>
      <c r="R401" s="17"/>
      <c r="S401" s="21" t="str">
        <f ca="1">IF(OR($J401="",$O401=""),"",IF(OR($N401="Report ready",$N401="Delivered"),"",IF($N401="Recollect needed","Recollect",IF(NOW()&gt;$O401,"Overdue",IF($O401-NOW()&lt;=N(Settings!$B$4)/24,"Due soon","")))))</f>
        <v/>
      </c>
    </row>
    <row r="402" spans="1:19" x14ac:dyDescent="0.3">
      <c r="A402" s="17"/>
      <c r="B402" s="19"/>
      <c r="C402" s="20"/>
      <c r="D402" s="17"/>
      <c r="E402" s="17"/>
      <c r="F402" s="17"/>
      <c r="G402" s="17"/>
      <c r="H402" s="17"/>
      <c r="I402" s="17"/>
      <c r="J402" s="17"/>
      <c r="K402" s="21" t="str">
        <f>IF($J402="","",IFERROR(VLOOKUP($J402,Tests!$A$4:$B$103,2,FALSE),""))</f>
        <v/>
      </c>
      <c r="L402" s="18" t="str">
        <f>IF($J402="","",IFERROR(VLOOKUP($J402,Tests!$A$4:$E$103,5,FALSE),""))</f>
        <v/>
      </c>
      <c r="M402" s="18"/>
      <c r="N402" s="17"/>
      <c r="O402" s="22" t="str">
        <f>IF(OR($B402="",$J402=""),"",$B402+N($C402)+IFERROR(VLOOKUP($J402,Tests!$A$4:$C$103,3,FALSE),0)/24)</f>
        <v/>
      </c>
      <c r="P402" s="19"/>
      <c r="Q402" s="19"/>
      <c r="R402" s="17"/>
      <c r="S402" s="21" t="str">
        <f ca="1">IF(OR($J402="",$O402=""),"",IF(OR($N402="Report ready",$N402="Delivered"),"",IF($N402="Recollect needed","Recollect",IF(NOW()&gt;$O402,"Overdue",IF($O402-NOW()&lt;=N(Settings!$B$4)/24,"Due soon","")))))</f>
        <v/>
      </c>
    </row>
    <row r="403" spans="1:19" x14ac:dyDescent="0.3">
      <c r="A403" s="17"/>
      <c r="B403" s="19"/>
      <c r="C403" s="20"/>
      <c r="D403" s="17"/>
      <c r="E403" s="17"/>
      <c r="F403" s="17"/>
      <c r="G403" s="17"/>
      <c r="H403" s="17"/>
      <c r="I403" s="17"/>
      <c r="J403" s="17"/>
      <c r="K403" s="21" t="str">
        <f>IF($J403="","",IFERROR(VLOOKUP($J403,Tests!$A$4:$B$103,2,FALSE),""))</f>
        <v/>
      </c>
      <c r="L403" s="18" t="str">
        <f>IF($J403="","",IFERROR(VLOOKUP($J403,Tests!$A$4:$E$103,5,FALSE),""))</f>
        <v/>
      </c>
      <c r="M403" s="18"/>
      <c r="N403" s="17"/>
      <c r="O403" s="22" t="str">
        <f>IF(OR($B403="",$J403=""),"",$B403+N($C403)+IFERROR(VLOOKUP($J403,Tests!$A$4:$C$103,3,FALSE),0)/24)</f>
        <v/>
      </c>
      <c r="P403" s="19"/>
      <c r="Q403" s="19"/>
      <c r="R403" s="17"/>
      <c r="S403" s="21" t="str">
        <f ca="1">IF(OR($J403="",$O403=""),"",IF(OR($N403="Report ready",$N403="Delivered"),"",IF($N403="Recollect needed","Recollect",IF(NOW()&gt;$O403,"Overdue",IF($O403-NOW()&lt;=N(Settings!$B$4)/24,"Due soon","")))))</f>
        <v/>
      </c>
    </row>
    <row r="404" spans="1:19" x14ac:dyDescent="0.3">
      <c r="A404" s="17"/>
      <c r="B404" s="19"/>
      <c r="C404" s="20"/>
      <c r="D404" s="17"/>
      <c r="E404" s="17"/>
      <c r="F404" s="17"/>
      <c r="G404" s="17"/>
      <c r="H404" s="17"/>
      <c r="I404" s="17"/>
      <c r="J404" s="17"/>
      <c r="K404" s="21" t="str">
        <f>IF($J404="","",IFERROR(VLOOKUP($J404,Tests!$A$4:$B$103,2,FALSE),""))</f>
        <v/>
      </c>
      <c r="L404" s="18" t="str">
        <f>IF($J404="","",IFERROR(VLOOKUP($J404,Tests!$A$4:$E$103,5,FALSE),""))</f>
        <v/>
      </c>
      <c r="M404" s="18"/>
      <c r="N404" s="17"/>
      <c r="O404" s="22" t="str">
        <f>IF(OR($B404="",$J404=""),"",$B404+N($C404)+IFERROR(VLOOKUP($J404,Tests!$A$4:$C$103,3,FALSE),0)/24)</f>
        <v/>
      </c>
      <c r="P404" s="19"/>
      <c r="Q404" s="19"/>
      <c r="R404" s="17"/>
      <c r="S404" s="21" t="str">
        <f ca="1">IF(OR($J404="",$O404=""),"",IF(OR($N404="Report ready",$N404="Delivered"),"",IF($N404="Recollect needed","Recollect",IF(NOW()&gt;$O404,"Overdue",IF($O404-NOW()&lt;=N(Settings!$B$4)/24,"Due soon","")))))</f>
        <v/>
      </c>
    </row>
    <row r="405" spans="1:19" x14ac:dyDescent="0.3">
      <c r="A405" s="17"/>
      <c r="B405" s="19"/>
      <c r="C405" s="20"/>
      <c r="D405" s="17"/>
      <c r="E405" s="17"/>
      <c r="F405" s="17"/>
      <c r="G405" s="17"/>
      <c r="H405" s="17"/>
      <c r="I405" s="17"/>
      <c r="J405" s="17"/>
      <c r="K405" s="21" t="str">
        <f>IF($J405="","",IFERROR(VLOOKUP($J405,Tests!$A$4:$B$103,2,FALSE),""))</f>
        <v/>
      </c>
      <c r="L405" s="18" t="str">
        <f>IF($J405="","",IFERROR(VLOOKUP($J405,Tests!$A$4:$E$103,5,FALSE),""))</f>
        <v/>
      </c>
      <c r="M405" s="18"/>
      <c r="N405" s="17"/>
      <c r="O405" s="22" t="str">
        <f>IF(OR($B405="",$J405=""),"",$B405+N($C405)+IFERROR(VLOOKUP($J405,Tests!$A$4:$C$103,3,FALSE),0)/24)</f>
        <v/>
      </c>
      <c r="P405" s="19"/>
      <c r="Q405" s="19"/>
      <c r="R405" s="17"/>
      <c r="S405" s="21" t="str">
        <f ca="1">IF(OR($J405="",$O405=""),"",IF(OR($N405="Report ready",$N405="Delivered"),"",IF($N405="Recollect needed","Recollect",IF(NOW()&gt;$O405,"Overdue",IF($O405-NOW()&lt;=N(Settings!$B$4)/24,"Due soon","")))))</f>
        <v/>
      </c>
    </row>
    <row r="406" spans="1:19" x14ac:dyDescent="0.3">
      <c r="A406" s="17"/>
      <c r="B406" s="19"/>
      <c r="C406" s="20"/>
      <c r="D406" s="17"/>
      <c r="E406" s="17"/>
      <c r="F406" s="17"/>
      <c r="G406" s="17"/>
      <c r="H406" s="17"/>
      <c r="I406" s="17"/>
      <c r="J406" s="17"/>
      <c r="K406" s="21" t="str">
        <f>IF($J406="","",IFERROR(VLOOKUP($J406,Tests!$A$4:$B$103,2,FALSE),""))</f>
        <v/>
      </c>
      <c r="L406" s="18" t="str">
        <f>IF($J406="","",IFERROR(VLOOKUP($J406,Tests!$A$4:$E$103,5,FALSE),""))</f>
        <v/>
      </c>
      <c r="M406" s="18"/>
      <c r="N406" s="17"/>
      <c r="O406" s="22" t="str">
        <f>IF(OR($B406="",$J406=""),"",$B406+N($C406)+IFERROR(VLOOKUP($J406,Tests!$A$4:$C$103,3,FALSE),0)/24)</f>
        <v/>
      </c>
      <c r="P406" s="19"/>
      <c r="Q406" s="19"/>
      <c r="R406" s="17"/>
      <c r="S406" s="21" t="str">
        <f ca="1">IF(OR($J406="",$O406=""),"",IF(OR($N406="Report ready",$N406="Delivered"),"",IF($N406="Recollect needed","Recollect",IF(NOW()&gt;$O406,"Overdue",IF($O406-NOW()&lt;=N(Settings!$B$4)/24,"Due soon","")))))</f>
        <v/>
      </c>
    </row>
    <row r="407" spans="1:19" x14ac:dyDescent="0.3">
      <c r="A407" s="17"/>
      <c r="B407" s="19"/>
      <c r="C407" s="20"/>
      <c r="D407" s="17"/>
      <c r="E407" s="17"/>
      <c r="F407" s="17"/>
      <c r="G407" s="17"/>
      <c r="H407" s="17"/>
      <c r="I407" s="17"/>
      <c r="J407" s="17"/>
      <c r="K407" s="21" t="str">
        <f>IF($J407="","",IFERROR(VLOOKUP($J407,Tests!$A$4:$B$103,2,FALSE),""))</f>
        <v/>
      </c>
      <c r="L407" s="18" t="str">
        <f>IF($J407="","",IFERROR(VLOOKUP($J407,Tests!$A$4:$E$103,5,FALSE),""))</f>
        <v/>
      </c>
      <c r="M407" s="18"/>
      <c r="N407" s="17"/>
      <c r="O407" s="22" t="str">
        <f>IF(OR($B407="",$J407=""),"",$B407+N($C407)+IFERROR(VLOOKUP($J407,Tests!$A$4:$C$103,3,FALSE),0)/24)</f>
        <v/>
      </c>
      <c r="P407" s="19"/>
      <c r="Q407" s="19"/>
      <c r="R407" s="17"/>
      <c r="S407" s="21" t="str">
        <f ca="1">IF(OR($J407="",$O407=""),"",IF(OR($N407="Report ready",$N407="Delivered"),"",IF($N407="Recollect needed","Recollect",IF(NOW()&gt;$O407,"Overdue",IF($O407-NOW()&lt;=N(Settings!$B$4)/24,"Due soon","")))))</f>
        <v/>
      </c>
    </row>
    <row r="408" spans="1:19" x14ac:dyDescent="0.3">
      <c r="A408" s="17"/>
      <c r="B408" s="19"/>
      <c r="C408" s="20"/>
      <c r="D408" s="17"/>
      <c r="E408" s="17"/>
      <c r="F408" s="17"/>
      <c r="G408" s="17"/>
      <c r="H408" s="17"/>
      <c r="I408" s="17"/>
      <c r="J408" s="17"/>
      <c r="K408" s="21" t="str">
        <f>IF($J408="","",IFERROR(VLOOKUP($J408,Tests!$A$4:$B$103,2,FALSE),""))</f>
        <v/>
      </c>
      <c r="L408" s="18" t="str">
        <f>IF($J408="","",IFERROR(VLOOKUP($J408,Tests!$A$4:$E$103,5,FALSE),""))</f>
        <v/>
      </c>
      <c r="M408" s="18"/>
      <c r="N408" s="17"/>
      <c r="O408" s="22" t="str">
        <f>IF(OR($B408="",$J408=""),"",$B408+N($C408)+IFERROR(VLOOKUP($J408,Tests!$A$4:$C$103,3,FALSE),0)/24)</f>
        <v/>
      </c>
      <c r="P408" s="19"/>
      <c r="Q408" s="19"/>
      <c r="R408" s="17"/>
      <c r="S408" s="21" t="str">
        <f ca="1">IF(OR($J408="",$O408=""),"",IF(OR($N408="Report ready",$N408="Delivered"),"",IF($N408="Recollect needed","Recollect",IF(NOW()&gt;$O408,"Overdue",IF($O408-NOW()&lt;=N(Settings!$B$4)/24,"Due soon","")))))</f>
        <v/>
      </c>
    </row>
    <row r="409" spans="1:19" x14ac:dyDescent="0.3">
      <c r="A409" s="17"/>
      <c r="B409" s="19"/>
      <c r="C409" s="20"/>
      <c r="D409" s="17"/>
      <c r="E409" s="17"/>
      <c r="F409" s="17"/>
      <c r="G409" s="17"/>
      <c r="H409" s="17"/>
      <c r="I409" s="17"/>
      <c r="J409" s="17"/>
      <c r="K409" s="21" t="str">
        <f>IF($J409="","",IFERROR(VLOOKUP($J409,Tests!$A$4:$B$103,2,FALSE),""))</f>
        <v/>
      </c>
      <c r="L409" s="18" t="str">
        <f>IF($J409="","",IFERROR(VLOOKUP($J409,Tests!$A$4:$E$103,5,FALSE),""))</f>
        <v/>
      </c>
      <c r="M409" s="18"/>
      <c r="N409" s="17"/>
      <c r="O409" s="22" t="str">
        <f>IF(OR($B409="",$J409=""),"",$B409+N($C409)+IFERROR(VLOOKUP($J409,Tests!$A$4:$C$103,3,FALSE),0)/24)</f>
        <v/>
      </c>
      <c r="P409" s="19"/>
      <c r="Q409" s="19"/>
      <c r="R409" s="17"/>
      <c r="S409" s="21" t="str">
        <f ca="1">IF(OR($J409="",$O409=""),"",IF(OR($N409="Report ready",$N409="Delivered"),"",IF($N409="Recollect needed","Recollect",IF(NOW()&gt;$O409,"Overdue",IF($O409-NOW()&lt;=N(Settings!$B$4)/24,"Due soon","")))))</f>
        <v/>
      </c>
    </row>
    <row r="410" spans="1:19" x14ac:dyDescent="0.3">
      <c r="A410" s="17"/>
      <c r="B410" s="19"/>
      <c r="C410" s="20"/>
      <c r="D410" s="17"/>
      <c r="E410" s="17"/>
      <c r="F410" s="17"/>
      <c r="G410" s="17"/>
      <c r="H410" s="17"/>
      <c r="I410" s="17"/>
      <c r="J410" s="17"/>
      <c r="K410" s="21" t="str">
        <f>IF($J410="","",IFERROR(VLOOKUP($J410,Tests!$A$4:$B$103,2,FALSE),""))</f>
        <v/>
      </c>
      <c r="L410" s="18" t="str">
        <f>IF($J410="","",IFERROR(VLOOKUP($J410,Tests!$A$4:$E$103,5,FALSE),""))</f>
        <v/>
      </c>
      <c r="M410" s="18"/>
      <c r="N410" s="17"/>
      <c r="O410" s="22" t="str">
        <f>IF(OR($B410="",$J410=""),"",$B410+N($C410)+IFERROR(VLOOKUP($J410,Tests!$A$4:$C$103,3,FALSE),0)/24)</f>
        <v/>
      </c>
      <c r="P410" s="19"/>
      <c r="Q410" s="19"/>
      <c r="R410" s="17"/>
      <c r="S410" s="21" t="str">
        <f ca="1">IF(OR($J410="",$O410=""),"",IF(OR($N410="Report ready",$N410="Delivered"),"",IF($N410="Recollect needed","Recollect",IF(NOW()&gt;$O410,"Overdue",IF($O410-NOW()&lt;=N(Settings!$B$4)/24,"Due soon","")))))</f>
        <v/>
      </c>
    </row>
    <row r="411" spans="1:19" x14ac:dyDescent="0.3">
      <c r="A411" s="17"/>
      <c r="B411" s="19"/>
      <c r="C411" s="20"/>
      <c r="D411" s="17"/>
      <c r="E411" s="17"/>
      <c r="F411" s="17"/>
      <c r="G411" s="17"/>
      <c r="H411" s="17"/>
      <c r="I411" s="17"/>
      <c r="J411" s="17"/>
      <c r="K411" s="21" t="str">
        <f>IF($J411="","",IFERROR(VLOOKUP($J411,Tests!$A$4:$B$103,2,FALSE),""))</f>
        <v/>
      </c>
      <c r="L411" s="18" t="str">
        <f>IF($J411="","",IFERROR(VLOOKUP($J411,Tests!$A$4:$E$103,5,FALSE),""))</f>
        <v/>
      </c>
      <c r="M411" s="18"/>
      <c r="N411" s="17"/>
      <c r="O411" s="22" t="str">
        <f>IF(OR($B411="",$J411=""),"",$B411+N($C411)+IFERROR(VLOOKUP($J411,Tests!$A$4:$C$103,3,FALSE),0)/24)</f>
        <v/>
      </c>
      <c r="P411" s="19"/>
      <c r="Q411" s="19"/>
      <c r="R411" s="17"/>
      <c r="S411" s="21" t="str">
        <f ca="1">IF(OR($J411="",$O411=""),"",IF(OR($N411="Report ready",$N411="Delivered"),"",IF($N411="Recollect needed","Recollect",IF(NOW()&gt;$O411,"Overdue",IF($O411-NOW()&lt;=N(Settings!$B$4)/24,"Due soon","")))))</f>
        <v/>
      </c>
    </row>
    <row r="412" spans="1:19" x14ac:dyDescent="0.3">
      <c r="A412" s="17"/>
      <c r="B412" s="19"/>
      <c r="C412" s="20"/>
      <c r="D412" s="17"/>
      <c r="E412" s="17"/>
      <c r="F412" s="17"/>
      <c r="G412" s="17"/>
      <c r="H412" s="17"/>
      <c r="I412" s="17"/>
      <c r="J412" s="17"/>
      <c r="K412" s="21" t="str">
        <f>IF($J412="","",IFERROR(VLOOKUP($J412,Tests!$A$4:$B$103,2,FALSE),""))</f>
        <v/>
      </c>
      <c r="L412" s="18" t="str">
        <f>IF($J412="","",IFERROR(VLOOKUP($J412,Tests!$A$4:$E$103,5,FALSE),""))</f>
        <v/>
      </c>
      <c r="M412" s="18"/>
      <c r="N412" s="17"/>
      <c r="O412" s="22" t="str">
        <f>IF(OR($B412="",$J412=""),"",$B412+N($C412)+IFERROR(VLOOKUP($J412,Tests!$A$4:$C$103,3,FALSE),0)/24)</f>
        <v/>
      </c>
      <c r="P412" s="19"/>
      <c r="Q412" s="19"/>
      <c r="R412" s="17"/>
      <c r="S412" s="21" t="str">
        <f ca="1">IF(OR($J412="",$O412=""),"",IF(OR($N412="Report ready",$N412="Delivered"),"",IF($N412="Recollect needed","Recollect",IF(NOW()&gt;$O412,"Overdue",IF($O412-NOW()&lt;=N(Settings!$B$4)/24,"Due soon","")))))</f>
        <v/>
      </c>
    </row>
    <row r="413" spans="1:19" x14ac:dyDescent="0.3">
      <c r="A413" s="17"/>
      <c r="B413" s="19"/>
      <c r="C413" s="20"/>
      <c r="D413" s="17"/>
      <c r="E413" s="17"/>
      <c r="F413" s="17"/>
      <c r="G413" s="17"/>
      <c r="H413" s="17"/>
      <c r="I413" s="17"/>
      <c r="J413" s="17"/>
      <c r="K413" s="21" t="str">
        <f>IF($J413="","",IFERROR(VLOOKUP($J413,Tests!$A$4:$B$103,2,FALSE),""))</f>
        <v/>
      </c>
      <c r="L413" s="18" t="str">
        <f>IF($J413="","",IFERROR(VLOOKUP($J413,Tests!$A$4:$E$103,5,FALSE),""))</f>
        <v/>
      </c>
      <c r="M413" s="18"/>
      <c r="N413" s="17"/>
      <c r="O413" s="22" t="str">
        <f>IF(OR($B413="",$J413=""),"",$B413+N($C413)+IFERROR(VLOOKUP($J413,Tests!$A$4:$C$103,3,FALSE),0)/24)</f>
        <v/>
      </c>
      <c r="P413" s="19"/>
      <c r="Q413" s="19"/>
      <c r="R413" s="17"/>
      <c r="S413" s="21" t="str">
        <f ca="1">IF(OR($J413="",$O413=""),"",IF(OR($N413="Report ready",$N413="Delivered"),"",IF($N413="Recollect needed","Recollect",IF(NOW()&gt;$O413,"Overdue",IF($O413-NOW()&lt;=N(Settings!$B$4)/24,"Due soon","")))))</f>
        <v/>
      </c>
    </row>
    <row r="414" spans="1:19" x14ac:dyDescent="0.3">
      <c r="A414" s="17"/>
      <c r="B414" s="19"/>
      <c r="C414" s="20"/>
      <c r="D414" s="17"/>
      <c r="E414" s="17"/>
      <c r="F414" s="17"/>
      <c r="G414" s="17"/>
      <c r="H414" s="17"/>
      <c r="I414" s="17"/>
      <c r="J414" s="17"/>
      <c r="K414" s="21" t="str">
        <f>IF($J414="","",IFERROR(VLOOKUP($J414,Tests!$A$4:$B$103,2,FALSE),""))</f>
        <v/>
      </c>
      <c r="L414" s="18" t="str">
        <f>IF($J414="","",IFERROR(VLOOKUP($J414,Tests!$A$4:$E$103,5,FALSE),""))</f>
        <v/>
      </c>
      <c r="M414" s="18"/>
      <c r="N414" s="17"/>
      <c r="O414" s="22" t="str">
        <f>IF(OR($B414="",$J414=""),"",$B414+N($C414)+IFERROR(VLOOKUP($J414,Tests!$A$4:$C$103,3,FALSE),0)/24)</f>
        <v/>
      </c>
      <c r="P414" s="19"/>
      <c r="Q414" s="19"/>
      <c r="R414" s="17"/>
      <c r="S414" s="21" t="str">
        <f ca="1">IF(OR($J414="",$O414=""),"",IF(OR($N414="Report ready",$N414="Delivered"),"",IF($N414="Recollect needed","Recollect",IF(NOW()&gt;$O414,"Overdue",IF($O414-NOW()&lt;=N(Settings!$B$4)/24,"Due soon","")))))</f>
        <v/>
      </c>
    </row>
    <row r="415" spans="1:19" x14ac:dyDescent="0.3">
      <c r="A415" s="17"/>
      <c r="B415" s="19"/>
      <c r="C415" s="20"/>
      <c r="D415" s="17"/>
      <c r="E415" s="17"/>
      <c r="F415" s="17"/>
      <c r="G415" s="17"/>
      <c r="H415" s="17"/>
      <c r="I415" s="17"/>
      <c r="J415" s="17"/>
      <c r="K415" s="21" t="str">
        <f>IF($J415="","",IFERROR(VLOOKUP($J415,Tests!$A$4:$B$103,2,FALSE),""))</f>
        <v/>
      </c>
      <c r="L415" s="18" t="str">
        <f>IF($J415="","",IFERROR(VLOOKUP($J415,Tests!$A$4:$E$103,5,FALSE),""))</f>
        <v/>
      </c>
      <c r="M415" s="18"/>
      <c r="N415" s="17"/>
      <c r="O415" s="22" t="str">
        <f>IF(OR($B415="",$J415=""),"",$B415+N($C415)+IFERROR(VLOOKUP($J415,Tests!$A$4:$C$103,3,FALSE),0)/24)</f>
        <v/>
      </c>
      <c r="P415" s="19"/>
      <c r="Q415" s="19"/>
      <c r="R415" s="17"/>
      <c r="S415" s="21" t="str">
        <f ca="1">IF(OR($J415="",$O415=""),"",IF(OR($N415="Report ready",$N415="Delivered"),"",IF($N415="Recollect needed","Recollect",IF(NOW()&gt;$O415,"Overdue",IF($O415-NOW()&lt;=N(Settings!$B$4)/24,"Due soon","")))))</f>
        <v/>
      </c>
    </row>
    <row r="416" spans="1:19" x14ac:dyDescent="0.3">
      <c r="A416" s="17"/>
      <c r="B416" s="19"/>
      <c r="C416" s="20"/>
      <c r="D416" s="17"/>
      <c r="E416" s="17"/>
      <c r="F416" s="17"/>
      <c r="G416" s="17"/>
      <c r="H416" s="17"/>
      <c r="I416" s="17"/>
      <c r="J416" s="17"/>
      <c r="K416" s="21" t="str">
        <f>IF($J416="","",IFERROR(VLOOKUP($J416,Tests!$A$4:$B$103,2,FALSE),""))</f>
        <v/>
      </c>
      <c r="L416" s="18" t="str">
        <f>IF($J416="","",IFERROR(VLOOKUP($J416,Tests!$A$4:$E$103,5,FALSE),""))</f>
        <v/>
      </c>
      <c r="M416" s="18"/>
      <c r="N416" s="17"/>
      <c r="O416" s="22" t="str">
        <f>IF(OR($B416="",$J416=""),"",$B416+N($C416)+IFERROR(VLOOKUP($J416,Tests!$A$4:$C$103,3,FALSE),0)/24)</f>
        <v/>
      </c>
      <c r="P416" s="19"/>
      <c r="Q416" s="19"/>
      <c r="R416" s="17"/>
      <c r="S416" s="21" t="str">
        <f ca="1">IF(OR($J416="",$O416=""),"",IF(OR($N416="Report ready",$N416="Delivered"),"",IF($N416="Recollect needed","Recollect",IF(NOW()&gt;$O416,"Overdue",IF($O416-NOW()&lt;=N(Settings!$B$4)/24,"Due soon","")))))</f>
        <v/>
      </c>
    </row>
    <row r="417" spans="1:19" x14ac:dyDescent="0.3">
      <c r="A417" s="17"/>
      <c r="B417" s="19"/>
      <c r="C417" s="20"/>
      <c r="D417" s="17"/>
      <c r="E417" s="17"/>
      <c r="F417" s="17"/>
      <c r="G417" s="17"/>
      <c r="H417" s="17"/>
      <c r="I417" s="17"/>
      <c r="J417" s="17"/>
      <c r="K417" s="21" t="str">
        <f>IF($J417="","",IFERROR(VLOOKUP($J417,Tests!$A$4:$B$103,2,FALSE),""))</f>
        <v/>
      </c>
      <c r="L417" s="18" t="str">
        <f>IF($J417="","",IFERROR(VLOOKUP($J417,Tests!$A$4:$E$103,5,FALSE),""))</f>
        <v/>
      </c>
      <c r="M417" s="18"/>
      <c r="N417" s="17"/>
      <c r="O417" s="22" t="str">
        <f>IF(OR($B417="",$J417=""),"",$B417+N($C417)+IFERROR(VLOOKUP($J417,Tests!$A$4:$C$103,3,FALSE),0)/24)</f>
        <v/>
      </c>
      <c r="P417" s="19"/>
      <c r="Q417" s="19"/>
      <c r="R417" s="17"/>
      <c r="S417" s="21" t="str">
        <f ca="1">IF(OR($J417="",$O417=""),"",IF(OR($N417="Report ready",$N417="Delivered"),"",IF($N417="Recollect needed","Recollect",IF(NOW()&gt;$O417,"Overdue",IF($O417-NOW()&lt;=N(Settings!$B$4)/24,"Due soon","")))))</f>
        <v/>
      </c>
    </row>
    <row r="418" spans="1:19" x14ac:dyDescent="0.3">
      <c r="A418" s="17"/>
      <c r="B418" s="19"/>
      <c r="C418" s="20"/>
      <c r="D418" s="17"/>
      <c r="E418" s="17"/>
      <c r="F418" s="17"/>
      <c r="G418" s="17"/>
      <c r="H418" s="17"/>
      <c r="I418" s="17"/>
      <c r="J418" s="17"/>
      <c r="K418" s="21" t="str">
        <f>IF($J418="","",IFERROR(VLOOKUP($J418,Tests!$A$4:$B$103,2,FALSE),""))</f>
        <v/>
      </c>
      <c r="L418" s="18" t="str">
        <f>IF($J418="","",IFERROR(VLOOKUP($J418,Tests!$A$4:$E$103,5,FALSE),""))</f>
        <v/>
      </c>
      <c r="M418" s="18"/>
      <c r="N418" s="17"/>
      <c r="O418" s="22" t="str">
        <f>IF(OR($B418="",$J418=""),"",$B418+N($C418)+IFERROR(VLOOKUP($J418,Tests!$A$4:$C$103,3,FALSE),0)/24)</f>
        <v/>
      </c>
      <c r="P418" s="19"/>
      <c r="Q418" s="19"/>
      <c r="R418" s="17"/>
      <c r="S418" s="21" t="str">
        <f ca="1">IF(OR($J418="",$O418=""),"",IF(OR($N418="Report ready",$N418="Delivered"),"",IF($N418="Recollect needed","Recollect",IF(NOW()&gt;$O418,"Overdue",IF($O418-NOW()&lt;=N(Settings!$B$4)/24,"Due soon","")))))</f>
        <v/>
      </c>
    </row>
    <row r="419" spans="1:19" x14ac:dyDescent="0.3">
      <c r="A419" s="17"/>
      <c r="B419" s="19"/>
      <c r="C419" s="20"/>
      <c r="D419" s="17"/>
      <c r="E419" s="17"/>
      <c r="F419" s="17"/>
      <c r="G419" s="17"/>
      <c r="H419" s="17"/>
      <c r="I419" s="17"/>
      <c r="J419" s="17"/>
      <c r="K419" s="21" t="str">
        <f>IF($J419="","",IFERROR(VLOOKUP($J419,Tests!$A$4:$B$103,2,FALSE),""))</f>
        <v/>
      </c>
      <c r="L419" s="18" t="str">
        <f>IF($J419="","",IFERROR(VLOOKUP($J419,Tests!$A$4:$E$103,5,FALSE),""))</f>
        <v/>
      </c>
      <c r="M419" s="18"/>
      <c r="N419" s="17"/>
      <c r="O419" s="22" t="str">
        <f>IF(OR($B419="",$J419=""),"",$B419+N($C419)+IFERROR(VLOOKUP($J419,Tests!$A$4:$C$103,3,FALSE),0)/24)</f>
        <v/>
      </c>
      <c r="P419" s="19"/>
      <c r="Q419" s="19"/>
      <c r="R419" s="17"/>
      <c r="S419" s="21" t="str">
        <f ca="1">IF(OR($J419="",$O419=""),"",IF(OR($N419="Report ready",$N419="Delivered"),"",IF($N419="Recollect needed","Recollect",IF(NOW()&gt;$O419,"Overdue",IF($O419-NOW()&lt;=N(Settings!$B$4)/24,"Due soon","")))))</f>
        <v/>
      </c>
    </row>
    <row r="420" spans="1:19" x14ac:dyDescent="0.3">
      <c r="A420" s="17"/>
      <c r="B420" s="19"/>
      <c r="C420" s="20"/>
      <c r="D420" s="17"/>
      <c r="E420" s="17"/>
      <c r="F420" s="17"/>
      <c r="G420" s="17"/>
      <c r="H420" s="17"/>
      <c r="I420" s="17"/>
      <c r="J420" s="17"/>
      <c r="K420" s="21" t="str">
        <f>IF($J420="","",IFERROR(VLOOKUP($J420,Tests!$A$4:$B$103,2,FALSE),""))</f>
        <v/>
      </c>
      <c r="L420" s="18" t="str">
        <f>IF($J420="","",IFERROR(VLOOKUP($J420,Tests!$A$4:$E$103,5,FALSE),""))</f>
        <v/>
      </c>
      <c r="M420" s="18"/>
      <c r="N420" s="17"/>
      <c r="O420" s="22" t="str">
        <f>IF(OR($B420="",$J420=""),"",$B420+N($C420)+IFERROR(VLOOKUP($J420,Tests!$A$4:$C$103,3,FALSE),0)/24)</f>
        <v/>
      </c>
      <c r="P420" s="19"/>
      <c r="Q420" s="19"/>
      <c r="R420" s="17"/>
      <c r="S420" s="21" t="str">
        <f ca="1">IF(OR($J420="",$O420=""),"",IF(OR($N420="Report ready",$N420="Delivered"),"",IF($N420="Recollect needed","Recollect",IF(NOW()&gt;$O420,"Overdue",IF($O420-NOW()&lt;=N(Settings!$B$4)/24,"Due soon","")))))</f>
        <v/>
      </c>
    </row>
    <row r="421" spans="1:19" x14ac:dyDescent="0.3">
      <c r="A421" s="17"/>
      <c r="B421" s="19"/>
      <c r="C421" s="20"/>
      <c r="D421" s="17"/>
      <c r="E421" s="17"/>
      <c r="F421" s="17"/>
      <c r="G421" s="17"/>
      <c r="H421" s="17"/>
      <c r="I421" s="17"/>
      <c r="J421" s="17"/>
      <c r="K421" s="21" t="str">
        <f>IF($J421="","",IFERROR(VLOOKUP($J421,Tests!$A$4:$B$103,2,FALSE),""))</f>
        <v/>
      </c>
      <c r="L421" s="18" t="str">
        <f>IF($J421="","",IFERROR(VLOOKUP($J421,Tests!$A$4:$E$103,5,FALSE),""))</f>
        <v/>
      </c>
      <c r="M421" s="18"/>
      <c r="N421" s="17"/>
      <c r="O421" s="22" t="str">
        <f>IF(OR($B421="",$J421=""),"",$B421+N($C421)+IFERROR(VLOOKUP($J421,Tests!$A$4:$C$103,3,FALSE),0)/24)</f>
        <v/>
      </c>
      <c r="P421" s="19"/>
      <c r="Q421" s="19"/>
      <c r="R421" s="17"/>
      <c r="S421" s="21" t="str">
        <f ca="1">IF(OR($J421="",$O421=""),"",IF(OR($N421="Report ready",$N421="Delivered"),"",IF($N421="Recollect needed","Recollect",IF(NOW()&gt;$O421,"Overdue",IF($O421-NOW()&lt;=N(Settings!$B$4)/24,"Due soon","")))))</f>
        <v/>
      </c>
    </row>
    <row r="422" spans="1:19" x14ac:dyDescent="0.3">
      <c r="A422" s="17"/>
      <c r="B422" s="19"/>
      <c r="C422" s="20"/>
      <c r="D422" s="17"/>
      <c r="E422" s="17"/>
      <c r="F422" s="17"/>
      <c r="G422" s="17"/>
      <c r="H422" s="17"/>
      <c r="I422" s="17"/>
      <c r="J422" s="17"/>
      <c r="K422" s="21" t="str">
        <f>IF($J422="","",IFERROR(VLOOKUP($J422,Tests!$A$4:$B$103,2,FALSE),""))</f>
        <v/>
      </c>
      <c r="L422" s="18" t="str">
        <f>IF($J422="","",IFERROR(VLOOKUP($J422,Tests!$A$4:$E$103,5,FALSE),""))</f>
        <v/>
      </c>
      <c r="M422" s="18"/>
      <c r="N422" s="17"/>
      <c r="O422" s="22" t="str">
        <f>IF(OR($B422="",$J422=""),"",$B422+N($C422)+IFERROR(VLOOKUP($J422,Tests!$A$4:$C$103,3,FALSE),0)/24)</f>
        <v/>
      </c>
      <c r="P422" s="19"/>
      <c r="Q422" s="19"/>
      <c r="R422" s="17"/>
      <c r="S422" s="21" t="str">
        <f ca="1">IF(OR($J422="",$O422=""),"",IF(OR($N422="Report ready",$N422="Delivered"),"",IF($N422="Recollect needed","Recollect",IF(NOW()&gt;$O422,"Overdue",IF($O422-NOW()&lt;=N(Settings!$B$4)/24,"Due soon","")))))</f>
        <v/>
      </c>
    </row>
    <row r="423" spans="1:19" x14ac:dyDescent="0.3">
      <c r="A423" s="17"/>
      <c r="B423" s="19"/>
      <c r="C423" s="20"/>
      <c r="D423" s="17"/>
      <c r="E423" s="17"/>
      <c r="F423" s="17"/>
      <c r="G423" s="17"/>
      <c r="H423" s="17"/>
      <c r="I423" s="17"/>
      <c r="J423" s="17"/>
      <c r="K423" s="21" t="str">
        <f>IF($J423="","",IFERROR(VLOOKUP($J423,Tests!$A$4:$B$103,2,FALSE),""))</f>
        <v/>
      </c>
      <c r="L423" s="18" t="str">
        <f>IF($J423="","",IFERROR(VLOOKUP($J423,Tests!$A$4:$E$103,5,FALSE),""))</f>
        <v/>
      </c>
      <c r="M423" s="18"/>
      <c r="N423" s="17"/>
      <c r="O423" s="22" t="str">
        <f>IF(OR($B423="",$J423=""),"",$B423+N($C423)+IFERROR(VLOOKUP($J423,Tests!$A$4:$C$103,3,FALSE),0)/24)</f>
        <v/>
      </c>
      <c r="P423" s="19"/>
      <c r="Q423" s="19"/>
      <c r="R423" s="17"/>
      <c r="S423" s="21" t="str">
        <f ca="1">IF(OR($J423="",$O423=""),"",IF(OR($N423="Report ready",$N423="Delivered"),"",IF($N423="Recollect needed","Recollect",IF(NOW()&gt;$O423,"Overdue",IF($O423-NOW()&lt;=N(Settings!$B$4)/24,"Due soon","")))))</f>
        <v/>
      </c>
    </row>
    <row r="424" spans="1:19" x14ac:dyDescent="0.3">
      <c r="A424" s="17"/>
      <c r="B424" s="19"/>
      <c r="C424" s="20"/>
      <c r="D424" s="17"/>
      <c r="E424" s="17"/>
      <c r="F424" s="17"/>
      <c r="G424" s="17"/>
      <c r="H424" s="17"/>
      <c r="I424" s="17"/>
      <c r="J424" s="17"/>
      <c r="K424" s="21" t="str">
        <f>IF($J424="","",IFERROR(VLOOKUP($J424,Tests!$A$4:$B$103,2,FALSE),""))</f>
        <v/>
      </c>
      <c r="L424" s="18" t="str">
        <f>IF($J424="","",IFERROR(VLOOKUP($J424,Tests!$A$4:$E$103,5,FALSE),""))</f>
        <v/>
      </c>
      <c r="M424" s="18"/>
      <c r="N424" s="17"/>
      <c r="O424" s="22" t="str">
        <f>IF(OR($B424="",$J424=""),"",$B424+N($C424)+IFERROR(VLOOKUP($J424,Tests!$A$4:$C$103,3,FALSE),0)/24)</f>
        <v/>
      </c>
      <c r="P424" s="19"/>
      <c r="Q424" s="19"/>
      <c r="R424" s="17"/>
      <c r="S424" s="21" t="str">
        <f ca="1">IF(OR($J424="",$O424=""),"",IF(OR($N424="Report ready",$N424="Delivered"),"",IF($N424="Recollect needed","Recollect",IF(NOW()&gt;$O424,"Overdue",IF($O424-NOW()&lt;=N(Settings!$B$4)/24,"Due soon","")))))</f>
        <v/>
      </c>
    </row>
    <row r="425" spans="1:19" x14ac:dyDescent="0.3">
      <c r="A425" s="17"/>
      <c r="B425" s="19"/>
      <c r="C425" s="20"/>
      <c r="D425" s="17"/>
      <c r="E425" s="17"/>
      <c r="F425" s="17"/>
      <c r="G425" s="17"/>
      <c r="H425" s="17"/>
      <c r="I425" s="17"/>
      <c r="J425" s="17"/>
      <c r="K425" s="21" t="str">
        <f>IF($J425="","",IFERROR(VLOOKUP($J425,Tests!$A$4:$B$103,2,FALSE),""))</f>
        <v/>
      </c>
      <c r="L425" s="18" t="str">
        <f>IF($J425="","",IFERROR(VLOOKUP($J425,Tests!$A$4:$E$103,5,FALSE),""))</f>
        <v/>
      </c>
      <c r="M425" s="18"/>
      <c r="N425" s="17"/>
      <c r="O425" s="22" t="str">
        <f>IF(OR($B425="",$J425=""),"",$B425+N($C425)+IFERROR(VLOOKUP($J425,Tests!$A$4:$C$103,3,FALSE),0)/24)</f>
        <v/>
      </c>
      <c r="P425" s="19"/>
      <c r="Q425" s="19"/>
      <c r="R425" s="17"/>
      <c r="S425" s="21" t="str">
        <f ca="1">IF(OR($J425="",$O425=""),"",IF(OR($N425="Report ready",$N425="Delivered"),"",IF($N425="Recollect needed","Recollect",IF(NOW()&gt;$O425,"Overdue",IF($O425-NOW()&lt;=N(Settings!$B$4)/24,"Due soon","")))))</f>
        <v/>
      </c>
    </row>
    <row r="426" spans="1:19" x14ac:dyDescent="0.3">
      <c r="A426" s="17"/>
      <c r="B426" s="19"/>
      <c r="C426" s="20"/>
      <c r="D426" s="17"/>
      <c r="E426" s="17"/>
      <c r="F426" s="17"/>
      <c r="G426" s="17"/>
      <c r="H426" s="17"/>
      <c r="I426" s="17"/>
      <c r="J426" s="17"/>
      <c r="K426" s="21" t="str">
        <f>IF($J426="","",IFERROR(VLOOKUP($J426,Tests!$A$4:$B$103,2,FALSE),""))</f>
        <v/>
      </c>
      <c r="L426" s="18" t="str">
        <f>IF($J426="","",IFERROR(VLOOKUP($J426,Tests!$A$4:$E$103,5,FALSE),""))</f>
        <v/>
      </c>
      <c r="M426" s="18"/>
      <c r="N426" s="17"/>
      <c r="O426" s="22" t="str">
        <f>IF(OR($B426="",$J426=""),"",$B426+N($C426)+IFERROR(VLOOKUP($J426,Tests!$A$4:$C$103,3,FALSE),0)/24)</f>
        <v/>
      </c>
      <c r="P426" s="19"/>
      <c r="Q426" s="19"/>
      <c r="R426" s="17"/>
      <c r="S426" s="21" t="str">
        <f ca="1">IF(OR($J426="",$O426=""),"",IF(OR($N426="Report ready",$N426="Delivered"),"",IF($N426="Recollect needed","Recollect",IF(NOW()&gt;$O426,"Overdue",IF($O426-NOW()&lt;=N(Settings!$B$4)/24,"Due soon","")))))</f>
        <v/>
      </c>
    </row>
    <row r="427" spans="1:19" x14ac:dyDescent="0.3">
      <c r="A427" s="17"/>
      <c r="B427" s="19"/>
      <c r="C427" s="20"/>
      <c r="D427" s="17"/>
      <c r="E427" s="17"/>
      <c r="F427" s="17"/>
      <c r="G427" s="17"/>
      <c r="H427" s="17"/>
      <c r="I427" s="17"/>
      <c r="J427" s="17"/>
      <c r="K427" s="21" t="str">
        <f>IF($J427="","",IFERROR(VLOOKUP($J427,Tests!$A$4:$B$103,2,FALSE),""))</f>
        <v/>
      </c>
      <c r="L427" s="18" t="str">
        <f>IF($J427="","",IFERROR(VLOOKUP($J427,Tests!$A$4:$E$103,5,FALSE),""))</f>
        <v/>
      </c>
      <c r="M427" s="18"/>
      <c r="N427" s="17"/>
      <c r="O427" s="22" t="str">
        <f>IF(OR($B427="",$J427=""),"",$B427+N($C427)+IFERROR(VLOOKUP($J427,Tests!$A$4:$C$103,3,FALSE),0)/24)</f>
        <v/>
      </c>
      <c r="P427" s="19"/>
      <c r="Q427" s="19"/>
      <c r="R427" s="17"/>
      <c r="S427" s="21" t="str">
        <f ca="1">IF(OR($J427="",$O427=""),"",IF(OR($N427="Report ready",$N427="Delivered"),"",IF($N427="Recollect needed","Recollect",IF(NOW()&gt;$O427,"Overdue",IF($O427-NOW()&lt;=N(Settings!$B$4)/24,"Due soon","")))))</f>
        <v/>
      </c>
    </row>
    <row r="428" spans="1:19" x14ac:dyDescent="0.3">
      <c r="A428" s="17"/>
      <c r="B428" s="19"/>
      <c r="C428" s="20"/>
      <c r="D428" s="17"/>
      <c r="E428" s="17"/>
      <c r="F428" s="17"/>
      <c r="G428" s="17"/>
      <c r="H428" s="17"/>
      <c r="I428" s="17"/>
      <c r="J428" s="17"/>
      <c r="K428" s="21" t="str">
        <f>IF($J428="","",IFERROR(VLOOKUP($J428,Tests!$A$4:$B$103,2,FALSE),""))</f>
        <v/>
      </c>
      <c r="L428" s="18" t="str">
        <f>IF($J428="","",IFERROR(VLOOKUP($J428,Tests!$A$4:$E$103,5,FALSE),""))</f>
        <v/>
      </c>
      <c r="M428" s="18"/>
      <c r="N428" s="17"/>
      <c r="O428" s="22" t="str">
        <f>IF(OR($B428="",$J428=""),"",$B428+N($C428)+IFERROR(VLOOKUP($J428,Tests!$A$4:$C$103,3,FALSE),0)/24)</f>
        <v/>
      </c>
      <c r="P428" s="19"/>
      <c r="Q428" s="19"/>
      <c r="R428" s="17"/>
      <c r="S428" s="21" t="str">
        <f ca="1">IF(OR($J428="",$O428=""),"",IF(OR($N428="Report ready",$N428="Delivered"),"",IF($N428="Recollect needed","Recollect",IF(NOW()&gt;$O428,"Overdue",IF($O428-NOW()&lt;=N(Settings!$B$4)/24,"Due soon","")))))</f>
        <v/>
      </c>
    </row>
    <row r="429" spans="1:19" x14ac:dyDescent="0.3">
      <c r="A429" s="17"/>
      <c r="B429" s="19"/>
      <c r="C429" s="20"/>
      <c r="D429" s="17"/>
      <c r="E429" s="17"/>
      <c r="F429" s="17"/>
      <c r="G429" s="17"/>
      <c r="H429" s="17"/>
      <c r="I429" s="17"/>
      <c r="J429" s="17"/>
      <c r="K429" s="21" t="str">
        <f>IF($J429="","",IFERROR(VLOOKUP($J429,Tests!$A$4:$B$103,2,FALSE),""))</f>
        <v/>
      </c>
      <c r="L429" s="18" t="str">
        <f>IF($J429="","",IFERROR(VLOOKUP($J429,Tests!$A$4:$E$103,5,FALSE),""))</f>
        <v/>
      </c>
      <c r="M429" s="18"/>
      <c r="N429" s="17"/>
      <c r="O429" s="22" t="str">
        <f>IF(OR($B429="",$J429=""),"",$B429+N($C429)+IFERROR(VLOOKUP($J429,Tests!$A$4:$C$103,3,FALSE),0)/24)</f>
        <v/>
      </c>
      <c r="P429" s="19"/>
      <c r="Q429" s="19"/>
      <c r="R429" s="17"/>
      <c r="S429" s="21" t="str">
        <f ca="1">IF(OR($J429="",$O429=""),"",IF(OR($N429="Report ready",$N429="Delivered"),"",IF($N429="Recollect needed","Recollect",IF(NOW()&gt;$O429,"Overdue",IF($O429-NOW()&lt;=N(Settings!$B$4)/24,"Due soon","")))))</f>
        <v/>
      </c>
    </row>
    <row r="430" spans="1:19" x14ac:dyDescent="0.3">
      <c r="A430" s="17"/>
      <c r="B430" s="19"/>
      <c r="C430" s="20"/>
      <c r="D430" s="17"/>
      <c r="E430" s="17"/>
      <c r="F430" s="17"/>
      <c r="G430" s="17"/>
      <c r="H430" s="17"/>
      <c r="I430" s="17"/>
      <c r="J430" s="17"/>
      <c r="K430" s="21" t="str">
        <f>IF($J430="","",IFERROR(VLOOKUP($J430,Tests!$A$4:$B$103,2,FALSE),""))</f>
        <v/>
      </c>
      <c r="L430" s="18" t="str">
        <f>IF($J430="","",IFERROR(VLOOKUP($J430,Tests!$A$4:$E$103,5,FALSE),""))</f>
        <v/>
      </c>
      <c r="M430" s="18"/>
      <c r="N430" s="17"/>
      <c r="O430" s="22" t="str">
        <f>IF(OR($B430="",$J430=""),"",$B430+N($C430)+IFERROR(VLOOKUP($J430,Tests!$A$4:$C$103,3,FALSE),0)/24)</f>
        <v/>
      </c>
      <c r="P430" s="19"/>
      <c r="Q430" s="19"/>
      <c r="R430" s="17"/>
      <c r="S430" s="21" t="str">
        <f ca="1">IF(OR($J430="",$O430=""),"",IF(OR($N430="Report ready",$N430="Delivered"),"",IF($N430="Recollect needed","Recollect",IF(NOW()&gt;$O430,"Overdue",IF($O430-NOW()&lt;=N(Settings!$B$4)/24,"Due soon","")))))</f>
        <v/>
      </c>
    </row>
    <row r="431" spans="1:19" x14ac:dyDescent="0.3">
      <c r="A431" s="17"/>
      <c r="B431" s="19"/>
      <c r="C431" s="20"/>
      <c r="D431" s="17"/>
      <c r="E431" s="17"/>
      <c r="F431" s="17"/>
      <c r="G431" s="17"/>
      <c r="H431" s="17"/>
      <c r="I431" s="17"/>
      <c r="J431" s="17"/>
      <c r="K431" s="21" t="str">
        <f>IF($J431="","",IFERROR(VLOOKUP($J431,Tests!$A$4:$B$103,2,FALSE),""))</f>
        <v/>
      </c>
      <c r="L431" s="18" t="str">
        <f>IF($J431="","",IFERROR(VLOOKUP($J431,Tests!$A$4:$E$103,5,FALSE),""))</f>
        <v/>
      </c>
      <c r="M431" s="18"/>
      <c r="N431" s="17"/>
      <c r="O431" s="22" t="str">
        <f>IF(OR($B431="",$J431=""),"",$B431+N($C431)+IFERROR(VLOOKUP($J431,Tests!$A$4:$C$103,3,FALSE),0)/24)</f>
        <v/>
      </c>
      <c r="P431" s="19"/>
      <c r="Q431" s="19"/>
      <c r="R431" s="17"/>
      <c r="S431" s="21" t="str">
        <f ca="1">IF(OR($J431="",$O431=""),"",IF(OR($N431="Report ready",$N431="Delivered"),"",IF($N431="Recollect needed","Recollect",IF(NOW()&gt;$O431,"Overdue",IF($O431-NOW()&lt;=N(Settings!$B$4)/24,"Due soon","")))))</f>
        <v/>
      </c>
    </row>
    <row r="432" spans="1:19" x14ac:dyDescent="0.3">
      <c r="A432" s="17"/>
      <c r="B432" s="19"/>
      <c r="C432" s="20"/>
      <c r="D432" s="17"/>
      <c r="E432" s="17"/>
      <c r="F432" s="17"/>
      <c r="G432" s="17"/>
      <c r="H432" s="17"/>
      <c r="I432" s="17"/>
      <c r="J432" s="17"/>
      <c r="K432" s="21" t="str">
        <f>IF($J432="","",IFERROR(VLOOKUP($J432,Tests!$A$4:$B$103,2,FALSE),""))</f>
        <v/>
      </c>
      <c r="L432" s="18" t="str">
        <f>IF($J432="","",IFERROR(VLOOKUP($J432,Tests!$A$4:$E$103,5,FALSE),""))</f>
        <v/>
      </c>
      <c r="M432" s="18"/>
      <c r="N432" s="17"/>
      <c r="O432" s="22" t="str">
        <f>IF(OR($B432="",$J432=""),"",$B432+N($C432)+IFERROR(VLOOKUP($J432,Tests!$A$4:$C$103,3,FALSE),0)/24)</f>
        <v/>
      </c>
      <c r="P432" s="19"/>
      <c r="Q432" s="19"/>
      <c r="R432" s="17"/>
      <c r="S432" s="21" t="str">
        <f ca="1">IF(OR($J432="",$O432=""),"",IF(OR($N432="Report ready",$N432="Delivered"),"",IF($N432="Recollect needed","Recollect",IF(NOW()&gt;$O432,"Overdue",IF($O432-NOW()&lt;=N(Settings!$B$4)/24,"Due soon","")))))</f>
        <v/>
      </c>
    </row>
    <row r="433" spans="1:19" x14ac:dyDescent="0.3">
      <c r="A433" s="17"/>
      <c r="B433" s="19"/>
      <c r="C433" s="20"/>
      <c r="D433" s="17"/>
      <c r="E433" s="17"/>
      <c r="F433" s="17"/>
      <c r="G433" s="17"/>
      <c r="H433" s="17"/>
      <c r="I433" s="17"/>
      <c r="J433" s="17"/>
      <c r="K433" s="21" t="str">
        <f>IF($J433="","",IFERROR(VLOOKUP($J433,Tests!$A$4:$B$103,2,FALSE),""))</f>
        <v/>
      </c>
      <c r="L433" s="18" t="str">
        <f>IF($J433="","",IFERROR(VLOOKUP($J433,Tests!$A$4:$E$103,5,FALSE),""))</f>
        <v/>
      </c>
      <c r="M433" s="18"/>
      <c r="N433" s="17"/>
      <c r="O433" s="22" t="str">
        <f>IF(OR($B433="",$J433=""),"",$B433+N($C433)+IFERROR(VLOOKUP($J433,Tests!$A$4:$C$103,3,FALSE),0)/24)</f>
        <v/>
      </c>
      <c r="P433" s="19"/>
      <c r="Q433" s="19"/>
      <c r="R433" s="17"/>
      <c r="S433" s="21" t="str">
        <f ca="1">IF(OR($J433="",$O433=""),"",IF(OR($N433="Report ready",$N433="Delivered"),"",IF($N433="Recollect needed","Recollect",IF(NOW()&gt;$O433,"Overdue",IF($O433-NOW()&lt;=N(Settings!$B$4)/24,"Due soon","")))))</f>
        <v/>
      </c>
    </row>
    <row r="434" spans="1:19" x14ac:dyDescent="0.3">
      <c r="A434" s="17"/>
      <c r="B434" s="19"/>
      <c r="C434" s="20"/>
      <c r="D434" s="17"/>
      <c r="E434" s="17"/>
      <c r="F434" s="17"/>
      <c r="G434" s="17"/>
      <c r="H434" s="17"/>
      <c r="I434" s="17"/>
      <c r="J434" s="17"/>
      <c r="K434" s="21" t="str">
        <f>IF($J434="","",IFERROR(VLOOKUP($J434,Tests!$A$4:$B$103,2,FALSE),""))</f>
        <v/>
      </c>
      <c r="L434" s="18" t="str">
        <f>IF($J434="","",IFERROR(VLOOKUP($J434,Tests!$A$4:$E$103,5,FALSE),""))</f>
        <v/>
      </c>
      <c r="M434" s="18"/>
      <c r="N434" s="17"/>
      <c r="O434" s="22" t="str">
        <f>IF(OR($B434="",$J434=""),"",$B434+N($C434)+IFERROR(VLOOKUP($J434,Tests!$A$4:$C$103,3,FALSE),0)/24)</f>
        <v/>
      </c>
      <c r="P434" s="19"/>
      <c r="Q434" s="19"/>
      <c r="R434" s="17"/>
      <c r="S434" s="21" t="str">
        <f ca="1">IF(OR($J434="",$O434=""),"",IF(OR($N434="Report ready",$N434="Delivered"),"",IF($N434="Recollect needed","Recollect",IF(NOW()&gt;$O434,"Overdue",IF($O434-NOW()&lt;=N(Settings!$B$4)/24,"Due soon","")))))</f>
        <v/>
      </c>
    </row>
    <row r="435" spans="1:19" x14ac:dyDescent="0.3">
      <c r="A435" s="17"/>
      <c r="B435" s="19"/>
      <c r="C435" s="20"/>
      <c r="D435" s="17"/>
      <c r="E435" s="17"/>
      <c r="F435" s="17"/>
      <c r="G435" s="17"/>
      <c r="H435" s="17"/>
      <c r="I435" s="17"/>
      <c r="J435" s="17"/>
      <c r="K435" s="21" t="str">
        <f>IF($J435="","",IFERROR(VLOOKUP($J435,Tests!$A$4:$B$103,2,FALSE),""))</f>
        <v/>
      </c>
      <c r="L435" s="18" t="str">
        <f>IF($J435="","",IFERROR(VLOOKUP($J435,Tests!$A$4:$E$103,5,FALSE),""))</f>
        <v/>
      </c>
      <c r="M435" s="18"/>
      <c r="N435" s="17"/>
      <c r="O435" s="22" t="str">
        <f>IF(OR($B435="",$J435=""),"",$B435+N($C435)+IFERROR(VLOOKUP($J435,Tests!$A$4:$C$103,3,FALSE),0)/24)</f>
        <v/>
      </c>
      <c r="P435" s="19"/>
      <c r="Q435" s="19"/>
      <c r="R435" s="17"/>
      <c r="S435" s="21" t="str">
        <f ca="1">IF(OR($J435="",$O435=""),"",IF(OR($N435="Report ready",$N435="Delivered"),"",IF($N435="Recollect needed","Recollect",IF(NOW()&gt;$O435,"Overdue",IF($O435-NOW()&lt;=N(Settings!$B$4)/24,"Due soon","")))))</f>
        <v/>
      </c>
    </row>
    <row r="436" spans="1:19" x14ac:dyDescent="0.3">
      <c r="A436" s="17"/>
      <c r="B436" s="19"/>
      <c r="C436" s="20"/>
      <c r="D436" s="17"/>
      <c r="E436" s="17"/>
      <c r="F436" s="17"/>
      <c r="G436" s="17"/>
      <c r="H436" s="17"/>
      <c r="I436" s="17"/>
      <c r="J436" s="17"/>
      <c r="K436" s="21" t="str">
        <f>IF($J436="","",IFERROR(VLOOKUP($J436,Tests!$A$4:$B$103,2,FALSE),""))</f>
        <v/>
      </c>
      <c r="L436" s="18" t="str">
        <f>IF($J436="","",IFERROR(VLOOKUP($J436,Tests!$A$4:$E$103,5,FALSE),""))</f>
        <v/>
      </c>
      <c r="M436" s="18"/>
      <c r="N436" s="17"/>
      <c r="O436" s="22" t="str">
        <f>IF(OR($B436="",$J436=""),"",$B436+N($C436)+IFERROR(VLOOKUP($J436,Tests!$A$4:$C$103,3,FALSE),0)/24)</f>
        <v/>
      </c>
      <c r="P436" s="19"/>
      <c r="Q436" s="19"/>
      <c r="R436" s="17"/>
      <c r="S436" s="21" t="str">
        <f ca="1">IF(OR($J436="",$O436=""),"",IF(OR($N436="Report ready",$N436="Delivered"),"",IF($N436="Recollect needed","Recollect",IF(NOW()&gt;$O436,"Overdue",IF($O436-NOW()&lt;=N(Settings!$B$4)/24,"Due soon","")))))</f>
        <v/>
      </c>
    </row>
    <row r="437" spans="1:19" x14ac:dyDescent="0.3">
      <c r="A437" s="17"/>
      <c r="B437" s="19"/>
      <c r="C437" s="20"/>
      <c r="D437" s="17"/>
      <c r="E437" s="17"/>
      <c r="F437" s="17"/>
      <c r="G437" s="17"/>
      <c r="H437" s="17"/>
      <c r="I437" s="17"/>
      <c r="J437" s="17"/>
      <c r="K437" s="21" t="str">
        <f>IF($J437="","",IFERROR(VLOOKUP($J437,Tests!$A$4:$B$103,2,FALSE),""))</f>
        <v/>
      </c>
      <c r="L437" s="18" t="str">
        <f>IF($J437="","",IFERROR(VLOOKUP($J437,Tests!$A$4:$E$103,5,FALSE),""))</f>
        <v/>
      </c>
      <c r="M437" s="18"/>
      <c r="N437" s="17"/>
      <c r="O437" s="22" t="str">
        <f>IF(OR($B437="",$J437=""),"",$B437+N($C437)+IFERROR(VLOOKUP($J437,Tests!$A$4:$C$103,3,FALSE),0)/24)</f>
        <v/>
      </c>
      <c r="P437" s="19"/>
      <c r="Q437" s="19"/>
      <c r="R437" s="17"/>
      <c r="S437" s="21" t="str">
        <f ca="1">IF(OR($J437="",$O437=""),"",IF(OR($N437="Report ready",$N437="Delivered"),"",IF($N437="Recollect needed","Recollect",IF(NOW()&gt;$O437,"Overdue",IF($O437-NOW()&lt;=N(Settings!$B$4)/24,"Due soon","")))))</f>
        <v/>
      </c>
    </row>
    <row r="438" spans="1:19" x14ac:dyDescent="0.3">
      <c r="A438" s="17"/>
      <c r="B438" s="19"/>
      <c r="C438" s="20"/>
      <c r="D438" s="17"/>
      <c r="E438" s="17"/>
      <c r="F438" s="17"/>
      <c r="G438" s="17"/>
      <c r="H438" s="17"/>
      <c r="I438" s="17"/>
      <c r="J438" s="17"/>
      <c r="K438" s="21" t="str">
        <f>IF($J438="","",IFERROR(VLOOKUP($J438,Tests!$A$4:$B$103,2,FALSE),""))</f>
        <v/>
      </c>
      <c r="L438" s="18" t="str">
        <f>IF($J438="","",IFERROR(VLOOKUP($J438,Tests!$A$4:$E$103,5,FALSE),""))</f>
        <v/>
      </c>
      <c r="M438" s="18"/>
      <c r="N438" s="17"/>
      <c r="O438" s="22" t="str">
        <f>IF(OR($B438="",$J438=""),"",$B438+N($C438)+IFERROR(VLOOKUP($J438,Tests!$A$4:$C$103,3,FALSE),0)/24)</f>
        <v/>
      </c>
      <c r="P438" s="19"/>
      <c r="Q438" s="19"/>
      <c r="R438" s="17"/>
      <c r="S438" s="21" t="str">
        <f ca="1">IF(OR($J438="",$O438=""),"",IF(OR($N438="Report ready",$N438="Delivered"),"",IF($N438="Recollect needed","Recollect",IF(NOW()&gt;$O438,"Overdue",IF($O438-NOW()&lt;=N(Settings!$B$4)/24,"Due soon","")))))</f>
        <v/>
      </c>
    </row>
    <row r="439" spans="1:19" x14ac:dyDescent="0.3">
      <c r="A439" s="17"/>
      <c r="B439" s="19"/>
      <c r="C439" s="20"/>
      <c r="D439" s="17"/>
      <c r="E439" s="17"/>
      <c r="F439" s="17"/>
      <c r="G439" s="17"/>
      <c r="H439" s="17"/>
      <c r="I439" s="17"/>
      <c r="J439" s="17"/>
      <c r="K439" s="21" t="str">
        <f>IF($J439="","",IFERROR(VLOOKUP($J439,Tests!$A$4:$B$103,2,FALSE),""))</f>
        <v/>
      </c>
      <c r="L439" s="18" t="str">
        <f>IF($J439="","",IFERROR(VLOOKUP($J439,Tests!$A$4:$E$103,5,FALSE),""))</f>
        <v/>
      </c>
      <c r="M439" s="18"/>
      <c r="N439" s="17"/>
      <c r="O439" s="22" t="str">
        <f>IF(OR($B439="",$J439=""),"",$B439+N($C439)+IFERROR(VLOOKUP($J439,Tests!$A$4:$C$103,3,FALSE),0)/24)</f>
        <v/>
      </c>
      <c r="P439" s="19"/>
      <c r="Q439" s="19"/>
      <c r="R439" s="17"/>
      <c r="S439" s="21" t="str">
        <f ca="1">IF(OR($J439="",$O439=""),"",IF(OR($N439="Report ready",$N439="Delivered"),"",IF($N439="Recollect needed","Recollect",IF(NOW()&gt;$O439,"Overdue",IF($O439-NOW()&lt;=N(Settings!$B$4)/24,"Due soon","")))))</f>
        <v/>
      </c>
    </row>
    <row r="440" spans="1:19" x14ac:dyDescent="0.3">
      <c r="A440" s="17"/>
      <c r="B440" s="19"/>
      <c r="C440" s="20"/>
      <c r="D440" s="17"/>
      <c r="E440" s="17"/>
      <c r="F440" s="17"/>
      <c r="G440" s="17"/>
      <c r="H440" s="17"/>
      <c r="I440" s="17"/>
      <c r="J440" s="17"/>
      <c r="K440" s="21" t="str">
        <f>IF($J440="","",IFERROR(VLOOKUP($J440,Tests!$A$4:$B$103,2,FALSE),""))</f>
        <v/>
      </c>
      <c r="L440" s="18" t="str">
        <f>IF($J440="","",IFERROR(VLOOKUP($J440,Tests!$A$4:$E$103,5,FALSE),""))</f>
        <v/>
      </c>
      <c r="M440" s="18"/>
      <c r="N440" s="17"/>
      <c r="O440" s="22" t="str">
        <f>IF(OR($B440="",$J440=""),"",$B440+N($C440)+IFERROR(VLOOKUP($J440,Tests!$A$4:$C$103,3,FALSE),0)/24)</f>
        <v/>
      </c>
      <c r="P440" s="19"/>
      <c r="Q440" s="19"/>
      <c r="R440" s="17"/>
      <c r="S440" s="21" t="str">
        <f ca="1">IF(OR($J440="",$O440=""),"",IF(OR($N440="Report ready",$N440="Delivered"),"",IF($N440="Recollect needed","Recollect",IF(NOW()&gt;$O440,"Overdue",IF($O440-NOW()&lt;=N(Settings!$B$4)/24,"Due soon","")))))</f>
        <v/>
      </c>
    </row>
    <row r="441" spans="1:19" x14ac:dyDescent="0.3">
      <c r="A441" s="17"/>
      <c r="B441" s="19"/>
      <c r="C441" s="20"/>
      <c r="D441" s="17"/>
      <c r="E441" s="17"/>
      <c r="F441" s="17"/>
      <c r="G441" s="17"/>
      <c r="H441" s="17"/>
      <c r="I441" s="17"/>
      <c r="J441" s="17"/>
      <c r="K441" s="21" t="str">
        <f>IF($J441="","",IFERROR(VLOOKUP($J441,Tests!$A$4:$B$103,2,FALSE),""))</f>
        <v/>
      </c>
      <c r="L441" s="18" t="str">
        <f>IF($J441="","",IFERROR(VLOOKUP($J441,Tests!$A$4:$E$103,5,FALSE),""))</f>
        <v/>
      </c>
      <c r="M441" s="18"/>
      <c r="N441" s="17"/>
      <c r="O441" s="22" t="str">
        <f>IF(OR($B441="",$J441=""),"",$B441+N($C441)+IFERROR(VLOOKUP($J441,Tests!$A$4:$C$103,3,FALSE),0)/24)</f>
        <v/>
      </c>
      <c r="P441" s="19"/>
      <c r="Q441" s="19"/>
      <c r="R441" s="17"/>
      <c r="S441" s="21" t="str">
        <f ca="1">IF(OR($J441="",$O441=""),"",IF(OR($N441="Report ready",$N441="Delivered"),"",IF($N441="Recollect needed","Recollect",IF(NOW()&gt;$O441,"Overdue",IF($O441-NOW()&lt;=N(Settings!$B$4)/24,"Due soon","")))))</f>
        <v/>
      </c>
    </row>
    <row r="442" spans="1:19" x14ac:dyDescent="0.3">
      <c r="A442" s="17"/>
      <c r="B442" s="19"/>
      <c r="C442" s="20"/>
      <c r="D442" s="17"/>
      <c r="E442" s="17"/>
      <c r="F442" s="17"/>
      <c r="G442" s="17"/>
      <c r="H442" s="17"/>
      <c r="I442" s="17"/>
      <c r="J442" s="17"/>
      <c r="K442" s="21" t="str">
        <f>IF($J442="","",IFERROR(VLOOKUP($J442,Tests!$A$4:$B$103,2,FALSE),""))</f>
        <v/>
      </c>
      <c r="L442" s="18" t="str">
        <f>IF($J442="","",IFERROR(VLOOKUP($J442,Tests!$A$4:$E$103,5,FALSE),""))</f>
        <v/>
      </c>
      <c r="M442" s="18"/>
      <c r="N442" s="17"/>
      <c r="O442" s="22" t="str">
        <f>IF(OR($B442="",$J442=""),"",$B442+N($C442)+IFERROR(VLOOKUP($J442,Tests!$A$4:$C$103,3,FALSE),0)/24)</f>
        <v/>
      </c>
      <c r="P442" s="19"/>
      <c r="Q442" s="19"/>
      <c r="R442" s="17"/>
      <c r="S442" s="21" t="str">
        <f ca="1">IF(OR($J442="",$O442=""),"",IF(OR($N442="Report ready",$N442="Delivered"),"",IF($N442="Recollect needed","Recollect",IF(NOW()&gt;$O442,"Overdue",IF($O442-NOW()&lt;=N(Settings!$B$4)/24,"Due soon","")))))</f>
        <v/>
      </c>
    </row>
    <row r="443" spans="1:19" x14ac:dyDescent="0.3">
      <c r="A443" s="17"/>
      <c r="B443" s="19"/>
      <c r="C443" s="20"/>
      <c r="D443" s="17"/>
      <c r="E443" s="17"/>
      <c r="F443" s="17"/>
      <c r="G443" s="17"/>
      <c r="H443" s="17"/>
      <c r="I443" s="17"/>
      <c r="J443" s="17"/>
      <c r="K443" s="21" t="str">
        <f>IF($J443="","",IFERROR(VLOOKUP($J443,Tests!$A$4:$B$103,2,FALSE),""))</f>
        <v/>
      </c>
      <c r="L443" s="18" t="str">
        <f>IF($J443="","",IFERROR(VLOOKUP($J443,Tests!$A$4:$E$103,5,FALSE),""))</f>
        <v/>
      </c>
      <c r="M443" s="18"/>
      <c r="N443" s="17"/>
      <c r="O443" s="22" t="str">
        <f>IF(OR($B443="",$J443=""),"",$B443+N($C443)+IFERROR(VLOOKUP($J443,Tests!$A$4:$C$103,3,FALSE),0)/24)</f>
        <v/>
      </c>
      <c r="P443" s="19"/>
      <c r="Q443" s="19"/>
      <c r="R443" s="17"/>
      <c r="S443" s="21" t="str">
        <f ca="1">IF(OR($J443="",$O443=""),"",IF(OR($N443="Report ready",$N443="Delivered"),"",IF($N443="Recollect needed","Recollect",IF(NOW()&gt;$O443,"Overdue",IF($O443-NOW()&lt;=N(Settings!$B$4)/24,"Due soon","")))))</f>
        <v/>
      </c>
    </row>
    <row r="444" spans="1:19" x14ac:dyDescent="0.3">
      <c r="A444" s="17"/>
      <c r="B444" s="19"/>
      <c r="C444" s="20"/>
      <c r="D444" s="17"/>
      <c r="E444" s="17"/>
      <c r="F444" s="17"/>
      <c r="G444" s="17"/>
      <c r="H444" s="17"/>
      <c r="I444" s="17"/>
      <c r="J444" s="17"/>
      <c r="K444" s="21" t="str">
        <f>IF($J444="","",IFERROR(VLOOKUP($J444,Tests!$A$4:$B$103,2,FALSE),""))</f>
        <v/>
      </c>
      <c r="L444" s="18" t="str">
        <f>IF($J444="","",IFERROR(VLOOKUP($J444,Tests!$A$4:$E$103,5,FALSE),""))</f>
        <v/>
      </c>
      <c r="M444" s="18"/>
      <c r="N444" s="17"/>
      <c r="O444" s="22" t="str">
        <f>IF(OR($B444="",$J444=""),"",$B444+N($C444)+IFERROR(VLOOKUP($J444,Tests!$A$4:$C$103,3,FALSE),0)/24)</f>
        <v/>
      </c>
      <c r="P444" s="19"/>
      <c r="Q444" s="19"/>
      <c r="R444" s="17"/>
      <c r="S444" s="21" t="str">
        <f ca="1">IF(OR($J444="",$O444=""),"",IF(OR($N444="Report ready",$N444="Delivered"),"",IF($N444="Recollect needed","Recollect",IF(NOW()&gt;$O444,"Overdue",IF($O444-NOW()&lt;=N(Settings!$B$4)/24,"Due soon","")))))</f>
        <v/>
      </c>
    </row>
    <row r="445" spans="1:19" x14ac:dyDescent="0.3">
      <c r="A445" s="17"/>
      <c r="B445" s="19"/>
      <c r="C445" s="20"/>
      <c r="D445" s="17"/>
      <c r="E445" s="17"/>
      <c r="F445" s="17"/>
      <c r="G445" s="17"/>
      <c r="H445" s="17"/>
      <c r="I445" s="17"/>
      <c r="J445" s="17"/>
      <c r="K445" s="21" t="str">
        <f>IF($J445="","",IFERROR(VLOOKUP($J445,Tests!$A$4:$B$103,2,FALSE),""))</f>
        <v/>
      </c>
      <c r="L445" s="18" t="str">
        <f>IF($J445="","",IFERROR(VLOOKUP($J445,Tests!$A$4:$E$103,5,FALSE),""))</f>
        <v/>
      </c>
      <c r="M445" s="18"/>
      <c r="N445" s="17"/>
      <c r="O445" s="22" t="str">
        <f>IF(OR($B445="",$J445=""),"",$B445+N($C445)+IFERROR(VLOOKUP($J445,Tests!$A$4:$C$103,3,FALSE),0)/24)</f>
        <v/>
      </c>
      <c r="P445" s="19"/>
      <c r="Q445" s="19"/>
      <c r="R445" s="17"/>
      <c r="S445" s="21" t="str">
        <f ca="1">IF(OR($J445="",$O445=""),"",IF(OR($N445="Report ready",$N445="Delivered"),"",IF($N445="Recollect needed","Recollect",IF(NOW()&gt;$O445,"Overdue",IF($O445-NOW()&lt;=N(Settings!$B$4)/24,"Due soon","")))))</f>
        <v/>
      </c>
    </row>
    <row r="446" spans="1:19" x14ac:dyDescent="0.3">
      <c r="A446" s="17"/>
      <c r="B446" s="19"/>
      <c r="C446" s="20"/>
      <c r="D446" s="17"/>
      <c r="E446" s="17"/>
      <c r="F446" s="17"/>
      <c r="G446" s="17"/>
      <c r="H446" s="17"/>
      <c r="I446" s="17"/>
      <c r="J446" s="17"/>
      <c r="K446" s="21" t="str">
        <f>IF($J446="","",IFERROR(VLOOKUP($J446,Tests!$A$4:$B$103,2,FALSE),""))</f>
        <v/>
      </c>
      <c r="L446" s="18" t="str">
        <f>IF($J446="","",IFERROR(VLOOKUP($J446,Tests!$A$4:$E$103,5,FALSE),""))</f>
        <v/>
      </c>
      <c r="M446" s="18"/>
      <c r="N446" s="17"/>
      <c r="O446" s="22" t="str">
        <f>IF(OR($B446="",$J446=""),"",$B446+N($C446)+IFERROR(VLOOKUP($J446,Tests!$A$4:$C$103,3,FALSE),0)/24)</f>
        <v/>
      </c>
      <c r="P446" s="19"/>
      <c r="Q446" s="19"/>
      <c r="R446" s="17"/>
      <c r="S446" s="21" t="str">
        <f ca="1">IF(OR($J446="",$O446=""),"",IF(OR($N446="Report ready",$N446="Delivered"),"",IF($N446="Recollect needed","Recollect",IF(NOW()&gt;$O446,"Overdue",IF($O446-NOW()&lt;=N(Settings!$B$4)/24,"Due soon","")))))</f>
        <v/>
      </c>
    </row>
    <row r="447" spans="1:19" x14ac:dyDescent="0.3">
      <c r="A447" s="17"/>
      <c r="B447" s="19"/>
      <c r="C447" s="20"/>
      <c r="D447" s="17"/>
      <c r="E447" s="17"/>
      <c r="F447" s="17"/>
      <c r="G447" s="17"/>
      <c r="H447" s="17"/>
      <c r="I447" s="17"/>
      <c r="J447" s="17"/>
      <c r="K447" s="21" t="str">
        <f>IF($J447="","",IFERROR(VLOOKUP($J447,Tests!$A$4:$B$103,2,FALSE),""))</f>
        <v/>
      </c>
      <c r="L447" s="18" t="str">
        <f>IF($J447="","",IFERROR(VLOOKUP($J447,Tests!$A$4:$E$103,5,FALSE),""))</f>
        <v/>
      </c>
      <c r="M447" s="18"/>
      <c r="N447" s="17"/>
      <c r="O447" s="22" t="str">
        <f>IF(OR($B447="",$J447=""),"",$B447+N($C447)+IFERROR(VLOOKUP($J447,Tests!$A$4:$C$103,3,FALSE),0)/24)</f>
        <v/>
      </c>
      <c r="P447" s="19"/>
      <c r="Q447" s="19"/>
      <c r="R447" s="17"/>
      <c r="S447" s="21" t="str">
        <f ca="1">IF(OR($J447="",$O447=""),"",IF(OR($N447="Report ready",$N447="Delivered"),"",IF($N447="Recollect needed","Recollect",IF(NOW()&gt;$O447,"Overdue",IF($O447-NOW()&lt;=N(Settings!$B$4)/24,"Due soon","")))))</f>
        <v/>
      </c>
    </row>
    <row r="448" spans="1:19" x14ac:dyDescent="0.3">
      <c r="A448" s="17"/>
      <c r="B448" s="19"/>
      <c r="C448" s="20"/>
      <c r="D448" s="17"/>
      <c r="E448" s="17"/>
      <c r="F448" s="17"/>
      <c r="G448" s="17"/>
      <c r="H448" s="17"/>
      <c r="I448" s="17"/>
      <c r="J448" s="17"/>
      <c r="K448" s="21" t="str">
        <f>IF($J448="","",IFERROR(VLOOKUP($J448,Tests!$A$4:$B$103,2,FALSE),""))</f>
        <v/>
      </c>
      <c r="L448" s="18" t="str">
        <f>IF($J448="","",IFERROR(VLOOKUP($J448,Tests!$A$4:$E$103,5,FALSE),""))</f>
        <v/>
      </c>
      <c r="M448" s="18"/>
      <c r="N448" s="17"/>
      <c r="O448" s="22" t="str">
        <f>IF(OR($B448="",$J448=""),"",$B448+N($C448)+IFERROR(VLOOKUP($J448,Tests!$A$4:$C$103,3,FALSE),0)/24)</f>
        <v/>
      </c>
      <c r="P448" s="19"/>
      <c r="Q448" s="19"/>
      <c r="R448" s="17"/>
      <c r="S448" s="21" t="str">
        <f ca="1">IF(OR($J448="",$O448=""),"",IF(OR($N448="Report ready",$N448="Delivered"),"",IF($N448="Recollect needed","Recollect",IF(NOW()&gt;$O448,"Overdue",IF($O448-NOW()&lt;=N(Settings!$B$4)/24,"Due soon","")))))</f>
        <v/>
      </c>
    </row>
    <row r="449" spans="1:19" x14ac:dyDescent="0.3">
      <c r="A449" s="17"/>
      <c r="B449" s="19"/>
      <c r="C449" s="20"/>
      <c r="D449" s="17"/>
      <c r="E449" s="17"/>
      <c r="F449" s="17"/>
      <c r="G449" s="17"/>
      <c r="H449" s="17"/>
      <c r="I449" s="17"/>
      <c r="J449" s="17"/>
      <c r="K449" s="21" t="str">
        <f>IF($J449="","",IFERROR(VLOOKUP($J449,Tests!$A$4:$B$103,2,FALSE),""))</f>
        <v/>
      </c>
      <c r="L449" s="18" t="str">
        <f>IF($J449="","",IFERROR(VLOOKUP($J449,Tests!$A$4:$E$103,5,FALSE),""))</f>
        <v/>
      </c>
      <c r="M449" s="18"/>
      <c r="N449" s="17"/>
      <c r="O449" s="22" t="str">
        <f>IF(OR($B449="",$J449=""),"",$B449+N($C449)+IFERROR(VLOOKUP($J449,Tests!$A$4:$C$103,3,FALSE),0)/24)</f>
        <v/>
      </c>
      <c r="P449" s="19"/>
      <c r="Q449" s="19"/>
      <c r="R449" s="17"/>
      <c r="S449" s="21" t="str">
        <f ca="1">IF(OR($J449="",$O449=""),"",IF(OR($N449="Report ready",$N449="Delivered"),"",IF($N449="Recollect needed","Recollect",IF(NOW()&gt;$O449,"Overdue",IF($O449-NOW()&lt;=N(Settings!$B$4)/24,"Due soon","")))))</f>
        <v/>
      </c>
    </row>
    <row r="450" spans="1:19" x14ac:dyDescent="0.3">
      <c r="A450" s="17"/>
      <c r="B450" s="19"/>
      <c r="C450" s="20"/>
      <c r="D450" s="17"/>
      <c r="E450" s="17"/>
      <c r="F450" s="17"/>
      <c r="G450" s="17"/>
      <c r="H450" s="17"/>
      <c r="I450" s="17"/>
      <c r="J450" s="17"/>
      <c r="K450" s="21" t="str">
        <f>IF($J450="","",IFERROR(VLOOKUP($J450,Tests!$A$4:$B$103,2,FALSE),""))</f>
        <v/>
      </c>
      <c r="L450" s="18" t="str">
        <f>IF($J450="","",IFERROR(VLOOKUP($J450,Tests!$A$4:$E$103,5,FALSE),""))</f>
        <v/>
      </c>
      <c r="M450" s="18"/>
      <c r="N450" s="17"/>
      <c r="O450" s="22" t="str">
        <f>IF(OR($B450="",$J450=""),"",$B450+N($C450)+IFERROR(VLOOKUP($J450,Tests!$A$4:$C$103,3,FALSE),0)/24)</f>
        <v/>
      </c>
      <c r="P450" s="19"/>
      <c r="Q450" s="19"/>
      <c r="R450" s="17"/>
      <c r="S450" s="21" t="str">
        <f ca="1">IF(OR($J450="",$O450=""),"",IF(OR($N450="Report ready",$N450="Delivered"),"",IF($N450="Recollect needed","Recollect",IF(NOW()&gt;$O450,"Overdue",IF($O450-NOW()&lt;=N(Settings!$B$4)/24,"Due soon","")))))</f>
        <v/>
      </c>
    </row>
    <row r="451" spans="1:19" x14ac:dyDescent="0.3">
      <c r="A451" s="17"/>
      <c r="B451" s="19"/>
      <c r="C451" s="20"/>
      <c r="D451" s="17"/>
      <c r="E451" s="17"/>
      <c r="F451" s="17"/>
      <c r="G451" s="17"/>
      <c r="H451" s="17"/>
      <c r="I451" s="17"/>
      <c r="J451" s="17"/>
      <c r="K451" s="21" t="str">
        <f>IF($J451="","",IFERROR(VLOOKUP($J451,Tests!$A$4:$B$103,2,FALSE),""))</f>
        <v/>
      </c>
      <c r="L451" s="18" t="str">
        <f>IF($J451="","",IFERROR(VLOOKUP($J451,Tests!$A$4:$E$103,5,FALSE),""))</f>
        <v/>
      </c>
      <c r="M451" s="18"/>
      <c r="N451" s="17"/>
      <c r="O451" s="22" t="str">
        <f>IF(OR($B451="",$J451=""),"",$B451+N($C451)+IFERROR(VLOOKUP($J451,Tests!$A$4:$C$103,3,FALSE),0)/24)</f>
        <v/>
      </c>
      <c r="P451" s="19"/>
      <c r="Q451" s="19"/>
      <c r="R451" s="17"/>
      <c r="S451" s="21" t="str">
        <f ca="1">IF(OR($J451="",$O451=""),"",IF(OR($N451="Report ready",$N451="Delivered"),"",IF($N451="Recollect needed","Recollect",IF(NOW()&gt;$O451,"Overdue",IF($O451-NOW()&lt;=N(Settings!$B$4)/24,"Due soon","")))))</f>
        <v/>
      </c>
    </row>
    <row r="452" spans="1:19" x14ac:dyDescent="0.3">
      <c r="A452" s="17"/>
      <c r="B452" s="19"/>
      <c r="C452" s="20"/>
      <c r="D452" s="17"/>
      <c r="E452" s="17"/>
      <c r="F452" s="17"/>
      <c r="G452" s="17"/>
      <c r="H452" s="17"/>
      <c r="I452" s="17"/>
      <c r="J452" s="17"/>
      <c r="K452" s="21" t="str">
        <f>IF($J452="","",IFERROR(VLOOKUP($J452,Tests!$A$4:$B$103,2,FALSE),""))</f>
        <v/>
      </c>
      <c r="L452" s="18" t="str">
        <f>IF($J452="","",IFERROR(VLOOKUP($J452,Tests!$A$4:$E$103,5,FALSE),""))</f>
        <v/>
      </c>
      <c r="M452" s="18"/>
      <c r="N452" s="17"/>
      <c r="O452" s="22" t="str">
        <f>IF(OR($B452="",$J452=""),"",$B452+N($C452)+IFERROR(VLOOKUP($J452,Tests!$A$4:$C$103,3,FALSE),0)/24)</f>
        <v/>
      </c>
      <c r="P452" s="19"/>
      <c r="Q452" s="19"/>
      <c r="R452" s="17"/>
      <c r="S452" s="21" t="str">
        <f ca="1">IF(OR($J452="",$O452=""),"",IF(OR($N452="Report ready",$N452="Delivered"),"",IF($N452="Recollect needed","Recollect",IF(NOW()&gt;$O452,"Overdue",IF($O452-NOW()&lt;=N(Settings!$B$4)/24,"Due soon","")))))</f>
        <v/>
      </c>
    </row>
    <row r="453" spans="1:19" x14ac:dyDescent="0.3">
      <c r="A453" s="17"/>
      <c r="B453" s="19"/>
      <c r="C453" s="20"/>
      <c r="D453" s="17"/>
      <c r="E453" s="17"/>
      <c r="F453" s="17"/>
      <c r="G453" s="17"/>
      <c r="H453" s="17"/>
      <c r="I453" s="17"/>
      <c r="J453" s="17"/>
      <c r="K453" s="21" t="str">
        <f>IF($J453="","",IFERROR(VLOOKUP($J453,Tests!$A$4:$B$103,2,FALSE),""))</f>
        <v/>
      </c>
      <c r="L453" s="18" t="str">
        <f>IF($J453="","",IFERROR(VLOOKUP($J453,Tests!$A$4:$E$103,5,FALSE),""))</f>
        <v/>
      </c>
      <c r="M453" s="18"/>
      <c r="N453" s="17"/>
      <c r="O453" s="22" t="str">
        <f>IF(OR($B453="",$J453=""),"",$B453+N($C453)+IFERROR(VLOOKUP($J453,Tests!$A$4:$C$103,3,FALSE),0)/24)</f>
        <v/>
      </c>
      <c r="P453" s="19"/>
      <c r="Q453" s="19"/>
      <c r="R453" s="17"/>
      <c r="S453" s="21" t="str">
        <f ca="1">IF(OR($J453="",$O453=""),"",IF(OR($N453="Report ready",$N453="Delivered"),"",IF($N453="Recollect needed","Recollect",IF(NOW()&gt;$O453,"Overdue",IF($O453-NOW()&lt;=N(Settings!$B$4)/24,"Due soon","")))))</f>
        <v/>
      </c>
    </row>
    <row r="454" spans="1:19" x14ac:dyDescent="0.3">
      <c r="A454" s="17"/>
      <c r="B454" s="19"/>
      <c r="C454" s="20"/>
      <c r="D454" s="17"/>
      <c r="E454" s="17"/>
      <c r="F454" s="17"/>
      <c r="G454" s="17"/>
      <c r="H454" s="17"/>
      <c r="I454" s="17"/>
      <c r="J454" s="17"/>
      <c r="K454" s="21" t="str">
        <f>IF($J454="","",IFERROR(VLOOKUP($J454,Tests!$A$4:$B$103,2,FALSE),""))</f>
        <v/>
      </c>
      <c r="L454" s="18" t="str">
        <f>IF($J454="","",IFERROR(VLOOKUP($J454,Tests!$A$4:$E$103,5,FALSE),""))</f>
        <v/>
      </c>
      <c r="M454" s="18"/>
      <c r="N454" s="17"/>
      <c r="O454" s="22" t="str">
        <f>IF(OR($B454="",$J454=""),"",$B454+N($C454)+IFERROR(VLOOKUP($J454,Tests!$A$4:$C$103,3,FALSE),0)/24)</f>
        <v/>
      </c>
      <c r="P454" s="19"/>
      <c r="Q454" s="19"/>
      <c r="R454" s="17"/>
      <c r="S454" s="21" t="str">
        <f ca="1">IF(OR($J454="",$O454=""),"",IF(OR($N454="Report ready",$N454="Delivered"),"",IF($N454="Recollect needed","Recollect",IF(NOW()&gt;$O454,"Overdue",IF($O454-NOW()&lt;=N(Settings!$B$4)/24,"Due soon","")))))</f>
        <v/>
      </c>
    </row>
    <row r="455" spans="1:19" x14ac:dyDescent="0.3">
      <c r="A455" s="17"/>
      <c r="B455" s="19"/>
      <c r="C455" s="20"/>
      <c r="D455" s="17"/>
      <c r="E455" s="17"/>
      <c r="F455" s="17"/>
      <c r="G455" s="17"/>
      <c r="H455" s="17"/>
      <c r="I455" s="17"/>
      <c r="J455" s="17"/>
      <c r="K455" s="21" t="str">
        <f>IF($J455="","",IFERROR(VLOOKUP($J455,Tests!$A$4:$B$103,2,FALSE),""))</f>
        <v/>
      </c>
      <c r="L455" s="18" t="str">
        <f>IF($J455="","",IFERROR(VLOOKUP($J455,Tests!$A$4:$E$103,5,FALSE),""))</f>
        <v/>
      </c>
      <c r="M455" s="18"/>
      <c r="N455" s="17"/>
      <c r="O455" s="22" t="str">
        <f>IF(OR($B455="",$J455=""),"",$B455+N($C455)+IFERROR(VLOOKUP($J455,Tests!$A$4:$C$103,3,FALSE),0)/24)</f>
        <v/>
      </c>
      <c r="P455" s="19"/>
      <c r="Q455" s="19"/>
      <c r="R455" s="17"/>
      <c r="S455" s="21" t="str">
        <f ca="1">IF(OR($J455="",$O455=""),"",IF(OR($N455="Report ready",$N455="Delivered"),"",IF($N455="Recollect needed","Recollect",IF(NOW()&gt;$O455,"Overdue",IF($O455-NOW()&lt;=N(Settings!$B$4)/24,"Due soon","")))))</f>
        <v/>
      </c>
    </row>
    <row r="456" spans="1:19" x14ac:dyDescent="0.3">
      <c r="A456" s="17"/>
      <c r="B456" s="19"/>
      <c r="C456" s="20"/>
      <c r="D456" s="17"/>
      <c r="E456" s="17"/>
      <c r="F456" s="17"/>
      <c r="G456" s="17"/>
      <c r="H456" s="17"/>
      <c r="I456" s="17"/>
      <c r="J456" s="17"/>
      <c r="K456" s="21" t="str">
        <f>IF($J456="","",IFERROR(VLOOKUP($J456,Tests!$A$4:$B$103,2,FALSE),""))</f>
        <v/>
      </c>
      <c r="L456" s="18" t="str">
        <f>IF($J456="","",IFERROR(VLOOKUP($J456,Tests!$A$4:$E$103,5,FALSE),""))</f>
        <v/>
      </c>
      <c r="M456" s="18"/>
      <c r="N456" s="17"/>
      <c r="O456" s="22" t="str">
        <f>IF(OR($B456="",$J456=""),"",$B456+N($C456)+IFERROR(VLOOKUP($J456,Tests!$A$4:$C$103,3,FALSE),0)/24)</f>
        <v/>
      </c>
      <c r="P456" s="19"/>
      <c r="Q456" s="19"/>
      <c r="R456" s="17"/>
      <c r="S456" s="21" t="str">
        <f ca="1">IF(OR($J456="",$O456=""),"",IF(OR($N456="Report ready",$N456="Delivered"),"",IF($N456="Recollect needed","Recollect",IF(NOW()&gt;$O456,"Overdue",IF($O456-NOW()&lt;=N(Settings!$B$4)/24,"Due soon","")))))</f>
        <v/>
      </c>
    </row>
    <row r="457" spans="1:19" x14ac:dyDescent="0.3">
      <c r="A457" s="17"/>
      <c r="B457" s="19"/>
      <c r="C457" s="20"/>
      <c r="D457" s="17"/>
      <c r="E457" s="17"/>
      <c r="F457" s="17"/>
      <c r="G457" s="17"/>
      <c r="H457" s="17"/>
      <c r="I457" s="17"/>
      <c r="J457" s="17"/>
      <c r="K457" s="21" t="str">
        <f>IF($J457="","",IFERROR(VLOOKUP($J457,Tests!$A$4:$B$103,2,FALSE),""))</f>
        <v/>
      </c>
      <c r="L457" s="18" t="str">
        <f>IF($J457="","",IFERROR(VLOOKUP($J457,Tests!$A$4:$E$103,5,FALSE),""))</f>
        <v/>
      </c>
      <c r="M457" s="18"/>
      <c r="N457" s="17"/>
      <c r="O457" s="22" t="str">
        <f>IF(OR($B457="",$J457=""),"",$B457+N($C457)+IFERROR(VLOOKUP($J457,Tests!$A$4:$C$103,3,FALSE),0)/24)</f>
        <v/>
      </c>
      <c r="P457" s="19"/>
      <c r="Q457" s="19"/>
      <c r="R457" s="17"/>
      <c r="S457" s="21" t="str">
        <f ca="1">IF(OR($J457="",$O457=""),"",IF(OR($N457="Report ready",$N457="Delivered"),"",IF($N457="Recollect needed","Recollect",IF(NOW()&gt;$O457,"Overdue",IF($O457-NOW()&lt;=N(Settings!$B$4)/24,"Due soon","")))))</f>
        <v/>
      </c>
    </row>
    <row r="458" spans="1:19" x14ac:dyDescent="0.3">
      <c r="A458" s="17"/>
      <c r="B458" s="19"/>
      <c r="C458" s="20"/>
      <c r="D458" s="17"/>
      <c r="E458" s="17"/>
      <c r="F458" s="17"/>
      <c r="G458" s="17"/>
      <c r="H458" s="17"/>
      <c r="I458" s="17"/>
      <c r="J458" s="17"/>
      <c r="K458" s="21" t="str">
        <f>IF($J458="","",IFERROR(VLOOKUP($J458,Tests!$A$4:$B$103,2,FALSE),""))</f>
        <v/>
      </c>
      <c r="L458" s="18" t="str">
        <f>IF($J458="","",IFERROR(VLOOKUP($J458,Tests!$A$4:$E$103,5,FALSE),""))</f>
        <v/>
      </c>
      <c r="M458" s="18"/>
      <c r="N458" s="17"/>
      <c r="O458" s="22" t="str">
        <f>IF(OR($B458="",$J458=""),"",$B458+N($C458)+IFERROR(VLOOKUP($J458,Tests!$A$4:$C$103,3,FALSE),0)/24)</f>
        <v/>
      </c>
      <c r="P458" s="19"/>
      <c r="Q458" s="19"/>
      <c r="R458" s="17"/>
      <c r="S458" s="21" t="str">
        <f ca="1">IF(OR($J458="",$O458=""),"",IF(OR($N458="Report ready",$N458="Delivered"),"",IF($N458="Recollect needed","Recollect",IF(NOW()&gt;$O458,"Overdue",IF($O458-NOW()&lt;=N(Settings!$B$4)/24,"Due soon","")))))</f>
        <v/>
      </c>
    </row>
    <row r="459" spans="1:19" x14ac:dyDescent="0.3">
      <c r="A459" s="17"/>
      <c r="B459" s="19"/>
      <c r="C459" s="20"/>
      <c r="D459" s="17"/>
      <c r="E459" s="17"/>
      <c r="F459" s="17"/>
      <c r="G459" s="17"/>
      <c r="H459" s="17"/>
      <c r="I459" s="17"/>
      <c r="J459" s="17"/>
      <c r="K459" s="21" t="str">
        <f>IF($J459="","",IFERROR(VLOOKUP($J459,Tests!$A$4:$B$103,2,FALSE),""))</f>
        <v/>
      </c>
      <c r="L459" s="18" t="str">
        <f>IF($J459="","",IFERROR(VLOOKUP($J459,Tests!$A$4:$E$103,5,FALSE),""))</f>
        <v/>
      </c>
      <c r="M459" s="18"/>
      <c r="N459" s="17"/>
      <c r="O459" s="22" t="str">
        <f>IF(OR($B459="",$J459=""),"",$B459+N($C459)+IFERROR(VLOOKUP($J459,Tests!$A$4:$C$103,3,FALSE),0)/24)</f>
        <v/>
      </c>
      <c r="P459" s="19"/>
      <c r="Q459" s="19"/>
      <c r="R459" s="17"/>
      <c r="S459" s="21" t="str">
        <f ca="1">IF(OR($J459="",$O459=""),"",IF(OR($N459="Report ready",$N459="Delivered"),"",IF($N459="Recollect needed","Recollect",IF(NOW()&gt;$O459,"Overdue",IF($O459-NOW()&lt;=N(Settings!$B$4)/24,"Due soon","")))))</f>
        <v/>
      </c>
    </row>
    <row r="460" spans="1:19" x14ac:dyDescent="0.3">
      <c r="A460" s="17"/>
      <c r="B460" s="19"/>
      <c r="C460" s="20"/>
      <c r="D460" s="17"/>
      <c r="E460" s="17"/>
      <c r="F460" s="17"/>
      <c r="G460" s="17"/>
      <c r="H460" s="17"/>
      <c r="I460" s="17"/>
      <c r="J460" s="17"/>
      <c r="K460" s="21" t="str">
        <f>IF($J460="","",IFERROR(VLOOKUP($J460,Tests!$A$4:$B$103,2,FALSE),""))</f>
        <v/>
      </c>
      <c r="L460" s="18" t="str">
        <f>IF($J460="","",IFERROR(VLOOKUP($J460,Tests!$A$4:$E$103,5,FALSE),""))</f>
        <v/>
      </c>
      <c r="M460" s="18"/>
      <c r="N460" s="17"/>
      <c r="O460" s="22" t="str">
        <f>IF(OR($B460="",$J460=""),"",$B460+N($C460)+IFERROR(VLOOKUP($J460,Tests!$A$4:$C$103,3,FALSE),0)/24)</f>
        <v/>
      </c>
      <c r="P460" s="19"/>
      <c r="Q460" s="19"/>
      <c r="R460" s="17"/>
      <c r="S460" s="21" t="str">
        <f ca="1">IF(OR($J460="",$O460=""),"",IF(OR($N460="Report ready",$N460="Delivered"),"",IF($N460="Recollect needed","Recollect",IF(NOW()&gt;$O460,"Overdue",IF($O460-NOW()&lt;=N(Settings!$B$4)/24,"Due soon","")))))</f>
        <v/>
      </c>
    </row>
    <row r="461" spans="1:19" x14ac:dyDescent="0.3">
      <c r="A461" s="17"/>
      <c r="B461" s="19"/>
      <c r="C461" s="20"/>
      <c r="D461" s="17"/>
      <c r="E461" s="17"/>
      <c r="F461" s="17"/>
      <c r="G461" s="17"/>
      <c r="H461" s="17"/>
      <c r="I461" s="17"/>
      <c r="J461" s="17"/>
      <c r="K461" s="21" t="str">
        <f>IF($J461="","",IFERROR(VLOOKUP($J461,Tests!$A$4:$B$103,2,FALSE),""))</f>
        <v/>
      </c>
      <c r="L461" s="18" t="str">
        <f>IF($J461="","",IFERROR(VLOOKUP($J461,Tests!$A$4:$E$103,5,FALSE),""))</f>
        <v/>
      </c>
      <c r="M461" s="18"/>
      <c r="N461" s="17"/>
      <c r="O461" s="22" t="str">
        <f>IF(OR($B461="",$J461=""),"",$B461+N($C461)+IFERROR(VLOOKUP($J461,Tests!$A$4:$C$103,3,FALSE),0)/24)</f>
        <v/>
      </c>
      <c r="P461" s="19"/>
      <c r="Q461" s="19"/>
      <c r="R461" s="17"/>
      <c r="S461" s="21" t="str">
        <f ca="1">IF(OR($J461="",$O461=""),"",IF(OR($N461="Report ready",$N461="Delivered"),"",IF($N461="Recollect needed","Recollect",IF(NOW()&gt;$O461,"Overdue",IF($O461-NOW()&lt;=N(Settings!$B$4)/24,"Due soon","")))))</f>
        <v/>
      </c>
    </row>
    <row r="462" spans="1:19" x14ac:dyDescent="0.3">
      <c r="A462" s="17"/>
      <c r="B462" s="19"/>
      <c r="C462" s="20"/>
      <c r="D462" s="17"/>
      <c r="E462" s="17"/>
      <c r="F462" s="17"/>
      <c r="G462" s="17"/>
      <c r="H462" s="17"/>
      <c r="I462" s="17"/>
      <c r="J462" s="17"/>
      <c r="K462" s="21" t="str">
        <f>IF($J462="","",IFERROR(VLOOKUP($J462,Tests!$A$4:$B$103,2,FALSE),""))</f>
        <v/>
      </c>
      <c r="L462" s="18" t="str">
        <f>IF($J462="","",IFERROR(VLOOKUP($J462,Tests!$A$4:$E$103,5,FALSE),""))</f>
        <v/>
      </c>
      <c r="M462" s="18"/>
      <c r="N462" s="17"/>
      <c r="O462" s="22" t="str">
        <f>IF(OR($B462="",$J462=""),"",$B462+N($C462)+IFERROR(VLOOKUP($J462,Tests!$A$4:$C$103,3,FALSE),0)/24)</f>
        <v/>
      </c>
      <c r="P462" s="19"/>
      <c r="Q462" s="19"/>
      <c r="R462" s="17"/>
      <c r="S462" s="21" t="str">
        <f ca="1">IF(OR($J462="",$O462=""),"",IF(OR($N462="Report ready",$N462="Delivered"),"",IF($N462="Recollect needed","Recollect",IF(NOW()&gt;$O462,"Overdue",IF($O462-NOW()&lt;=N(Settings!$B$4)/24,"Due soon","")))))</f>
        <v/>
      </c>
    </row>
    <row r="463" spans="1:19" x14ac:dyDescent="0.3">
      <c r="A463" s="17"/>
      <c r="B463" s="19"/>
      <c r="C463" s="20"/>
      <c r="D463" s="17"/>
      <c r="E463" s="17"/>
      <c r="F463" s="17"/>
      <c r="G463" s="17"/>
      <c r="H463" s="17"/>
      <c r="I463" s="17"/>
      <c r="J463" s="17"/>
      <c r="K463" s="21" t="str">
        <f>IF($J463="","",IFERROR(VLOOKUP($J463,Tests!$A$4:$B$103,2,FALSE),""))</f>
        <v/>
      </c>
      <c r="L463" s="18" t="str">
        <f>IF($J463="","",IFERROR(VLOOKUP($J463,Tests!$A$4:$E$103,5,FALSE),""))</f>
        <v/>
      </c>
      <c r="M463" s="18"/>
      <c r="N463" s="17"/>
      <c r="O463" s="22" t="str">
        <f>IF(OR($B463="",$J463=""),"",$B463+N($C463)+IFERROR(VLOOKUP($J463,Tests!$A$4:$C$103,3,FALSE),0)/24)</f>
        <v/>
      </c>
      <c r="P463" s="19"/>
      <c r="Q463" s="19"/>
      <c r="R463" s="17"/>
      <c r="S463" s="21" t="str">
        <f ca="1">IF(OR($J463="",$O463=""),"",IF(OR($N463="Report ready",$N463="Delivered"),"",IF($N463="Recollect needed","Recollect",IF(NOW()&gt;$O463,"Overdue",IF($O463-NOW()&lt;=N(Settings!$B$4)/24,"Due soon","")))))</f>
        <v/>
      </c>
    </row>
    <row r="464" spans="1:19" x14ac:dyDescent="0.3">
      <c r="A464" s="17"/>
      <c r="B464" s="19"/>
      <c r="C464" s="20"/>
      <c r="D464" s="17"/>
      <c r="E464" s="17"/>
      <c r="F464" s="17"/>
      <c r="G464" s="17"/>
      <c r="H464" s="17"/>
      <c r="I464" s="17"/>
      <c r="J464" s="17"/>
      <c r="K464" s="21" t="str">
        <f>IF($J464="","",IFERROR(VLOOKUP($J464,Tests!$A$4:$B$103,2,FALSE),""))</f>
        <v/>
      </c>
      <c r="L464" s="18" t="str">
        <f>IF($J464="","",IFERROR(VLOOKUP($J464,Tests!$A$4:$E$103,5,FALSE),""))</f>
        <v/>
      </c>
      <c r="M464" s="18"/>
      <c r="N464" s="17"/>
      <c r="O464" s="22" t="str">
        <f>IF(OR($B464="",$J464=""),"",$B464+N($C464)+IFERROR(VLOOKUP($J464,Tests!$A$4:$C$103,3,FALSE),0)/24)</f>
        <v/>
      </c>
      <c r="P464" s="19"/>
      <c r="Q464" s="19"/>
      <c r="R464" s="17"/>
      <c r="S464" s="21" t="str">
        <f ca="1">IF(OR($J464="",$O464=""),"",IF(OR($N464="Report ready",$N464="Delivered"),"",IF($N464="Recollect needed","Recollect",IF(NOW()&gt;$O464,"Overdue",IF($O464-NOW()&lt;=N(Settings!$B$4)/24,"Due soon","")))))</f>
        <v/>
      </c>
    </row>
    <row r="465" spans="1:19" x14ac:dyDescent="0.3">
      <c r="A465" s="17"/>
      <c r="B465" s="19"/>
      <c r="C465" s="20"/>
      <c r="D465" s="17"/>
      <c r="E465" s="17"/>
      <c r="F465" s="17"/>
      <c r="G465" s="17"/>
      <c r="H465" s="17"/>
      <c r="I465" s="17"/>
      <c r="J465" s="17"/>
      <c r="K465" s="21" t="str">
        <f>IF($J465="","",IFERROR(VLOOKUP($J465,Tests!$A$4:$B$103,2,FALSE),""))</f>
        <v/>
      </c>
      <c r="L465" s="18" t="str">
        <f>IF($J465="","",IFERROR(VLOOKUP($J465,Tests!$A$4:$E$103,5,FALSE),""))</f>
        <v/>
      </c>
      <c r="M465" s="18"/>
      <c r="N465" s="17"/>
      <c r="O465" s="22" t="str">
        <f>IF(OR($B465="",$J465=""),"",$B465+N($C465)+IFERROR(VLOOKUP($J465,Tests!$A$4:$C$103,3,FALSE),0)/24)</f>
        <v/>
      </c>
      <c r="P465" s="19"/>
      <c r="Q465" s="19"/>
      <c r="R465" s="17"/>
      <c r="S465" s="21" t="str">
        <f ca="1">IF(OR($J465="",$O465=""),"",IF(OR($N465="Report ready",$N465="Delivered"),"",IF($N465="Recollect needed","Recollect",IF(NOW()&gt;$O465,"Overdue",IF($O465-NOW()&lt;=N(Settings!$B$4)/24,"Due soon","")))))</f>
        <v/>
      </c>
    </row>
    <row r="466" spans="1:19" x14ac:dyDescent="0.3">
      <c r="A466" s="17"/>
      <c r="B466" s="19"/>
      <c r="C466" s="20"/>
      <c r="D466" s="17"/>
      <c r="E466" s="17"/>
      <c r="F466" s="17"/>
      <c r="G466" s="17"/>
      <c r="H466" s="17"/>
      <c r="I466" s="17"/>
      <c r="J466" s="17"/>
      <c r="K466" s="21" t="str">
        <f>IF($J466="","",IFERROR(VLOOKUP($J466,Tests!$A$4:$B$103,2,FALSE),""))</f>
        <v/>
      </c>
      <c r="L466" s="18" t="str">
        <f>IF($J466="","",IFERROR(VLOOKUP($J466,Tests!$A$4:$E$103,5,FALSE),""))</f>
        <v/>
      </c>
      <c r="M466" s="18"/>
      <c r="N466" s="17"/>
      <c r="O466" s="22" t="str">
        <f>IF(OR($B466="",$J466=""),"",$B466+N($C466)+IFERROR(VLOOKUP($J466,Tests!$A$4:$C$103,3,FALSE),0)/24)</f>
        <v/>
      </c>
      <c r="P466" s="19"/>
      <c r="Q466" s="19"/>
      <c r="R466" s="17"/>
      <c r="S466" s="21" t="str">
        <f ca="1">IF(OR($J466="",$O466=""),"",IF(OR($N466="Report ready",$N466="Delivered"),"",IF($N466="Recollect needed","Recollect",IF(NOW()&gt;$O466,"Overdue",IF($O466-NOW()&lt;=N(Settings!$B$4)/24,"Due soon","")))))</f>
        <v/>
      </c>
    </row>
    <row r="467" spans="1:19" x14ac:dyDescent="0.3">
      <c r="A467" s="17"/>
      <c r="B467" s="19"/>
      <c r="C467" s="20"/>
      <c r="D467" s="17"/>
      <c r="E467" s="17"/>
      <c r="F467" s="17"/>
      <c r="G467" s="17"/>
      <c r="H467" s="17"/>
      <c r="I467" s="17"/>
      <c r="J467" s="17"/>
      <c r="K467" s="21" t="str">
        <f>IF($J467="","",IFERROR(VLOOKUP($J467,Tests!$A$4:$B$103,2,FALSE),""))</f>
        <v/>
      </c>
      <c r="L467" s="18" t="str">
        <f>IF($J467="","",IFERROR(VLOOKUP($J467,Tests!$A$4:$E$103,5,FALSE),""))</f>
        <v/>
      </c>
      <c r="M467" s="18"/>
      <c r="N467" s="17"/>
      <c r="O467" s="22" t="str">
        <f>IF(OR($B467="",$J467=""),"",$B467+N($C467)+IFERROR(VLOOKUP($J467,Tests!$A$4:$C$103,3,FALSE),0)/24)</f>
        <v/>
      </c>
      <c r="P467" s="19"/>
      <c r="Q467" s="19"/>
      <c r="R467" s="17"/>
      <c r="S467" s="21" t="str">
        <f ca="1">IF(OR($J467="",$O467=""),"",IF(OR($N467="Report ready",$N467="Delivered"),"",IF($N467="Recollect needed","Recollect",IF(NOW()&gt;$O467,"Overdue",IF($O467-NOW()&lt;=N(Settings!$B$4)/24,"Due soon","")))))</f>
        <v/>
      </c>
    </row>
    <row r="468" spans="1:19" x14ac:dyDescent="0.3">
      <c r="A468" s="17"/>
      <c r="B468" s="19"/>
      <c r="C468" s="20"/>
      <c r="D468" s="17"/>
      <c r="E468" s="17"/>
      <c r="F468" s="17"/>
      <c r="G468" s="17"/>
      <c r="H468" s="17"/>
      <c r="I468" s="17"/>
      <c r="J468" s="17"/>
      <c r="K468" s="21" t="str">
        <f>IF($J468="","",IFERROR(VLOOKUP($J468,Tests!$A$4:$B$103,2,FALSE),""))</f>
        <v/>
      </c>
      <c r="L468" s="18" t="str">
        <f>IF($J468="","",IFERROR(VLOOKUP($J468,Tests!$A$4:$E$103,5,FALSE),""))</f>
        <v/>
      </c>
      <c r="M468" s="18"/>
      <c r="N468" s="17"/>
      <c r="O468" s="22" t="str">
        <f>IF(OR($B468="",$J468=""),"",$B468+N($C468)+IFERROR(VLOOKUP($J468,Tests!$A$4:$C$103,3,FALSE),0)/24)</f>
        <v/>
      </c>
      <c r="P468" s="19"/>
      <c r="Q468" s="19"/>
      <c r="R468" s="17"/>
      <c r="S468" s="21" t="str">
        <f ca="1">IF(OR($J468="",$O468=""),"",IF(OR($N468="Report ready",$N468="Delivered"),"",IF($N468="Recollect needed","Recollect",IF(NOW()&gt;$O468,"Overdue",IF($O468-NOW()&lt;=N(Settings!$B$4)/24,"Due soon","")))))</f>
        <v/>
      </c>
    </row>
    <row r="469" spans="1:19" x14ac:dyDescent="0.3">
      <c r="A469" s="17"/>
      <c r="B469" s="19"/>
      <c r="C469" s="20"/>
      <c r="D469" s="17"/>
      <c r="E469" s="17"/>
      <c r="F469" s="17"/>
      <c r="G469" s="17"/>
      <c r="H469" s="17"/>
      <c r="I469" s="17"/>
      <c r="J469" s="17"/>
      <c r="K469" s="21" t="str">
        <f>IF($J469="","",IFERROR(VLOOKUP($J469,Tests!$A$4:$B$103,2,FALSE),""))</f>
        <v/>
      </c>
      <c r="L469" s="18" t="str">
        <f>IF($J469="","",IFERROR(VLOOKUP($J469,Tests!$A$4:$E$103,5,FALSE),""))</f>
        <v/>
      </c>
      <c r="M469" s="18"/>
      <c r="N469" s="17"/>
      <c r="O469" s="22" t="str">
        <f>IF(OR($B469="",$J469=""),"",$B469+N($C469)+IFERROR(VLOOKUP($J469,Tests!$A$4:$C$103,3,FALSE),0)/24)</f>
        <v/>
      </c>
      <c r="P469" s="19"/>
      <c r="Q469" s="19"/>
      <c r="R469" s="17"/>
      <c r="S469" s="21" t="str">
        <f ca="1">IF(OR($J469="",$O469=""),"",IF(OR($N469="Report ready",$N469="Delivered"),"",IF($N469="Recollect needed","Recollect",IF(NOW()&gt;$O469,"Overdue",IF($O469-NOW()&lt;=N(Settings!$B$4)/24,"Due soon","")))))</f>
        <v/>
      </c>
    </row>
    <row r="470" spans="1:19" x14ac:dyDescent="0.3">
      <c r="A470" s="17"/>
      <c r="B470" s="19"/>
      <c r="C470" s="20"/>
      <c r="D470" s="17"/>
      <c r="E470" s="17"/>
      <c r="F470" s="17"/>
      <c r="G470" s="17"/>
      <c r="H470" s="17"/>
      <c r="I470" s="17"/>
      <c r="J470" s="17"/>
      <c r="K470" s="21" t="str">
        <f>IF($J470="","",IFERROR(VLOOKUP($J470,Tests!$A$4:$B$103,2,FALSE),""))</f>
        <v/>
      </c>
      <c r="L470" s="18" t="str">
        <f>IF($J470="","",IFERROR(VLOOKUP($J470,Tests!$A$4:$E$103,5,FALSE),""))</f>
        <v/>
      </c>
      <c r="M470" s="18"/>
      <c r="N470" s="17"/>
      <c r="O470" s="22" t="str">
        <f>IF(OR($B470="",$J470=""),"",$B470+N($C470)+IFERROR(VLOOKUP($J470,Tests!$A$4:$C$103,3,FALSE),0)/24)</f>
        <v/>
      </c>
      <c r="P470" s="19"/>
      <c r="Q470" s="19"/>
      <c r="R470" s="17"/>
      <c r="S470" s="21" t="str">
        <f ca="1">IF(OR($J470="",$O470=""),"",IF(OR($N470="Report ready",$N470="Delivered"),"",IF($N470="Recollect needed","Recollect",IF(NOW()&gt;$O470,"Overdue",IF($O470-NOW()&lt;=N(Settings!$B$4)/24,"Due soon","")))))</f>
        <v/>
      </c>
    </row>
    <row r="471" spans="1:19" x14ac:dyDescent="0.3">
      <c r="A471" s="17"/>
      <c r="B471" s="19"/>
      <c r="C471" s="20"/>
      <c r="D471" s="17"/>
      <c r="E471" s="17"/>
      <c r="F471" s="17"/>
      <c r="G471" s="17"/>
      <c r="H471" s="17"/>
      <c r="I471" s="17"/>
      <c r="J471" s="17"/>
      <c r="K471" s="21" t="str">
        <f>IF($J471="","",IFERROR(VLOOKUP($J471,Tests!$A$4:$B$103,2,FALSE),""))</f>
        <v/>
      </c>
      <c r="L471" s="18" t="str">
        <f>IF($J471="","",IFERROR(VLOOKUP($J471,Tests!$A$4:$E$103,5,FALSE),""))</f>
        <v/>
      </c>
      <c r="M471" s="18"/>
      <c r="N471" s="17"/>
      <c r="O471" s="22" t="str">
        <f>IF(OR($B471="",$J471=""),"",$B471+N($C471)+IFERROR(VLOOKUP($J471,Tests!$A$4:$C$103,3,FALSE),0)/24)</f>
        <v/>
      </c>
      <c r="P471" s="19"/>
      <c r="Q471" s="19"/>
      <c r="R471" s="17"/>
      <c r="S471" s="21" t="str">
        <f ca="1">IF(OR($J471="",$O471=""),"",IF(OR($N471="Report ready",$N471="Delivered"),"",IF($N471="Recollect needed","Recollect",IF(NOW()&gt;$O471,"Overdue",IF($O471-NOW()&lt;=N(Settings!$B$4)/24,"Due soon","")))))</f>
        <v/>
      </c>
    </row>
    <row r="472" spans="1:19" x14ac:dyDescent="0.3">
      <c r="A472" s="17"/>
      <c r="B472" s="19"/>
      <c r="C472" s="20"/>
      <c r="D472" s="17"/>
      <c r="E472" s="17"/>
      <c r="F472" s="17"/>
      <c r="G472" s="17"/>
      <c r="H472" s="17"/>
      <c r="I472" s="17"/>
      <c r="J472" s="17"/>
      <c r="K472" s="21" t="str">
        <f>IF($J472="","",IFERROR(VLOOKUP($J472,Tests!$A$4:$B$103,2,FALSE),""))</f>
        <v/>
      </c>
      <c r="L472" s="18" t="str">
        <f>IF($J472="","",IFERROR(VLOOKUP($J472,Tests!$A$4:$E$103,5,FALSE),""))</f>
        <v/>
      </c>
      <c r="M472" s="18"/>
      <c r="N472" s="17"/>
      <c r="O472" s="22" t="str">
        <f>IF(OR($B472="",$J472=""),"",$B472+N($C472)+IFERROR(VLOOKUP($J472,Tests!$A$4:$C$103,3,FALSE),0)/24)</f>
        <v/>
      </c>
      <c r="P472" s="19"/>
      <c r="Q472" s="19"/>
      <c r="R472" s="17"/>
      <c r="S472" s="21" t="str">
        <f ca="1">IF(OR($J472="",$O472=""),"",IF(OR($N472="Report ready",$N472="Delivered"),"",IF($N472="Recollect needed","Recollect",IF(NOW()&gt;$O472,"Overdue",IF($O472-NOW()&lt;=N(Settings!$B$4)/24,"Due soon","")))))</f>
        <v/>
      </c>
    </row>
    <row r="473" spans="1:19" x14ac:dyDescent="0.3">
      <c r="A473" s="17"/>
      <c r="B473" s="19"/>
      <c r="C473" s="20"/>
      <c r="D473" s="17"/>
      <c r="E473" s="17"/>
      <c r="F473" s="17"/>
      <c r="G473" s="17"/>
      <c r="H473" s="17"/>
      <c r="I473" s="17"/>
      <c r="J473" s="17"/>
      <c r="K473" s="21" t="str">
        <f>IF($J473="","",IFERROR(VLOOKUP($J473,Tests!$A$4:$B$103,2,FALSE),""))</f>
        <v/>
      </c>
      <c r="L473" s="18" t="str">
        <f>IF($J473="","",IFERROR(VLOOKUP($J473,Tests!$A$4:$E$103,5,FALSE),""))</f>
        <v/>
      </c>
      <c r="M473" s="18"/>
      <c r="N473" s="17"/>
      <c r="O473" s="22" t="str">
        <f>IF(OR($B473="",$J473=""),"",$B473+N($C473)+IFERROR(VLOOKUP($J473,Tests!$A$4:$C$103,3,FALSE),0)/24)</f>
        <v/>
      </c>
      <c r="P473" s="19"/>
      <c r="Q473" s="19"/>
      <c r="R473" s="17"/>
      <c r="S473" s="21" t="str">
        <f ca="1">IF(OR($J473="",$O473=""),"",IF(OR($N473="Report ready",$N473="Delivered"),"",IF($N473="Recollect needed","Recollect",IF(NOW()&gt;$O473,"Overdue",IF($O473-NOW()&lt;=N(Settings!$B$4)/24,"Due soon","")))))</f>
        <v/>
      </c>
    </row>
    <row r="474" spans="1:19" x14ac:dyDescent="0.3">
      <c r="A474" s="17"/>
      <c r="B474" s="19"/>
      <c r="C474" s="20"/>
      <c r="D474" s="17"/>
      <c r="E474" s="17"/>
      <c r="F474" s="17"/>
      <c r="G474" s="17"/>
      <c r="H474" s="17"/>
      <c r="I474" s="17"/>
      <c r="J474" s="17"/>
      <c r="K474" s="21" t="str">
        <f>IF($J474="","",IFERROR(VLOOKUP($J474,Tests!$A$4:$B$103,2,FALSE),""))</f>
        <v/>
      </c>
      <c r="L474" s="18" t="str">
        <f>IF($J474="","",IFERROR(VLOOKUP($J474,Tests!$A$4:$E$103,5,FALSE),""))</f>
        <v/>
      </c>
      <c r="M474" s="18"/>
      <c r="N474" s="17"/>
      <c r="O474" s="22" t="str">
        <f>IF(OR($B474="",$J474=""),"",$B474+N($C474)+IFERROR(VLOOKUP($J474,Tests!$A$4:$C$103,3,FALSE),0)/24)</f>
        <v/>
      </c>
      <c r="P474" s="19"/>
      <c r="Q474" s="19"/>
      <c r="R474" s="17"/>
      <c r="S474" s="21" t="str">
        <f ca="1">IF(OR($J474="",$O474=""),"",IF(OR($N474="Report ready",$N474="Delivered"),"",IF($N474="Recollect needed","Recollect",IF(NOW()&gt;$O474,"Overdue",IF($O474-NOW()&lt;=N(Settings!$B$4)/24,"Due soon","")))))</f>
        <v/>
      </c>
    </row>
    <row r="475" spans="1:19" x14ac:dyDescent="0.3">
      <c r="A475" s="17"/>
      <c r="B475" s="19"/>
      <c r="C475" s="20"/>
      <c r="D475" s="17"/>
      <c r="E475" s="17"/>
      <c r="F475" s="17"/>
      <c r="G475" s="17"/>
      <c r="H475" s="17"/>
      <c r="I475" s="17"/>
      <c r="J475" s="17"/>
      <c r="K475" s="21" t="str">
        <f>IF($J475="","",IFERROR(VLOOKUP($J475,Tests!$A$4:$B$103,2,FALSE),""))</f>
        <v/>
      </c>
      <c r="L475" s="18" t="str">
        <f>IF($J475="","",IFERROR(VLOOKUP($J475,Tests!$A$4:$E$103,5,FALSE),""))</f>
        <v/>
      </c>
      <c r="M475" s="18"/>
      <c r="N475" s="17"/>
      <c r="O475" s="22" t="str">
        <f>IF(OR($B475="",$J475=""),"",$B475+N($C475)+IFERROR(VLOOKUP($J475,Tests!$A$4:$C$103,3,FALSE),0)/24)</f>
        <v/>
      </c>
      <c r="P475" s="19"/>
      <c r="Q475" s="19"/>
      <c r="R475" s="17"/>
      <c r="S475" s="21" t="str">
        <f ca="1">IF(OR($J475="",$O475=""),"",IF(OR($N475="Report ready",$N475="Delivered"),"",IF($N475="Recollect needed","Recollect",IF(NOW()&gt;$O475,"Overdue",IF($O475-NOW()&lt;=N(Settings!$B$4)/24,"Due soon","")))))</f>
        <v/>
      </c>
    </row>
    <row r="476" spans="1:19" x14ac:dyDescent="0.3">
      <c r="A476" s="17"/>
      <c r="B476" s="19"/>
      <c r="C476" s="20"/>
      <c r="D476" s="17"/>
      <c r="E476" s="17"/>
      <c r="F476" s="17"/>
      <c r="G476" s="17"/>
      <c r="H476" s="17"/>
      <c r="I476" s="17"/>
      <c r="J476" s="17"/>
      <c r="K476" s="21" t="str">
        <f>IF($J476="","",IFERROR(VLOOKUP($J476,Tests!$A$4:$B$103,2,FALSE),""))</f>
        <v/>
      </c>
      <c r="L476" s="18" t="str">
        <f>IF($J476="","",IFERROR(VLOOKUP($J476,Tests!$A$4:$E$103,5,FALSE),""))</f>
        <v/>
      </c>
      <c r="M476" s="18"/>
      <c r="N476" s="17"/>
      <c r="O476" s="22" t="str">
        <f>IF(OR($B476="",$J476=""),"",$B476+N($C476)+IFERROR(VLOOKUP($J476,Tests!$A$4:$C$103,3,FALSE),0)/24)</f>
        <v/>
      </c>
      <c r="P476" s="19"/>
      <c r="Q476" s="19"/>
      <c r="R476" s="17"/>
      <c r="S476" s="21" t="str">
        <f ca="1">IF(OR($J476="",$O476=""),"",IF(OR($N476="Report ready",$N476="Delivered"),"",IF($N476="Recollect needed","Recollect",IF(NOW()&gt;$O476,"Overdue",IF($O476-NOW()&lt;=N(Settings!$B$4)/24,"Due soon","")))))</f>
        <v/>
      </c>
    </row>
    <row r="477" spans="1:19" x14ac:dyDescent="0.3">
      <c r="A477" s="17"/>
      <c r="B477" s="19"/>
      <c r="C477" s="20"/>
      <c r="D477" s="17"/>
      <c r="E477" s="17"/>
      <c r="F477" s="17"/>
      <c r="G477" s="17"/>
      <c r="H477" s="17"/>
      <c r="I477" s="17"/>
      <c r="J477" s="17"/>
      <c r="K477" s="21" t="str">
        <f>IF($J477="","",IFERROR(VLOOKUP($J477,Tests!$A$4:$B$103,2,FALSE),""))</f>
        <v/>
      </c>
      <c r="L477" s="18" t="str">
        <f>IF($J477="","",IFERROR(VLOOKUP($J477,Tests!$A$4:$E$103,5,FALSE),""))</f>
        <v/>
      </c>
      <c r="M477" s="18"/>
      <c r="N477" s="17"/>
      <c r="O477" s="22" t="str">
        <f>IF(OR($B477="",$J477=""),"",$B477+N($C477)+IFERROR(VLOOKUP($J477,Tests!$A$4:$C$103,3,FALSE),0)/24)</f>
        <v/>
      </c>
      <c r="P477" s="19"/>
      <c r="Q477" s="19"/>
      <c r="R477" s="17"/>
      <c r="S477" s="21" t="str">
        <f ca="1">IF(OR($J477="",$O477=""),"",IF(OR($N477="Report ready",$N477="Delivered"),"",IF($N477="Recollect needed","Recollect",IF(NOW()&gt;$O477,"Overdue",IF($O477-NOW()&lt;=N(Settings!$B$4)/24,"Due soon","")))))</f>
        <v/>
      </c>
    </row>
    <row r="478" spans="1:19" x14ac:dyDescent="0.3">
      <c r="A478" s="17"/>
      <c r="B478" s="19"/>
      <c r="C478" s="20"/>
      <c r="D478" s="17"/>
      <c r="E478" s="17"/>
      <c r="F478" s="17"/>
      <c r="G478" s="17"/>
      <c r="H478" s="17"/>
      <c r="I478" s="17"/>
      <c r="J478" s="17"/>
      <c r="K478" s="21" t="str">
        <f>IF($J478="","",IFERROR(VLOOKUP($J478,Tests!$A$4:$B$103,2,FALSE),""))</f>
        <v/>
      </c>
      <c r="L478" s="18" t="str">
        <f>IF($J478="","",IFERROR(VLOOKUP($J478,Tests!$A$4:$E$103,5,FALSE),""))</f>
        <v/>
      </c>
      <c r="M478" s="18"/>
      <c r="N478" s="17"/>
      <c r="O478" s="22" t="str">
        <f>IF(OR($B478="",$J478=""),"",$B478+N($C478)+IFERROR(VLOOKUP($J478,Tests!$A$4:$C$103,3,FALSE),0)/24)</f>
        <v/>
      </c>
      <c r="P478" s="19"/>
      <c r="Q478" s="19"/>
      <c r="R478" s="17"/>
      <c r="S478" s="21" t="str">
        <f ca="1">IF(OR($J478="",$O478=""),"",IF(OR($N478="Report ready",$N478="Delivered"),"",IF($N478="Recollect needed","Recollect",IF(NOW()&gt;$O478,"Overdue",IF($O478-NOW()&lt;=N(Settings!$B$4)/24,"Due soon","")))))</f>
        <v/>
      </c>
    </row>
    <row r="479" spans="1:19" x14ac:dyDescent="0.3">
      <c r="A479" s="17"/>
      <c r="B479" s="19"/>
      <c r="C479" s="20"/>
      <c r="D479" s="17"/>
      <c r="E479" s="17"/>
      <c r="F479" s="17"/>
      <c r="G479" s="17"/>
      <c r="H479" s="17"/>
      <c r="I479" s="17"/>
      <c r="J479" s="17"/>
      <c r="K479" s="21" t="str">
        <f>IF($J479="","",IFERROR(VLOOKUP($J479,Tests!$A$4:$B$103,2,FALSE),""))</f>
        <v/>
      </c>
      <c r="L479" s="18" t="str">
        <f>IF($J479="","",IFERROR(VLOOKUP($J479,Tests!$A$4:$E$103,5,FALSE),""))</f>
        <v/>
      </c>
      <c r="M479" s="18"/>
      <c r="N479" s="17"/>
      <c r="O479" s="22" t="str">
        <f>IF(OR($B479="",$J479=""),"",$B479+N($C479)+IFERROR(VLOOKUP($J479,Tests!$A$4:$C$103,3,FALSE),0)/24)</f>
        <v/>
      </c>
      <c r="P479" s="19"/>
      <c r="Q479" s="19"/>
      <c r="R479" s="17"/>
      <c r="S479" s="21" t="str">
        <f ca="1">IF(OR($J479="",$O479=""),"",IF(OR($N479="Report ready",$N479="Delivered"),"",IF($N479="Recollect needed","Recollect",IF(NOW()&gt;$O479,"Overdue",IF($O479-NOW()&lt;=N(Settings!$B$4)/24,"Due soon","")))))</f>
        <v/>
      </c>
    </row>
    <row r="480" spans="1:19" x14ac:dyDescent="0.3">
      <c r="A480" s="17"/>
      <c r="B480" s="19"/>
      <c r="C480" s="20"/>
      <c r="D480" s="17"/>
      <c r="E480" s="17"/>
      <c r="F480" s="17"/>
      <c r="G480" s="17"/>
      <c r="H480" s="17"/>
      <c r="I480" s="17"/>
      <c r="J480" s="17"/>
      <c r="K480" s="21" t="str">
        <f>IF($J480="","",IFERROR(VLOOKUP($J480,Tests!$A$4:$B$103,2,FALSE),""))</f>
        <v/>
      </c>
      <c r="L480" s="18" t="str">
        <f>IF($J480="","",IFERROR(VLOOKUP($J480,Tests!$A$4:$E$103,5,FALSE),""))</f>
        <v/>
      </c>
      <c r="M480" s="18"/>
      <c r="N480" s="17"/>
      <c r="O480" s="22" t="str">
        <f>IF(OR($B480="",$J480=""),"",$B480+N($C480)+IFERROR(VLOOKUP($J480,Tests!$A$4:$C$103,3,FALSE),0)/24)</f>
        <v/>
      </c>
      <c r="P480" s="19"/>
      <c r="Q480" s="19"/>
      <c r="R480" s="17"/>
      <c r="S480" s="21" t="str">
        <f ca="1">IF(OR($J480="",$O480=""),"",IF(OR($N480="Report ready",$N480="Delivered"),"",IF($N480="Recollect needed","Recollect",IF(NOW()&gt;$O480,"Overdue",IF($O480-NOW()&lt;=N(Settings!$B$4)/24,"Due soon","")))))</f>
        <v/>
      </c>
    </row>
    <row r="481" spans="1:19" x14ac:dyDescent="0.3">
      <c r="A481" s="17"/>
      <c r="B481" s="19"/>
      <c r="C481" s="20"/>
      <c r="D481" s="17"/>
      <c r="E481" s="17"/>
      <c r="F481" s="17"/>
      <c r="G481" s="17"/>
      <c r="H481" s="17"/>
      <c r="I481" s="17"/>
      <c r="J481" s="17"/>
      <c r="K481" s="21" t="str">
        <f>IF($J481="","",IFERROR(VLOOKUP($J481,Tests!$A$4:$B$103,2,FALSE),""))</f>
        <v/>
      </c>
      <c r="L481" s="18" t="str">
        <f>IF($J481="","",IFERROR(VLOOKUP($J481,Tests!$A$4:$E$103,5,FALSE),""))</f>
        <v/>
      </c>
      <c r="M481" s="18"/>
      <c r="N481" s="17"/>
      <c r="O481" s="22" t="str">
        <f>IF(OR($B481="",$J481=""),"",$B481+N($C481)+IFERROR(VLOOKUP($J481,Tests!$A$4:$C$103,3,FALSE),0)/24)</f>
        <v/>
      </c>
      <c r="P481" s="19"/>
      <c r="Q481" s="19"/>
      <c r="R481" s="17"/>
      <c r="S481" s="21" t="str">
        <f ca="1">IF(OR($J481="",$O481=""),"",IF(OR($N481="Report ready",$N481="Delivered"),"",IF($N481="Recollect needed","Recollect",IF(NOW()&gt;$O481,"Overdue",IF($O481-NOW()&lt;=N(Settings!$B$4)/24,"Due soon","")))))</f>
        <v/>
      </c>
    </row>
    <row r="482" spans="1:19" x14ac:dyDescent="0.3">
      <c r="A482" s="17"/>
      <c r="B482" s="19"/>
      <c r="C482" s="20"/>
      <c r="D482" s="17"/>
      <c r="E482" s="17"/>
      <c r="F482" s="17"/>
      <c r="G482" s="17"/>
      <c r="H482" s="17"/>
      <c r="I482" s="17"/>
      <c r="J482" s="17"/>
      <c r="K482" s="21" t="str">
        <f>IF($J482="","",IFERROR(VLOOKUP($J482,Tests!$A$4:$B$103,2,FALSE),""))</f>
        <v/>
      </c>
      <c r="L482" s="18" t="str">
        <f>IF($J482="","",IFERROR(VLOOKUP($J482,Tests!$A$4:$E$103,5,FALSE),""))</f>
        <v/>
      </c>
      <c r="M482" s="18"/>
      <c r="N482" s="17"/>
      <c r="O482" s="22" t="str">
        <f>IF(OR($B482="",$J482=""),"",$B482+N($C482)+IFERROR(VLOOKUP($J482,Tests!$A$4:$C$103,3,FALSE),0)/24)</f>
        <v/>
      </c>
      <c r="P482" s="19"/>
      <c r="Q482" s="19"/>
      <c r="R482" s="17"/>
      <c r="S482" s="21" t="str">
        <f ca="1">IF(OR($J482="",$O482=""),"",IF(OR($N482="Report ready",$N482="Delivered"),"",IF($N482="Recollect needed","Recollect",IF(NOW()&gt;$O482,"Overdue",IF($O482-NOW()&lt;=N(Settings!$B$4)/24,"Due soon","")))))</f>
        <v/>
      </c>
    </row>
    <row r="483" spans="1:19" x14ac:dyDescent="0.3">
      <c r="A483" s="17"/>
      <c r="B483" s="19"/>
      <c r="C483" s="20"/>
      <c r="D483" s="17"/>
      <c r="E483" s="17"/>
      <c r="F483" s="17"/>
      <c r="G483" s="17"/>
      <c r="H483" s="17"/>
      <c r="I483" s="17"/>
      <c r="J483" s="17"/>
      <c r="K483" s="21" t="str">
        <f>IF($J483="","",IFERROR(VLOOKUP($J483,Tests!$A$4:$B$103,2,FALSE),""))</f>
        <v/>
      </c>
      <c r="L483" s="18" t="str">
        <f>IF($J483="","",IFERROR(VLOOKUP($J483,Tests!$A$4:$E$103,5,FALSE),""))</f>
        <v/>
      </c>
      <c r="M483" s="18"/>
      <c r="N483" s="17"/>
      <c r="O483" s="22" t="str">
        <f>IF(OR($B483="",$J483=""),"",$B483+N($C483)+IFERROR(VLOOKUP($J483,Tests!$A$4:$C$103,3,FALSE),0)/24)</f>
        <v/>
      </c>
      <c r="P483" s="19"/>
      <c r="Q483" s="19"/>
      <c r="R483" s="17"/>
      <c r="S483" s="21" t="str">
        <f ca="1">IF(OR($J483="",$O483=""),"",IF(OR($N483="Report ready",$N483="Delivered"),"",IF($N483="Recollect needed","Recollect",IF(NOW()&gt;$O483,"Overdue",IF($O483-NOW()&lt;=N(Settings!$B$4)/24,"Due soon","")))))</f>
        <v/>
      </c>
    </row>
    <row r="484" spans="1:19" x14ac:dyDescent="0.3">
      <c r="A484" s="17"/>
      <c r="B484" s="19"/>
      <c r="C484" s="20"/>
      <c r="D484" s="17"/>
      <c r="E484" s="17"/>
      <c r="F484" s="17"/>
      <c r="G484" s="17"/>
      <c r="H484" s="17"/>
      <c r="I484" s="17"/>
      <c r="J484" s="17"/>
      <c r="K484" s="21" t="str">
        <f>IF($J484="","",IFERROR(VLOOKUP($J484,Tests!$A$4:$B$103,2,FALSE),""))</f>
        <v/>
      </c>
      <c r="L484" s="18" t="str">
        <f>IF($J484="","",IFERROR(VLOOKUP($J484,Tests!$A$4:$E$103,5,FALSE),""))</f>
        <v/>
      </c>
      <c r="M484" s="18"/>
      <c r="N484" s="17"/>
      <c r="O484" s="22" t="str">
        <f>IF(OR($B484="",$J484=""),"",$B484+N($C484)+IFERROR(VLOOKUP($J484,Tests!$A$4:$C$103,3,FALSE),0)/24)</f>
        <v/>
      </c>
      <c r="P484" s="19"/>
      <c r="Q484" s="19"/>
      <c r="R484" s="17"/>
      <c r="S484" s="21" t="str">
        <f ca="1">IF(OR($J484="",$O484=""),"",IF(OR($N484="Report ready",$N484="Delivered"),"",IF($N484="Recollect needed","Recollect",IF(NOW()&gt;$O484,"Overdue",IF($O484-NOW()&lt;=N(Settings!$B$4)/24,"Due soon","")))))</f>
        <v/>
      </c>
    </row>
    <row r="485" spans="1:19" x14ac:dyDescent="0.3">
      <c r="A485" s="17"/>
      <c r="B485" s="19"/>
      <c r="C485" s="20"/>
      <c r="D485" s="17"/>
      <c r="E485" s="17"/>
      <c r="F485" s="17"/>
      <c r="G485" s="17"/>
      <c r="H485" s="17"/>
      <c r="I485" s="17"/>
      <c r="J485" s="17"/>
      <c r="K485" s="21" t="str">
        <f>IF($J485="","",IFERROR(VLOOKUP($J485,Tests!$A$4:$B$103,2,FALSE),""))</f>
        <v/>
      </c>
      <c r="L485" s="18" t="str">
        <f>IF($J485="","",IFERROR(VLOOKUP($J485,Tests!$A$4:$E$103,5,FALSE),""))</f>
        <v/>
      </c>
      <c r="M485" s="18"/>
      <c r="N485" s="17"/>
      <c r="O485" s="22" t="str">
        <f>IF(OR($B485="",$J485=""),"",$B485+N($C485)+IFERROR(VLOOKUP($J485,Tests!$A$4:$C$103,3,FALSE),0)/24)</f>
        <v/>
      </c>
      <c r="P485" s="19"/>
      <c r="Q485" s="19"/>
      <c r="R485" s="17"/>
      <c r="S485" s="21" t="str">
        <f ca="1">IF(OR($J485="",$O485=""),"",IF(OR($N485="Report ready",$N485="Delivered"),"",IF($N485="Recollect needed","Recollect",IF(NOW()&gt;$O485,"Overdue",IF($O485-NOW()&lt;=N(Settings!$B$4)/24,"Due soon","")))))</f>
        <v/>
      </c>
    </row>
    <row r="486" spans="1:19" x14ac:dyDescent="0.3">
      <c r="A486" s="17"/>
      <c r="B486" s="19"/>
      <c r="C486" s="20"/>
      <c r="D486" s="17"/>
      <c r="E486" s="17"/>
      <c r="F486" s="17"/>
      <c r="G486" s="17"/>
      <c r="H486" s="17"/>
      <c r="I486" s="17"/>
      <c r="J486" s="17"/>
      <c r="K486" s="21" t="str">
        <f>IF($J486="","",IFERROR(VLOOKUP($J486,Tests!$A$4:$B$103,2,FALSE),""))</f>
        <v/>
      </c>
      <c r="L486" s="18" t="str">
        <f>IF($J486="","",IFERROR(VLOOKUP($J486,Tests!$A$4:$E$103,5,FALSE),""))</f>
        <v/>
      </c>
      <c r="M486" s="18"/>
      <c r="N486" s="17"/>
      <c r="O486" s="22" t="str">
        <f>IF(OR($B486="",$J486=""),"",$B486+N($C486)+IFERROR(VLOOKUP($J486,Tests!$A$4:$C$103,3,FALSE),0)/24)</f>
        <v/>
      </c>
      <c r="P486" s="19"/>
      <c r="Q486" s="19"/>
      <c r="R486" s="17"/>
      <c r="S486" s="21" t="str">
        <f ca="1">IF(OR($J486="",$O486=""),"",IF(OR($N486="Report ready",$N486="Delivered"),"",IF($N486="Recollect needed","Recollect",IF(NOW()&gt;$O486,"Overdue",IF($O486-NOW()&lt;=N(Settings!$B$4)/24,"Due soon","")))))</f>
        <v/>
      </c>
    </row>
    <row r="487" spans="1:19" x14ac:dyDescent="0.3">
      <c r="A487" s="17"/>
      <c r="B487" s="19"/>
      <c r="C487" s="20"/>
      <c r="D487" s="17"/>
      <c r="E487" s="17"/>
      <c r="F487" s="17"/>
      <c r="G487" s="17"/>
      <c r="H487" s="17"/>
      <c r="I487" s="17"/>
      <c r="J487" s="17"/>
      <c r="K487" s="21" t="str">
        <f>IF($J487="","",IFERROR(VLOOKUP($J487,Tests!$A$4:$B$103,2,FALSE),""))</f>
        <v/>
      </c>
      <c r="L487" s="18" t="str">
        <f>IF($J487="","",IFERROR(VLOOKUP($J487,Tests!$A$4:$E$103,5,FALSE),""))</f>
        <v/>
      </c>
      <c r="M487" s="18"/>
      <c r="N487" s="17"/>
      <c r="O487" s="22" t="str">
        <f>IF(OR($B487="",$J487=""),"",$B487+N($C487)+IFERROR(VLOOKUP($J487,Tests!$A$4:$C$103,3,FALSE),0)/24)</f>
        <v/>
      </c>
      <c r="P487" s="19"/>
      <c r="Q487" s="19"/>
      <c r="R487" s="17"/>
      <c r="S487" s="21" t="str">
        <f ca="1">IF(OR($J487="",$O487=""),"",IF(OR($N487="Report ready",$N487="Delivered"),"",IF($N487="Recollect needed","Recollect",IF(NOW()&gt;$O487,"Overdue",IF($O487-NOW()&lt;=N(Settings!$B$4)/24,"Due soon","")))))</f>
        <v/>
      </c>
    </row>
    <row r="488" spans="1:19" x14ac:dyDescent="0.3">
      <c r="A488" s="17"/>
      <c r="B488" s="19"/>
      <c r="C488" s="20"/>
      <c r="D488" s="17"/>
      <c r="E488" s="17"/>
      <c r="F488" s="17"/>
      <c r="G488" s="17"/>
      <c r="H488" s="17"/>
      <c r="I488" s="17"/>
      <c r="J488" s="17"/>
      <c r="K488" s="21" t="str">
        <f>IF($J488="","",IFERROR(VLOOKUP($J488,Tests!$A$4:$B$103,2,FALSE),""))</f>
        <v/>
      </c>
      <c r="L488" s="18" t="str">
        <f>IF($J488="","",IFERROR(VLOOKUP($J488,Tests!$A$4:$E$103,5,FALSE),""))</f>
        <v/>
      </c>
      <c r="M488" s="18"/>
      <c r="N488" s="17"/>
      <c r="O488" s="22" t="str">
        <f>IF(OR($B488="",$J488=""),"",$B488+N($C488)+IFERROR(VLOOKUP($J488,Tests!$A$4:$C$103,3,FALSE),0)/24)</f>
        <v/>
      </c>
      <c r="P488" s="19"/>
      <c r="Q488" s="19"/>
      <c r="R488" s="17"/>
      <c r="S488" s="21" t="str">
        <f ca="1">IF(OR($J488="",$O488=""),"",IF(OR($N488="Report ready",$N488="Delivered"),"",IF($N488="Recollect needed","Recollect",IF(NOW()&gt;$O488,"Overdue",IF($O488-NOW()&lt;=N(Settings!$B$4)/24,"Due soon","")))))</f>
        <v/>
      </c>
    </row>
    <row r="489" spans="1:19" x14ac:dyDescent="0.3">
      <c r="A489" s="17"/>
      <c r="B489" s="19"/>
      <c r="C489" s="20"/>
      <c r="D489" s="17"/>
      <c r="E489" s="17"/>
      <c r="F489" s="17"/>
      <c r="G489" s="17"/>
      <c r="H489" s="17"/>
      <c r="I489" s="17"/>
      <c r="J489" s="17"/>
      <c r="K489" s="21" t="str">
        <f>IF($J489="","",IFERROR(VLOOKUP($J489,Tests!$A$4:$B$103,2,FALSE),""))</f>
        <v/>
      </c>
      <c r="L489" s="18" t="str">
        <f>IF($J489="","",IFERROR(VLOOKUP($J489,Tests!$A$4:$E$103,5,FALSE),""))</f>
        <v/>
      </c>
      <c r="M489" s="18"/>
      <c r="N489" s="17"/>
      <c r="O489" s="22" t="str">
        <f>IF(OR($B489="",$J489=""),"",$B489+N($C489)+IFERROR(VLOOKUP($J489,Tests!$A$4:$C$103,3,FALSE),0)/24)</f>
        <v/>
      </c>
      <c r="P489" s="19"/>
      <c r="Q489" s="19"/>
      <c r="R489" s="17"/>
      <c r="S489" s="21" t="str">
        <f ca="1">IF(OR($J489="",$O489=""),"",IF(OR($N489="Report ready",$N489="Delivered"),"",IF($N489="Recollect needed","Recollect",IF(NOW()&gt;$O489,"Overdue",IF($O489-NOW()&lt;=N(Settings!$B$4)/24,"Due soon","")))))</f>
        <v/>
      </c>
    </row>
    <row r="490" spans="1:19" x14ac:dyDescent="0.3">
      <c r="A490" s="17"/>
      <c r="B490" s="19"/>
      <c r="C490" s="20"/>
      <c r="D490" s="17"/>
      <c r="E490" s="17"/>
      <c r="F490" s="17"/>
      <c r="G490" s="17"/>
      <c r="H490" s="17"/>
      <c r="I490" s="17"/>
      <c r="J490" s="17"/>
      <c r="K490" s="21" t="str">
        <f>IF($J490="","",IFERROR(VLOOKUP($J490,Tests!$A$4:$B$103,2,FALSE),""))</f>
        <v/>
      </c>
      <c r="L490" s="18" t="str">
        <f>IF($J490="","",IFERROR(VLOOKUP($J490,Tests!$A$4:$E$103,5,FALSE),""))</f>
        <v/>
      </c>
      <c r="M490" s="18"/>
      <c r="N490" s="17"/>
      <c r="O490" s="22" t="str">
        <f>IF(OR($B490="",$J490=""),"",$B490+N($C490)+IFERROR(VLOOKUP($J490,Tests!$A$4:$C$103,3,FALSE),0)/24)</f>
        <v/>
      </c>
      <c r="P490" s="19"/>
      <c r="Q490" s="19"/>
      <c r="R490" s="17"/>
      <c r="S490" s="21" t="str">
        <f ca="1">IF(OR($J490="",$O490=""),"",IF(OR($N490="Report ready",$N490="Delivered"),"",IF($N490="Recollect needed","Recollect",IF(NOW()&gt;$O490,"Overdue",IF($O490-NOW()&lt;=N(Settings!$B$4)/24,"Due soon","")))))</f>
        <v/>
      </c>
    </row>
    <row r="491" spans="1:19" x14ac:dyDescent="0.3">
      <c r="A491" s="17"/>
      <c r="B491" s="19"/>
      <c r="C491" s="20"/>
      <c r="D491" s="17"/>
      <c r="E491" s="17"/>
      <c r="F491" s="17"/>
      <c r="G491" s="17"/>
      <c r="H491" s="17"/>
      <c r="I491" s="17"/>
      <c r="J491" s="17"/>
      <c r="K491" s="21" t="str">
        <f>IF($J491="","",IFERROR(VLOOKUP($J491,Tests!$A$4:$B$103,2,FALSE),""))</f>
        <v/>
      </c>
      <c r="L491" s="18" t="str">
        <f>IF($J491="","",IFERROR(VLOOKUP($J491,Tests!$A$4:$E$103,5,FALSE),""))</f>
        <v/>
      </c>
      <c r="M491" s="18"/>
      <c r="N491" s="17"/>
      <c r="O491" s="22" t="str">
        <f>IF(OR($B491="",$J491=""),"",$B491+N($C491)+IFERROR(VLOOKUP($J491,Tests!$A$4:$C$103,3,FALSE),0)/24)</f>
        <v/>
      </c>
      <c r="P491" s="19"/>
      <c r="Q491" s="19"/>
      <c r="R491" s="17"/>
      <c r="S491" s="21" t="str">
        <f ca="1">IF(OR($J491="",$O491=""),"",IF(OR($N491="Report ready",$N491="Delivered"),"",IF($N491="Recollect needed","Recollect",IF(NOW()&gt;$O491,"Overdue",IF($O491-NOW()&lt;=N(Settings!$B$4)/24,"Due soon","")))))</f>
        <v/>
      </c>
    </row>
    <row r="492" spans="1:19" x14ac:dyDescent="0.3">
      <c r="A492" s="17"/>
      <c r="B492" s="19"/>
      <c r="C492" s="20"/>
      <c r="D492" s="17"/>
      <c r="E492" s="17"/>
      <c r="F492" s="17"/>
      <c r="G492" s="17"/>
      <c r="H492" s="17"/>
      <c r="I492" s="17"/>
      <c r="J492" s="17"/>
      <c r="K492" s="21" t="str">
        <f>IF($J492="","",IFERROR(VLOOKUP($J492,Tests!$A$4:$B$103,2,FALSE),""))</f>
        <v/>
      </c>
      <c r="L492" s="18" t="str">
        <f>IF($J492="","",IFERROR(VLOOKUP($J492,Tests!$A$4:$E$103,5,FALSE),""))</f>
        <v/>
      </c>
      <c r="M492" s="18"/>
      <c r="N492" s="17"/>
      <c r="O492" s="22" t="str">
        <f>IF(OR($B492="",$J492=""),"",$B492+N($C492)+IFERROR(VLOOKUP($J492,Tests!$A$4:$C$103,3,FALSE),0)/24)</f>
        <v/>
      </c>
      <c r="P492" s="19"/>
      <c r="Q492" s="19"/>
      <c r="R492" s="17"/>
      <c r="S492" s="21" t="str">
        <f ca="1">IF(OR($J492="",$O492=""),"",IF(OR($N492="Report ready",$N492="Delivered"),"",IF($N492="Recollect needed","Recollect",IF(NOW()&gt;$O492,"Overdue",IF($O492-NOW()&lt;=N(Settings!$B$4)/24,"Due soon","")))))</f>
        <v/>
      </c>
    </row>
    <row r="493" spans="1:19" x14ac:dyDescent="0.3">
      <c r="A493" s="17"/>
      <c r="B493" s="19"/>
      <c r="C493" s="20"/>
      <c r="D493" s="17"/>
      <c r="E493" s="17"/>
      <c r="F493" s="17"/>
      <c r="G493" s="17"/>
      <c r="H493" s="17"/>
      <c r="I493" s="17"/>
      <c r="J493" s="17"/>
      <c r="K493" s="21" t="str">
        <f>IF($J493="","",IFERROR(VLOOKUP($J493,Tests!$A$4:$B$103,2,FALSE),""))</f>
        <v/>
      </c>
      <c r="L493" s="18" t="str">
        <f>IF($J493="","",IFERROR(VLOOKUP($J493,Tests!$A$4:$E$103,5,FALSE),""))</f>
        <v/>
      </c>
      <c r="M493" s="18"/>
      <c r="N493" s="17"/>
      <c r="O493" s="22" t="str">
        <f>IF(OR($B493="",$J493=""),"",$B493+N($C493)+IFERROR(VLOOKUP($J493,Tests!$A$4:$C$103,3,FALSE),0)/24)</f>
        <v/>
      </c>
      <c r="P493" s="19"/>
      <c r="Q493" s="19"/>
      <c r="R493" s="17"/>
      <c r="S493" s="21" t="str">
        <f ca="1">IF(OR($J493="",$O493=""),"",IF(OR($N493="Report ready",$N493="Delivered"),"",IF($N493="Recollect needed","Recollect",IF(NOW()&gt;$O493,"Overdue",IF($O493-NOW()&lt;=N(Settings!$B$4)/24,"Due soon","")))))</f>
        <v/>
      </c>
    </row>
    <row r="494" spans="1:19" x14ac:dyDescent="0.3">
      <c r="A494" s="17"/>
      <c r="B494" s="19"/>
      <c r="C494" s="20"/>
      <c r="D494" s="17"/>
      <c r="E494" s="17"/>
      <c r="F494" s="17"/>
      <c r="G494" s="17"/>
      <c r="H494" s="17"/>
      <c r="I494" s="17"/>
      <c r="J494" s="17"/>
      <c r="K494" s="21" t="str">
        <f>IF($J494="","",IFERROR(VLOOKUP($J494,Tests!$A$4:$B$103,2,FALSE),""))</f>
        <v/>
      </c>
      <c r="L494" s="18" t="str">
        <f>IF($J494="","",IFERROR(VLOOKUP($J494,Tests!$A$4:$E$103,5,FALSE),""))</f>
        <v/>
      </c>
      <c r="M494" s="18"/>
      <c r="N494" s="17"/>
      <c r="O494" s="22" t="str">
        <f>IF(OR($B494="",$J494=""),"",$B494+N($C494)+IFERROR(VLOOKUP($J494,Tests!$A$4:$C$103,3,FALSE),0)/24)</f>
        <v/>
      </c>
      <c r="P494" s="19"/>
      <c r="Q494" s="19"/>
      <c r="R494" s="17"/>
      <c r="S494" s="21" t="str">
        <f ca="1">IF(OR($J494="",$O494=""),"",IF(OR($N494="Report ready",$N494="Delivered"),"",IF($N494="Recollect needed","Recollect",IF(NOW()&gt;$O494,"Overdue",IF($O494-NOW()&lt;=N(Settings!$B$4)/24,"Due soon","")))))</f>
        <v/>
      </c>
    </row>
    <row r="495" spans="1:19" x14ac:dyDescent="0.3">
      <c r="A495" s="17"/>
      <c r="B495" s="19"/>
      <c r="C495" s="20"/>
      <c r="D495" s="17"/>
      <c r="E495" s="17"/>
      <c r="F495" s="17"/>
      <c r="G495" s="17"/>
      <c r="H495" s="17"/>
      <c r="I495" s="17"/>
      <c r="J495" s="17"/>
      <c r="K495" s="21" t="str">
        <f>IF($J495="","",IFERROR(VLOOKUP($J495,Tests!$A$4:$B$103,2,FALSE),""))</f>
        <v/>
      </c>
      <c r="L495" s="18" t="str">
        <f>IF($J495="","",IFERROR(VLOOKUP($J495,Tests!$A$4:$E$103,5,FALSE),""))</f>
        <v/>
      </c>
      <c r="M495" s="18"/>
      <c r="N495" s="17"/>
      <c r="O495" s="22" t="str">
        <f>IF(OR($B495="",$J495=""),"",$B495+N($C495)+IFERROR(VLOOKUP($J495,Tests!$A$4:$C$103,3,FALSE),0)/24)</f>
        <v/>
      </c>
      <c r="P495" s="19"/>
      <c r="Q495" s="19"/>
      <c r="R495" s="17"/>
      <c r="S495" s="21" t="str">
        <f ca="1">IF(OR($J495="",$O495=""),"",IF(OR($N495="Report ready",$N495="Delivered"),"",IF($N495="Recollect needed","Recollect",IF(NOW()&gt;$O495,"Overdue",IF($O495-NOW()&lt;=N(Settings!$B$4)/24,"Due soon","")))))</f>
        <v/>
      </c>
    </row>
    <row r="496" spans="1:19" x14ac:dyDescent="0.3">
      <c r="A496" s="17"/>
      <c r="B496" s="19"/>
      <c r="C496" s="20"/>
      <c r="D496" s="17"/>
      <c r="E496" s="17"/>
      <c r="F496" s="17"/>
      <c r="G496" s="17"/>
      <c r="H496" s="17"/>
      <c r="I496" s="17"/>
      <c r="J496" s="17"/>
      <c r="K496" s="21" t="str">
        <f>IF($J496="","",IFERROR(VLOOKUP($J496,Tests!$A$4:$B$103,2,FALSE),""))</f>
        <v/>
      </c>
      <c r="L496" s="18" t="str">
        <f>IF($J496="","",IFERROR(VLOOKUP($J496,Tests!$A$4:$E$103,5,FALSE),""))</f>
        <v/>
      </c>
      <c r="M496" s="18"/>
      <c r="N496" s="17"/>
      <c r="O496" s="22" t="str">
        <f>IF(OR($B496="",$J496=""),"",$B496+N($C496)+IFERROR(VLOOKUP($J496,Tests!$A$4:$C$103,3,FALSE),0)/24)</f>
        <v/>
      </c>
      <c r="P496" s="19"/>
      <c r="Q496" s="19"/>
      <c r="R496" s="17"/>
      <c r="S496" s="21" t="str">
        <f ca="1">IF(OR($J496="",$O496=""),"",IF(OR($N496="Report ready",$N496="Delivered"),"",IF($N496="Recollect needed","Recollect",IF(NOW()&gt;$O496,"Overdue",IF($O496-NOW()&lt;=N(Settings!$B$4)/24,"Due soon","")))))</f>
        <v/>
      </c>
    </row>
    <row r="497" spans="1:19" x14ac:dyDescent="0.3">
      <c r="A497" s="17"/>
      <c r="B497" s="19"/>
      <c r="C497" s="20"/>
      <c r="D497" s="17"/>
      <c r="E497" s="17"/>
      <c r="F497" s="17"/>
      <c r="G497" s="17"/>
      <c r="H497" s="17"/>
      <c r="I497" s="17"/>
      <c r="J497" s="17"/>
      <c r="K497" s="21" t="str">
        <f>IF($J497="","",IFERROR(VLOOKUP($J497,Tests!$A$4:$B$103,2,FALSE),""))</f>
        <v/>
      </c>
      <c r="L497" s="18" t="str">
        <f>IF($J497="","",IFERROR(VLOOKUP($J497,Tests!$A$4:$E$103,5,FALSE),""))</f>
        <v/>
      </c>
      <c r="M497" s="18"/>
      <c r="N497" s="17"/>
      <c r="O497" s="22" t="str">
        <f>IF(OR($B497="",$J497=""),"",$B497+N($C497)+IFERROR(VLOOKUP($J497,Tests!$A$4:$C$103,3,FALSE),0)/24)</f>
        <v/>
      </c>
      <c r="P497" s="19"/>
      <c r="Q497" s="19"/>
      <c r="R497" s="17"/>
      <c r="S497" s="21" t="str">
        <f ca="1">IF(OR($J497="",$O497=""),"",IF(OR($N497="Report ready",$N497="Delivered"),"",IF($N497="Recollect needed","Recollect",IF(NOW()&gt;$O497,"Overdue",IF($O497-NOW()&lt;=N(Settings!$B$4)/24,"Due soon","")))))</f>
        <v/>
      </c>
    </row>
    <row r="498" spans="1:19" x14ac:dyDescent="0.3">
      <c r="A498" s="17"/>
      <c r="B498" s="19"/>
      <c r="C498" s="20"/>
      <c r="D498" s="17"/>
      <c r="E498" s="17"/>
      <c r="F498" s="17"/>
      <c r="G498" s="17"/>
      <c r="H498" s="17"/>
      <c r="I498" s="17"/>
      <c r="J498" s="17"/>
      <c r="K498" s="21" t="str">
        <f>IF($J498="","",IFERROR(VLOOKUP($J498,Tests!$A$4:$B$103,2,FALSE),""))</f>
        <v/>
      </c>
      <c r="L498" s="18" t="str">
        <f>IF($J498="","",IFERROR(VLOOKUP($J498,Tests!$A$4:$E$103,5,FALSE),""))</f>
        <v/>
      </c>
      <c r="M498" s="18"/>
      <c r="N498" s="17"/>
      <c r="O498" s="22" t="str">
        <f>IF(OR($B498="",$J498=""),"",$B498+N($C498)+IFERROR(VLOOKUP($J498,Tests!$A$4:$C$103,3,FALSE),0)/24)</f>
        <v/>
      </c>
      <c r="P498" s="19"/>
      <c r="Q498" s="19"/>
      <c r="R498" s="17"/>
      <c r="S498" s="21" t="str">
        <f ca="1">IF(OR($J498="",$O498=""),"",IF(OR($N498="Report ready",$N498="Delivered"),"",IF($N498="Recollect needed","Recollect",IF(NOW()&gt;$O498,"Overdue",IF($O498-NOW()&lt;=N(Settings!$B$4)/24,"Due soon","")))))</f>
        <v/>
      </c>
    </row>
    <row r="499" spans="1:19" x14ac:dyDescent="0.3">
      <c r="A499" s="17"/>
      <c r="B499" s="19"/>
      <c r="C499" s="20"/>
      <c r="D499" s="17"/>
      <c r="E499" s="17"/>
      <c r="F499" s="17"/>
      <c r="G499" s="17"/>
      <c r="H499" s="17"/>
      <c r="I499" s="17"/>
      <c r="J499" s="17"/>
      <c r="K499" s="21" t="str">
        <f>IF($J499="","",IFERROR(VLOOKUP($J499,Tests!$A$4:$B$103,2,FALSE),""))</f>
        <v/>
      </c>
      <c r="L499" s="18" t="str">
        <f>IF($J499="","",IFERROR(VLOOKUP($J499,Tests!$A$4:$E$103,5,FALSE),""))</f>
        <v/>
      </c>
      <c r="M499" s="18"/>
      <c r="N499" s="17"/>
      <c r="O499" s="22" t="str">
        <f>IF(OR($B499="",$J499=""),"",$B499+N($C499)+IFERROR(VLOOKUP($J499,Tests!$A$4:$C$103,3,FALSE),0)/24)</f>
        <v/>
      </c>
      <c r="P499" s="19"/>
      <c r="Q499" s="19"/>
      <c r="R499" s="17"/>
      <c r="S499" s="21" t="str">
        <f ca="1">IF(OR($J499="",$O499=""),"",IF(OR($N499="Report ready",$N499="Delivered"),"",IF($N499="Recollect needed","Recollect",IF(NOW()&gt;$O499,"Overdue",IF($O499-NOW()&lt;=N(Settings!$B$4)/24,"Due soon","")))))</f>
        <v/>
      </c>
    </row>
    <row r="500" spans="1:19" x14ac:dyDescent="0.3">
      <c r="A500" s="17"/>
      <c r="B500" s="19"/>
      <c r="C500" s="20"/>
      <c r="D500" s="17"/>
      <c r="E500" s="17"/>
      <c r="F500" s="17"/>
      <c r="G500" s="17"/>
      <c r="H500" s="17"/>
      <c r="I500" s="17"/>
      <c r="J500" s="17"/>
      <c r="K500" s="21" t="str">
        <f>IF($J500="","",IFERROR(VLOOKUP($J500,Tests!$A$4:$B$103,2,FALSE),""))</f>
        <v/>
      </c>
      <c r="L500" s="18" t="str">
        <f>IF($J500="","",IFERROR(VLOOKUP($J500,Tests!$A$4:$E$103,5,FALSE),""))</f>
        <v/>
      </c>
      <c r="M500" s="18"/>
      <c r="N500" s="17"/>
      <c r="O500" s="22" t="str">
        <f>IF(OR($B500="",$J500=""),"",$B500+N($C500)+IFERROR(VLOOKUP($J500,Tests!$A$4:$C$103,3,FALSE),0)/24)</f>
        <v/>
      </c>
      <c r="P500" s="19"/>
      <c r="Q500" s="19"/>
      <c r="R500" s="17"/>
      <c r="S500" s="21" t="str">
        <f ca="1">IF(OR($J500="",$O500=""),"",IF(OR($N500="Report ready",$N500="Delivered"),"",IF($N500="Recollect needed","Recollect",IF(NOW()&gt;$O500,"Overdue",IF($O500-NOW()&lt;=N(Settings!$B$4)/24,"Due soon","")))))</f>
        <v/>
      </c>
    </row>
    <row r="501" spans="1:19" x14ac:dyDescent="0.3">
      <c r="A501" s="17"/>
      <c r="B501" s="19"/>
      <c r="C501" s="20"/>
      <c r="D501" s="17"/>
      <c r="E501" s="17"/>
      <c r="F501" s="17"/>
      <c r="G501" s="17"/>
      <c r="H501" s="17"/>
      <c r="I501" s="17"/>
      <c r="J501" s="17"/>
      <c r="K501" s="21" t="str">
        <f>IF($J501="","",IFERROR(VLOOKUP($J501,Tests!$A$4:$B$103,2,FALSE),""))</f>
        <v/>
      </c>
      <c r="L501" s="18" t="str">
        <f>IF($J501="","",IFERROR(VLOOKUP($J501,Tests!$A$4:$E$103,5,FALSE),""))</f>
        <v/>
      </c>
      <c r="M501" s="18"/>
      <c r="N501" s="17"/>
      <c r="O501" s="22" t="str">
        <f>IF(OR($B501="",$J501=""),"",$B501+N($C501)+IFERROR(VLOOKUP($J501,Tests!$A$4:$C$103,3,FALSE),0)/24)</f>
        <v/>
      </c>
      <c r="P501" s="19"/>
      <c r="Q501" s="19"/>
      <c r="R501" s="17"/>
      <c r="S501" s="21" t="str">
        <f ca="1">IF(OR($J501="",$O501=""),"",IF(OR($N501="Report ready",$N501="Delivered"),"",IF($N501="Recollect needed","Recollect",IF(NOW()&gt;$O501,"Overdue",IF($O501-NOW()&lt;=N(Settings!$B$4)/24,"Due soon","")))))</f>
        <v/>
      </c>
    </row>
    <row r="502" spans="1:19" x14ac:dyDescent="0.3">
      <c r="A502" s="17"/>
      <c r="B502" s="19"/>
      <c r="C502" s="20"/>
      <c r="D502" s="17"/>
      <c r="E502" s="17"/>
      <c r="F502" s="17"/>
      <c r="G502" s="17"/>
      <c r="H502" s="17"/>
      <c r="I502" s="17"/>
      <c r="J502" s="17"/>
      <c r="K502" s="21" t="str">
        <f>IF($J502="","",IFERROR(VLOOKUP($J502,Tests!$A$4:$B$103,2,FALSE),""))</f>
        <v/>
      </c>
      <c r="L502" s="18" t="str">
        <f>IF($J502="","",IFERROR(VLOOKUP($J502,Tests!$A$4:$E$103,5,FALSE),""))</f>
        <v/>
      </c>
      <c r="M502" s="18"/>
      <c r="N502" s="17"/>
      <c r="O502" s="22" t="str">
        <f>IF(OR($B502="",$J502=""),"",$B502+N($C502)+IFERROR(VLOOKUP($J502,Tests!$A$4:$C$103,3,FALSE),0)/24)</f>
        <v/>
      </c>
      <c r="P502" s="19"/>
      <c r="Q502" s="19"/>
      <c r="R502" s="17"/>
      <c r="S502" s="21" t="str">
        <f ca="1">IF(OR($J502="",$O502=""),"",IF(OR($N502="Report ready",$N502="Delivered"),"",IF($N502="Recollect needed","Recollect",IF(NOW()&gt;$O502,"Overdue",IF($O502-NOW()&lt;=N(Settings!$B$4)/24,"Due soon","")))))</f>
        <v/>
      </c>
    </row>
    <row r="503" spans="1:19" x14ac:dyDescent="0.3">
      <c r="A503" s="17"/>
      <c r="B503" s="19"/>
      <c r="C503" s="20"/>
      <c r="D503" s="17"/>
      <c r="E503" s="17"/>
      <c r="F503" s="17"/>
      <c r="G503" s="17"/>
      <c r="H503" s="17"/>
      <c r="I503" s="17"/>
      <c r="J503" s="17"/>
      <c r="K503" s="21" t="str">
        <f>IF($J503="","",IFERROR(VLOOKUP($J503,Tests!$A$4:$B$103,2,FALSE),""))</f>
        <v/>
      </c>
      <c r="L503" s="18" t="str">
        <f>IF($J503="","",IFERROR(VLOOKUP($J503,Tests!$A$4:$E$103,5,FALSE),""))</f>
        <v/>
      </c>
      <c r="M503" s="18"/>
      <c r="N503" s="17"/>
      <c r="O503" s="22" t="str">
        <f>IF(OR($B503="",$J503=""),"",$B503+N($C503)+IFERROR(VLOOKUP($J503,Tests!$A$4:$C$103,3,FALSE),0)/24)</f>
        <v/>
      </c>
      <c r="P503" s="19"/>
      <c r="Q503" s="19"/>
      <c r="R503" s="17"/>
      <c r="S503" s="21" t="str">
        <f ca="1">IF(OR($J503="",$O503=""),"",IF(OR($N503="Report ready",$N503="Delivered"),"",IF($N503="Recollect needed","Recollect",IF(NOW()&gt;$O503,"Overdue",IF($O503-NOW()&lt;=N(Settings!$B$4)/24,"Due soon","")))))</f>
        <v/>
      </c>
    </row>
    <row r="504" spans="1:19" x14ac:dyDescent="0.3">
      <c r="A504" s="17"/>
      <c r="B504" s="19"/>
      <c r="C504" s="20"/>
      <c r="D504" s="17"/>
      <c r="E504" s="17"/>
      <c r="F504" s="17"/>
      <c r="G504" s="17"/>
      <c r="H504" s="17"/>
      <c r="I504" s="17"/>
      <c r="J504" s="17"/>
      <c r="K504" s="21" t="str">
        <f>IF($J504="","",IFERROR(VLOOKUP($J504,Tests!$A$4:$B$103,2,FALSE),""))</f>
        <v/>
      </c>
      <c r="L504" s="18" t="str">
        <f>IF($J504="","",IFERROR(VLOOKUP($J504,Tests!$A$4:$E$103,5,FALSE),""))</f>
        <v/>
      </c>
      <c r="M504" s="18"/>
      <c r="N504" s="17"/>
      <c r="O504" s="22" t="str">
        <f>IF(OR($B504="",$J504=""),"",$B504+N($C504)+IFERROR(VLOOKUP($J504,Tests!$A$4:$C$103,3,FALSE),0)/24)</f>
        <v/>
      </c>
      <c r="P504" s="19"/>
      <c r="Q504" s="19"/>
      <c r="R504" s="17"/>
      <c r="S504" s="21" t="str">
        <f ca="1">IF(OR($J504="",$O504=""),"",IF(OR($N504="Report ready",$N504="Delivered"),"",IF($N504="Recollect needed","Recollect",IF(NOW()&gt;$O504,"Overdue",IF($O504-NOW()&lt;=N(Settings!$B$4)/24,"Due soon","")))))</f>
        <v/>
      </c>
    </row>
    <row r="505" spans="1:19" x14ac:dyDescent="0.3">
      <c r="A505" s="17"/>
      <c r="B505" s="19"/>
      <c r="C505" s="20"/>
      <c r="D505" s="17"/>
      <c r="E505" s="17"/>
      <c r="F505" s="17"/>
      <c r="G505" s="17"/>
      <c r="H505" s="17"/>
      <c r="I505" s="17"/>
      <c r="J505" s="17"/>
      <c r="K505" s="21" t="str">
        <f>IF($J505="","",IFERROR(VLOOKUP($J505,Tests!$A$4:$B$103,2,FALSE),""))</f>
        <v/>
      </c>
      <c r="L505" s="18" t="str">
        <f>IF($J505="","",IFERROR(VLOOKUP($J505,Tests!$A$4:$E$103,5,FALSE),""))</f>
        <v/>
      </c>
      <c r="M505" s="18"/>
      <c r="N505" s="17"/>
      <c r="O505" s="22" t="str">
        <f>IF(OR($B505="",$J505=""),"",$B505+N($C505)+IFERROR(VLOOKUP($J505,Tests!$A$4:$C$103,3,FALSE),0)/24)</f>
        <v/>
      </c>
      <c r="P505" s="19"/>
      <c r="Q505" s="19"/>
      <c r="R505" s="17"/>
      <c r="S505" s="21" t="str">
        <f ca="1">IF(OR($J505="",$O505=""),"",IF(OR($N505="Report ready",$N505="Delivered"),"",IF($N505="Recollect needed","Recollect",IF(NOW()&gt;$O505,"Overdue",IF($O505-NOW()&lt;=N(Settings!$B$4)/24,"Due soon","")))))</f>
        <v/>
      </c>
    </row>
    <row r="506" spans="1:19" x14ac:dyDescent="0.3">
      <c r="A506" s="17"/>
      <c r="B506" s="19"/>
      <c r="C506" s="20"/>
      <c r="D506" s="17"/>
      <c r="E506" s="17"/>
      <c r="F506" s="17"/>
      <c r="G506" s="17"/>
      <c r="H506" s="17"/>
      <c r="I506" s="17"/>
      <c r="J506" s="17"/>
      <c r="K506" s="21" t="str">
        <f>IF($J506="","",IFERROR(VLOOKUP($J506,Tests!$A$4:$B$103,2,FALSE),""))</f>
        <v/>
      </c>
      <c r="L506" s="18" t="str">
        <f>IF($J506="","",IFERROR(VLOOKUP($J506,Tests!$A$4:$E$103,5,FALSE),""))</f>
        <v/>
      </c>
      <c r="M506" s="18"/>
      <c r="N506" s="17"/>
      <c r="O506" s="22" t="str">
        <f>IF(OR($B506="",$J506=""),"",$B506+N($C506)+IFERROR(VLOOKUP($J506,Tests!$A$4:$C$103,3,FALSE),0)/24)</f>
        <v/>
      </c>
      <c r="P506" s="19"/>
      <c r="Q506" s="19"/>
      <c r="R506" s="17"/>
      <c r="S506" s="21" t="str">
        <f ca="1">IF(OR($J506="",$O506=""),"",IF(OR($N506="Report ready",$N506="Delivered"),"",IF($N506="Recollect needed","Recollect",IF(NOW()&gt;$O506,"Overdue",IF($O506-NOW()&lt;=N(Settings!$B$4)/24,"Due soon","")))))</f>
        <v/>
      </c>
    </row>
    <row r="507" spans="1:19" x14ac:dyDescent="0.3">
      <c r="A507" s="17"/>
      <c r="B507" s="19"/>
      <c r="C507" s="20"/>
      <c r="D507" s="17"/>
      <c r="E507" s="17"/>
      <c r="F507" s="17"/>
      <c r="G507" s="17"/>
      <c r="H507" s="17"/>
      <c r="I507" s="17"/>
      <c r="J507" s="17"/>
      <c r="K507" s="21" t="str">
        <f>IF($J507="","",IFERROR(VLOOKUP($J507,Tests!$A$4:$B$103,2,FALSE),""))</f>
        <v/>
      </c>
      <c r="L507" s="18" t="str">
        <f>IF($J507="","",IFERROR(VLOOKUP($J507,Tests!$A$4:$E$103,5,FALSE),""))</f>
        <v/>
      </c>
      <c r="M507" s="18"/>
      <c r="N507" s="17"/>
      <c r="O507" s="22" t="str">
        <f>IF(OR($B507="",$J507=""),"",$B507+N($C507)+IFERROR(VLOOKUP($J507,Tests!$A$4:$C$103,3,FALSE),0)/24)</f>
        <v/>
      </c>
      <c r="P507" s="19"/>
      <c r="Q507" s="19"/>
      <c r="R507" s="17"/>
      <c r="S507" s="21" t="str">
        <f ca="1">IF(OR($J507="",$O507=""),"",IF(OR($N507="Report ready",$N507="Delivered"),"",IF($N507="Recollect needed","Recollect",IF(NOW()&gt;$O507,"Overdue",IF($O507-NOW()&lt;=N(Settings!$B$4)/24,"Due soon","")))))</f>
        <v/>
      </c>
    </row>
    <row r="508" spans="1:19" x14ac:dyDescent="0.3">
      <c r="A508" s="17"/>
      <c r="B508" s="19"/>
      <c r="C508" s="20"/>
      <c r="D508" s="17"/>
      <c r="E508" s="17"/>
      <c r="F508" s="17"/>
      <c r="G508" s="17"/>
      <c r="H508" s="17"/>
      <c r="I508" s="17"/>
      <c r="J508" s="17"/>
      <c r="K508" s="21" t="str">
        <f>IF($J508="","",IFERROR(VLOOKUP($J508,Tests!$A$4:$B$103,2,FALSE),""))</f>
        <v/>
      </c>
      <c r="L508" s="18" t="str">
        <f>IF($J508="","",IFERROR(VLOOKUP($J508,Tests!$A$4:$E$103,5,FALSE),""))</f>
        <v/>
      </c>
      <c r="M508" s="18"/>
      <c r="N508" s="17"/>
      <c r="O508" s="22" t="str">
        <f>IF(OR($B508="",$J508=""),"",$B508+N($C508)+IFERROR(VLOOKUP($J508,Tests!$A$4:$C$103,3,FALSE),0)/24)</f>
        <v/>
      </c>
      <c r="P508" s="19"/>
      <c r="Q508" s="19"/>
      <c r="R508" s="17"/>
      <c r="S508" s="21" t="str">
        <f ca="1">IF(OR($J508="",$O508=""),"",IF(OR($N508="Report ready",$N508="Delivered"),"",IF($N508="Recollect needed","Recollect",IF(NOW()&gt;$O508,"Overdue",IF($O508-NOW()&lt;=N(Settings!$B$4)/24,"Due soon","")))))</f>
        <v/>
      </c>
    </row>
    <row r="509" spans="1:19" x14ac:dyDescent="0.3">
      <c r="A509" s="17"/>
      <c r="B509" s="19"/>
      <c r="C509" s="20"/>
      <c r="D509" s="17"/>
      <c r="E509" s="17"/>
      <c r="F509" s="17"/>
      <c r="G509" s="17"/>
      <c r="H509" s="17"/>
      <c r="I509" s="17"/>
      <c r="J509" s="17"/>
      <c r="K509" s="21" t="str">
        <f>IF($J509="","",IFERROR(VLOOKUP($J509,Tests!$A$4:$B$103,2,FALSE),""))</f>
        <v/>
      </c>
      <c r="L509" s="18" t="str">
        <f>IF($J509="","",IFERROR(VLOOKUP($J509,Tests!$A$4:$E$103,5,FALSE),""))</f>
        <v/>
      </c>
      <c r="M509" s="18"/>
      <c r="N509" s="17"/>
      <c r="O509" s="22" t="str">
        <f>IF(OR($B509="",$J509=""),"",$B509+N($C509)+IFERROR(VLOOKUP($J509,Tests!$A$4:$C$103,3,FALSE),0)/24)</f>
        <v/>
      </c>
      <c r="P509" s="19"/>
      <c r="Q509" s="19"/>
      <c r="R509" s="17"/>
      <c r="S509" s="21" t="str">
        <f ca="1">IF(OR($J509="",$O509=""),"",IF(OR($N509="Report ready",$N509="Delivered"),"",IF($N509="Recollect needed","Recollect",IF(NOW()&gt;$O509,"Overdue",IF($O509-NOW()&lt;=N(Settings!$B$4)/24,"Due soon","")))))</f>
        <v/>
      </c>
    </row>
    <row r="510" spans="1:19" x14ac:dyDescent="0.3">
      <c r="A510" s="17"/>
      <c r="B510" s="19"/>
      <c r="C510" s="20"/>
      <c r="D510" s="17"/>
      <c r="E510" s="17"/>
      <c r="F510" s="17"/>
      <c r="G510" s="17"/>
      <c r="H510" s="17"/>
      <c r="I510" s="17"/>
      <c r="J510" s="17"/>
      <c r="K510" s="21" t="str">
        <f>IF($J510="","",IFERROR(VLOOKUP($J510,Tests!$A$4:$B$103,2,FALSE),""))</f>
        <v/>
      </c>
      <c r="L510" s="18" t="str">
        <f>IF($J510="","",IFERROR(VLOOKUP($J510,Tests!$A$4:$E$103,5,FALSE),""))</f>
        <v/>
      </c>
      <c r="M510" s="18"/>
      <c r="N510" s="17"/>
      <c r="O510" s="22" t="str">
        <f>IF(OR($B510="",$J510=""),"",$B510+N($C510)+IFERROR(VLOOKUP($J510,Tests!$A$4:$C$103,3,FALSE),0)/24)</f>
        <v/>
      </c>
      <c r="P510" s="19"/>
      <c r="Q510" s="19"/>
      <c r="R510" s="17"/>
      <c r="S510" s="21" t="str">
        <f ca="1">IF(OR($J510="",$O510=""),"",IF(OR($N510="Report ready",$N510="Delivered"),"",IF($N510="Recollect needed","Recollect",IF(NOW()&gt;$O510,"Overdue",IF($O510-NOW()&lt;=N(Settings!$B$4)/24,"Due soon","")))))</f>
        <v/>
      </c>
    </row>
    <row r="511" spans="1:19" x14ac:dyDescent="0.3">
      <c r="A511" s="17"/>
      <c r="B511" s="19"/>
      <c r="C511" s="20"/>
      <c r="D511" s="17"/>
      <c r="E511" s="17"/>
      <c r="F511" s="17"/>
      <c r="G511" s="17"/>
      <c r="H511" s="17"/>
      <c r="I511" s="17"/>
      <c r="J511" s="17"/>
      <c r="K511" s="21" t="str">
        <f>IF($J511="","",IFERROR(VLOOKUP($J511,Tests!$A$4:$B$103,2,FALSE),""))</f>
        <v/>
      </c>
      <c r="L511" s="18" t="str">
        <f>IF($J511="","",IFERROR(VLOOKUP($J511,Tests!$A$4:$E$103,5,FALSE),""))</f>
        <v/>
      </c>
      <c r="M511" s="18"/>
      <c r="N511" s="17"/>
      <c r="O511" s="22" t="str">
        <f>IF(OR($B511="",$J511=""),"",$B511+N($C511)+IFERROR(VLOOKUP($J511,Tests!$A$4:$C$103,3,FALSE),0)/24)</f>
        <v/>
      </c>
      <c r="P511" s="19"/>
      <c r="Q511" s="19"/>
      <c r="R511" s="17"/>
      <c r="S511" s="21" t="str">
        <f ca="1">IF(OR($J511="",$O511=""),"",IF(OR($N511="Report ready",$N511="Delivered"),"",IF($N511="Recollect needed","Recollect",IF(NOW()&gt;$O511,"Overdue",IF($O511-NOW()&lt;=N(Settings!$B$4)/24,"Due soon","")))))</f>
        <v/>
      </c>
    </row>
    <row r="512" spans="1:19" x14ac:dyDescent="0.3">
      <c r="A512" s="17"/>
      <c r="B512" s="19"/>
      <c r="C512" s="20"/>
      <c r="D512" s="17"/>
      <c r="E512" s="17"/>
      <c r="F512" s="17"/>
      <c r="G512" s="17"/>
      <c r="H512" s="17"/>
      <c r="I512" s="17"/>
      <c r="J512" s="17"/>
      <c r="K512" s="21" t="str">
        <f>IF($J512="","",IFERROR(VLOOKUP($J512,Tests!$A$4:$B$103,2,FALSE),""))</f>
        <v/>
      </c>
      <c r="L512" s="18" t="str">
        <f>IF($J512="","",IFERROR(VLOOKUP($J512,Tests!$A$4:$E$103,5,FALSE),""))</f>
        <v/>
      </c>
      <c r="M512" s="18"/>
      <c r="N512" s="17"/>
      <c r="O512" s="22" t="str">
        <f>IF(OR($B512="",$J512=""),"",$B512+N($C512)+IFERROR(VLOOKUP($J512,Tests!$A$4:$C$103,3,FALSE),0)/24)</f>
        <v/>
      </c>
      <c r="P512" s="19"/>
      <c r="Q512" s="19"/>
      <c r="R512" s="17"/>
      <c r="S512" s="21" t="str">
        <f ca="1">IF(OR($J512="",$O512=""),"",IF(OR($N512="Report ready",$N512="Delivered"),"",IF($N512="Recollect needed","Recollect",IF(NOW()&gt;$O512,"Overdue",IF($O512-NOW()&lt;=N(Settings!$B$4)/24,"Due soon","")))))</f>
        <v/>
      </c>
    </row>
    <row r="513" spans="1:19" x14ac:dyDescent="0.3">
      <c r="A513" s="17"/>
      <c r="B513" s="19"/>
      <c r="C513" s="20"/>
      <c r="D513" s="17"/>
      <c r="E513" s="17"/>
      <c r="F513" s="17"/>
      <c r="G513" s="17"/>
      <c r="H513" s="17"/>
      <c r="I513" s="17"/>
      <c r="J513" s="17"/>
      <c r="K513" s="21" t="str">
        <f>IF($J513="","",IFERROR(VLOOKUP($J513,Tests!$A$4:$B$103,2,FALSE),""))</f>
        <v/>
      </c>
      <c r="L513" s="18" t="str">
        <f>IF($J513="","",IFERROR(VLOOKUP($J513,Tests!$A$4:$E$103,5,FALSE),""))</f>
        <v/>
      </c>
      <c r="M513" s="18"/>
      <c r="N513" s="17"/>
      <c r="O513" s="22" t="str">
        <f>IF(OR($B513="",$J513=""),"",$B513+N($C513)+IFERROR(VLOOKUP($J513,Tests!$A$4:$C$103,3,FALSE),0)/24)</f>
        <v/>
      </c>
      <c r="P513" s="19"/>
      <c r="Q513" s="19"/>
      <c r="R513" s="17"/>
      <c r="S513" s="21" t="str">
        <f ca="1">IF(OR($J513="",$O513=""),"",IF(OR($N513="Report ready",$N513="Delivered"),"",IF($N513="Recollect needed","Recollect",IF(NOW()&gt;$O513,"Overdue",IF($O513-NOW()&lt;=N(Settings!$B$4)/24,"Due soon","")))))</f>
        <v/>
      </c>
    </row>
    <row r="514" spans="1:19" x14ac:dyDescent="0.3">
      <c r="A514" s="17"/>
      <c r="B514" s="19"/>
      <c r="C514" s="20"/>
      <c r="D514" s="17"/>
      <c r="E514" s="17"/>
      <c r="F514" s="17"/>
      <c r="G514" s="17"/>
      <c r="H514" s="17"/>
      <c r="I514" s="17"/>
      <c r="J514" s="17"/>
      <c r="K514" s="21" t="str">
        <f>IF($J514="","",IFERROR(VLOOKUP($J514,Tests!$A$4:$B$103,2,FALSE),""))</f>
        <v/>
      </c>
      <c r="L514" s="18" t="str">
        <f>IF($J514="","",IFERROR(VLOOKUP($J514,Tests!$A$4:$E$103,5,FALSE),""))</f>
        <v/>
      </c>
      <c r="M514" s="18"/>
      <c r="N514" s="17"/>
      <c r="O514" s="22" t="str">
        <f>IF(OR($B514="",$J514=""),"",$B514+N($C514)+IFERROR(VLOOKUP($J514,Tests!$A$4:$C$103,3,FALSE),0)/24)</f>
        <v/>
      </c>
      <c r="P514" s="19"/>
      <c r="Q514" s="19"/>
      <c r="R514" s="17"/>
      <c r="S514" s="21" t="str">
        <f ca="1">IF(OR($J514="",$O514=""),"",IF(OR($N514="Report ready",$N514="Delivered"),"",IF($N514="Recollect needed","Recollect",IF(NOW()&gt;$O514,"Overdue",IF($O514-NOW()&lt;=N(Settings!$B$4)/24,"Due soon","")))))</f>
        <v/>
      </c>
    </row>
    <row r="515" spans="1:19" x14ac:dyDescent="0.3">
      <c r="A515" s="17"/>
      <c r="B515" s="19"/>
      <c r="C515" s="20"/>
      <c r="D515" s="17"/>
      <c r="E515" s="17"/>
      <c r="F515" s="17"/>
      <c r="G515" s="17"/>
      <c r="H515" s="17"/>
      <c r="I515" s="17"/>
      <c r="J515" s="17"/>
      <c r="K515" s="21" t="str">
        <f>IF($J515="","",IFERROR(VLOOKUP($J515,Tests!$A$4:$B$103,2,FALSE),""))</f>
        <v/>
      </c>
      <c r="L515" s="18" t="str">
        <f>IF($J515="","",IFERROR(VLOOKUP($J515,Tests!$A$4:$E$103,5,FALSE),""))</f>
        <v/>
      </c>
      <c r="M515" s="18"/>
      <c r="N515" s="17"/>
      <c r="O515" s="22" t="str">
        <f>IF(OR($B515="",$J515=""),"",$B515+N($C515)+IFERROR(VLOOKUP($J515,Tests!$A$4:$C$103,3,FALSE),0)/24)</f>
        <v/>
      </c>
      <c r="P515" s="19"/>
      <c r="Q515" s="19"/>
      <c r="R515" s="17"/>
      <c r="S515" s="21" t="str">
        <f ca="1">IF(OR($J515="",$O515=""),"",IF(OR($N515="Report ready",$N515="Delivered"),"",IF($N515="Recollect needed","Recollect",IF(NOW()&gt;$O515,"Overdue",IF($O515-NOW()&lt;=N(Settings!$B$4)/24,"Due soon","")))))</f>
        <v/>
      </c>
    </row>
    <row r="516" spans="1:19" x14ac:dyDescent="0.3">
      <c r="A516" s="17"/>
      <c r="B516" s="19"/>
      <c r="C516" s="20"/>
      <c r="D516" s="17"/>
      <c r="E516" s="17"/>
      <c r="F516" s="17"/>
      <c r="G516" s="17"/>
      <c r="H516" s="17"/>
      <c r="I516" s="17"/>
      <c r="J516" s="17"/>
      <c r="K516" s="21" t="str">
        <f>IF($J516="","",IFERROR(VLOOKUP($J516,Tests!$A$4:$B$103,2,FALSE),""))</f>
        <v/>
      </c>
      <c r="L516" s="18" t="str">
        <f>IF($J516="","",IFERROR(VLOOKUP($J516,Tests!$A$4:$E$103,5,FALSE),""))</f>
        <v/>
      </c>
      <c r="M516" s="18"/>
      <c r="N516" s="17"/>
      <c r="O516" s="22" t="str">
        <f>IF(OR($B516="",$J516=""),"",$B516+N($C516)+IFERROR(VLOOKUP($J516,Tests!$A$4:$C$103,3,FALSE),0)/24)</f>
        <v/>
      </c>
      <c r="P516" s="19"/>
      <c r="Q516" s="19"/>
      <c r="R516" s="17"/>
      <c r="S516" s="21" t="str">
        <f ca="1">IF(OR($J516="",$O516=""),"",IF(OR($N516="Report ready",$N516="Delivered"),"",IF($N516="Recollect needed","Recollect",IF(NOW()&gt;$O516,"Overdue",IF($O516-NOW()&lt;=N(Settings!$B$4)/24,"Due soon","")))))</f>
        <v/>
      </c>
    </row>
    <row r="517" spans="1:19" x14ac:dyDescent="0.3">
      <c r="A517" s="17"/>
      <c r="B517" s="19"/>
      <c r="C517" s="20"/>
      <c r="D517" s="17"/>
      <c r="E517" s="17"/>
      <c r="F517" s="17"/>
      <c r="G517" s="17"/>
      <c r="H517" s="17"/>
      <c r="I517" s="17"/>
      <c r="J517" s="17"/>
      <c r="K517" s="21" t="str">
        <f>IF($J517="","",IFERROR(VLOOKUP($J517,Tests!$A$4:$B$103,2,FALSE),""))</f>
        <v/>
      </c>
      <c r="L517" s="18" t="str">
        <f>IF($J517="","",IFERROR(VLOOKUP($J517,Tests!$A$4:$E$103,5,FALSE),""))</f>
        <v/>
      </c>
      <c r="M517" s="18"/>
      <c r="N517" s="17"/>
      <c r="O517" s="22" t="str">
        <f>IF(OR($B517="",$J517=""),"",$B517+N($C517)+IFERROR(VLOOKUP($J517,Tests!$A$4:$C$103,3,FALSE),0)/24)</f>
        <v/>
      </c>
      <c r="P517" s="19"/>
      <c r="Q517" s="19"/>
      <c r="R517" s="17"/>
      <c r="S517" s="21" t="str">
        <f ca="1">IF(OR($J517="",$O517=""),"",IF(OR($N517="Report ready",$N517="Delivered"),"",IF($N517="Recollect needed","Recollect",IF(NOW()&gt;$O517,"Overdue",IF($O517-NOW()&lt;=N(Settings!$B$4)/24,"Due soon","")))))</f>
        <v/>
      </c>
    </row>
    <row r="518" spans="1:19" x14ac:dyDescent="0.3">
      <c r="A518" s="17"/>
      <c r="B518" s="19"/>
      <c r="C518" s="20"/>
      <c r="D518" s="17"/>
      <c r="E518" s="17"/>
      <c r="F518" s="17"/>
      <c r="G518" s="17"/>
      <c r="H518" s="17"/>
      <c r="I518" s="17"/>
      <c r="J518" s="17"/>
      <c r="K518" s="21" t="str">
        <f>IF($J518="","",IFERROR(VLOOKUP($J518,Tests!$A$4:$B$103,2,FALSE),""))</f>
        <v/>
      </c>
      <c r="L518" s="18" t="str">
        <f>IF($J518="","",IFERROR(VLOOKUP($J518,Tests!$A$4:$E$103,5,FALSE),""))</f>
        <v/>
      </c>
      <c r="M518" s="18"/>
      <c r="N518" s="17"/>
      <c r="O518" s="22" t="str">
        <f>IF(OR($B518="",$J518=""),"",$B518+N($C518)+IFERROR(VLOOKUP($J518,Tests!$A$4:$C$103,3,FALSE),0)/24)</f>
        <v/>
      </c>
      <c r="P518" s="19"/>
      <c r="Q518" s="19"/>
      <c r="R518" s="17"/>
      <c r="S518" s="21" t="str">
        <f ca="1">IF(OR($J518="",$O518=""),"",IF(OR($N518="Report ready",$N518="Delivered"),"",IF($N518="Recollect needed","Recollect",IF(NOW()&gt;$O518,"Overdue",IF($O518-NOW()&lt;=N(Settings!$B$4)/24,"Due soon","")))))</f>
        <v/>
      </c>
    </row>
    <row r="519" spans="1:19" x14ac:dyDescent="0.3">
      <c r="A519" s="17"/>
      <c r="B519" s="19"/>
      <c r="C519" s="20"/>
      <c r="D519" s="17"/>
      <c r="E519" s="17"/>
      <c r="F519" s="17"/>
      <c r="G519" s="17"/>
      <c r="H519" s="17"/>
      <c r="I519" s="17"/>
      <c r="J519" s="17"/>
      <c r="K519" s="21" t="str">
        <f>IF($J519="","",IFERROR(VLOOKUP($J519,Tests!$A$4:$B$103,2,FALSE),""))</f>
        <v/>
      </c>
      <c r="L519" s="18" t="str">
        <f>IF($J519="","",IFERROR(VLOOKUP($J519,Tests!$A$4:$E$103,5,FALSE),""))</f>
        <v/>
      </c>
      <c r="M519" s="18"/>
      <c r="N519" s="17"/>
      <c r="O519" s="22" t="str">
        <f>IF(OR($B519="",$J519=""),"",$B519+N($C519)+IFERROR(VLOOKUP($J519,Tests!$A$4:$C$103,3,FALSE),0)/24)</f>
        <v/>
      </c>
      <c r="P519" s="19"/>
      <c r="Q519" s="19"/>
      <c r="R519" s="17"/>
      <c r="S519" s="21" t="str">
        <f ca="1">IF(OR($J519="",$O519=""),"",IF(OR($N519="Report ready",$N519="Delivered"),"",IF($N519="Recollect needed","Recollect",IF(NOW()&gt;$O519,"Overdue",IF($O519-NOW()&lt;=N(Settings!$B$4)/24,"Due soon","")))))</f>
        <v/>
      </c>
    </row>
    <row r="520" spans="1:19" x14ac:dyDescent="0.3">
      <c r="A520" s="17"/>
      <c r="B520" s="19"/>
      <c r="C520" s="20"/>
      <c r="D520" s="17"/>
      <c r="E520" s="17"/>
      <c r="F520" s="17"/>
      <c r="G520" s="17"/>
      <c r="H520" s="17"/>
      <c r="I520" s="17"/>
      <c r="J520" s="17"/>
      <c r="K520" s="21" t="str">
        <f>IF($J520="","",IFERROR(VLOOKUP($J520,Tests!$A$4:$B$103,2,FALSE),""))</f>
        <v/>
      </c>
      <c r="L520" s="18" t="str">
        <f>IF($J520="","",IFERROR(VLOOKUP($J520,Tests!$A$4:$E$103,5,FALSE),""))</f>
        <v/>
      </c>
      <c r="M520" s="18"/>
      <c r="N520" s="17"/>
      <c r="O520" s="22" t="str">
        <f>IF(OR($B520="",$J520=""),"",$B520+N($C520)+IFERROR(VLOOKUP($J520,Tests!$A$4:$C$103,3,FALSE),0)/24)</f>
        <v/>
      </c>
      <c r="P520" s="19"/>
      <c r="Q520" s="19"/>
      <c r="R520" s="17"/>
      <c r="S520" s="21" t="str">
        <f ca="1">IF(OR($J520="",$O520=""),"",IF(OR($N520="Report ready",$N520="Delivered"),"",IF($N520="Recollect needed","Recollect",IF(NOW()&gt;$O520,"Overdue",IF($O520-NOW()&lt;=N(Settings!$B$4)/24,"Due soon","")))))</f>
        <v/>
      </c>
    </row>
    <row r="521" spans="1:19" x14ac:dyDescent="0.3">
      <c r="A521" s="17"/>
      <c r="B521" s="19"/>
      <c r="C521" s="20"/>
      <c r="D521" s="17"/>
      <c r="E521" s="17"/>
      <c r="F521" s="17"/>
      <c r="G521" s="17"/>
      <c r="H521" s="17"/>
      <c r="I521" s="17"/>
      <c r="J521" s="17"/>
      <c r="K521" s="21" t="str">
        <f>IF($J521="","",IFERROR(VLOOKUP($J521,Tests!$A$4:$B$103,2,FALSE),""))</f>
        <v/>
      </c>
      <c r="L521" s="18" t="str">
        <f>IF($J521="","",IFERROR(VLOOKUP($J521,Tests!$A$4:$E$103,5,FALSE),""))</f>
        <v/>
      </c>
      <c r="M521" s="18"/>
      <c r="N521" s="17"/>
      <c r="O521" s="22" t="str">
        <f>IF(OR($B521="",$J521=""),"",$B521+N($C521)+IFERROR(VLOOKUP($J521,Tests!$A$4:$C$103,3,FALSE),0)/24)</f>
        <v/>
      </c>
      <c r="P521" s="19"/>
      <c r="Q521" s="19"/>
      <c r="R521" s="17"/>
      <c r="S521" s="21" t="str">
        <f ca="1">IF(OR($J521="",$O521=""),"",IF(OR($N521="Report ready",$N521="Delivered"),"",IF($N521="Recollect needed","Recollect",IF(NOW()&gt;$O521,"Overdue",IF($O521-NOW()&lt;=N(Settings!$B$4)/24,"Due soon","")))))</f>
        <v/>
      </c>
    </row>
    <row r="522" spans="1:19" x14ac:dyDescent="0.3">
      <c r="A522" s="17"/>
      <c r="B522" s="19"/>
      <c r="C522" s="20"/>
      <c r="D522" s="17"/>
      <c r="E522" s="17"/>
      <c r="F522" s="17"/>
      <c r="G522" s="17"/>
      <c r="H522" s="17"/>
      <c r="I522" s="17"/>
      <c r="J522" s="17"/>
      <c r="K522" s="21" t="str">
        <f>IF($J522="","",IFERROR(VLOOKUP($J522,Tests!$A$4:$B$103,2,FALSE),""))</f>
        <v/>
      </c>
      <c r="L522" s="18" t="str">
        <f>IF($J522="","",IFERROR(VLOOKUP($J522,Tests!$A$4:$E$103,5,FALSE),""))</f>
        <v/>
      </c>
      <c r="M522" s="18"/>
      <c r="N522" s="17"/>
      <c r="O522" s="22" t="str">
        <f>IF(OR($B522="",$J522=""),"",$B522+N($C522)+IFERROR(VLOOKUP($J522,Tests!$A$4:$C$103,3,FALSE),0)/24)</f>
        <v/>
      </c>
      <c r="P522" s="19"/>
      <c r="Q522" s="19"/>
      <c r="R522" s="17"/>
      <c r="S522" s="21" t="str">
        <f ca="1">IF(OR($J522="",$O522=""),"",IF(OR($N522="Report ready",$N522="Delivered"),"",IF($N522="Recollect needed","Recollect",IF(NOW()&gt;$O522,"Overdue",IF($O522-NOW()&lt;=N(Settings!$B$4)/24,"Due soon","")))))</f>
        <v/>
      </c>
    </row>
    <row r="523" spans="1:19" x14ac:dyDescent="0.3">
      <c r="A523" s="17"/>
      <c r="B523" s="19"/>
      <c r="C523" s="20"/>
      <c r="D523" s="17"/>
      <c r="E523" s="17"/>
      <c r="F523" s="17"/>
      <c r="G523" s="17"/>
      <c r="H523" s="17"/>
      <c r="I523" s="17"/>
      <c r="J523" s="17"/>
      <c r="K523" s="21" t="str">
        <f>IF($J523="","",IFERROR(VLOOKUP($J523,Tests!$A$4:$B$103,2,FALSE),""))</f>
        <v/>
      </c>
      <c r="L523" s="18" t="str">
        <f>IF($J523="","",IFERROR(VLOOKUP($J523,Tests!$A$4:$E$103,5,FALSE),""))</f>
        <v/>
      </c>
      <c r="M523" s="18"/>
      <c r="N523" s="17"/>
      <c r="O523" s="22" t="str">
        <f>IF(OR($B523="",$J523=""),"",$B523+N($C523)+IFERROR(VLOOKUP($J523,Tests!$A$4:$C$103,3,FALSE),0)/24)</f>
        <v/>
      </c>
      <c r="P523" s="19"/>
      <c r="Q523" s="19"/>
      <c r="R523" s="17"/>
      <c r="S523" s="21" t="str">
        <f ca="1">IF(OR($J523="",$O523=""),"",IF(OR($N523="Report ready",$N523="Delivered"),"",IF($N523="Recollect needed","Recollect",IF(NOW()&gt;$O523,"Overdue",IF($O523-NOW()&lt;=N(Settings!$B$4)/24,"Due soon","")))))</f>
        <v/>
      </c>
    </row>
    <row r="524" spans="1:19" x14ac:dyDescent="0.3">
      <c r="A524" s="17"/>
      <c r="B524" s="19"/>
      <c r="C524" s="20"/>
      <c r="D524" s="17"/>
      <c r="E524" s="17"/>
      <c r="F524" s="17"/>
      <c r="G524" s="17"/>
      <c r="H524" s="17"/>
      <c r="I524" s="17"/>
      <c r="J524" s="17"/>
      <c r="K524" s="21" t="str">
        <f>IF($J524="","",IFERROR(VLOOKUP($J524,Tests!$A$4:$B$103,2,FALSE),""))</f>
        <v/>
      </c>
      <c r="L524" s="18" t="str">
        <f>IF($J524="","",IFERROR(VLOOKUP($J524,Tests!$A$4:$E$103,5,FALSE),""))</f>
        <v/>
      </c>
      <c r="M524" s="18"/>
      <c r="N524" s="17"/>
      <c r="O524" s="22" t="str">
        <f>IF(OR($B524="",$J524=""),"",$B524+N($C524)+IFERROR(VLOOKUP($J524,Tests!$A$4:$C$103,3,FALSE),0)/24)</f>
        <v/>
      </c>
      <c r="P524" s="19"/>
      <c r="Q524" s="19"/>
      <c r="R524" s="17"/>
      <c r="S524" s="21" t="str">
        <f ca="1">IF(OR($J524="",$O524=""),"",IF(OR($N524="Report ready",$N524="Delivered"),"",IF($N524="Recollect needed","Recollect",IF(NOW()&gt;$O524,"Overdue",IF($O524-NOW()&lt;=N(Settings!$B$4)/24,"Due soon","")))))</f>
        <v/>
      </c>
    </row>
    <row r="525" spans="1:19" x14ac:dyDescent="0.3">
      <c r="A525" s="17"/>
      <c r="B525" s="19"/>
      <c r="C525" s="20"/>
      <c r="D525" s="17"/>
      <c r="E525" s="17"/>
      <c r="F525" s="17"/>
      <c r="G525" s="17"/>
      <c r="H525" s="17"/>
      <c r="I525" s="17"/>
      <c r="J525" s="17"/>
      <c r="K525" s="21" t="str">
        <f>IF($J525="","",IFERROR(VLOOKUP($J525,Tests!$A$4:$B$103,2,FALSE),""))</f>
        <v/>
      </c>
      <c r="L525" s="18" t="str">
        <f>IF($J525="","",IFERROR(VLOOKUP($J525,Tests!$A$4:$E$103,5,FALSE),""))</f>
        <v/>
      </c>
      <c r="M525" s="18"/>
      <c r="N525" s="17"/>
      <c r="O525" s="22" t="str">
        <f>IF(OR($B525="",$J525=""),"",$B525+N($C525)+IFERROR(VLOOKUP($J525,Tests!$A$4:$C$103,3,FALSE),0)/24)</f>
        <v/>
      </c>
      <c r="P525" s="19"/>
      <c r="Q525" s="19"/>
      <c r="R525" s="17"/>
      <c r="S525" s="21" t="str">
        <f ca="1">IF(OR($J525="",$O525=""),"",IF(OR($N525="Report ready",$N525="Delivered"),"",IF($N525="Recollect needed","Recollect",IF(NOW()&gt;$O525,"Overdue",IF($O525-NOW()&lt;=N(Settings!$B$4)/24,"Due soon","")))))</f>
        <v/>
      </c>
    </row>
    <row r="526" spans="1:19" x14ac:dyDescent="0.3">
      <c r="A526" s="17"/>
      <c r="B526" s="19"/>
      <c r="C526" s="20"/>
      <c r="D526" s="17"/>
      <c r="E526" s="17"/>
      <c r="F526" s="17"/>
      <c r="G526" s="17"/>
      <c r="H526" s="17"/>
      <c r="I526" s="17"/>
      <c r="J526" s="17"/>
      <c r="K526" s="21" t="str">
        <f>IF($J526="","",IFERROR(VLOOKUP($J526,Tests!$A$4:$B$103,2,FALSE),""))</f>
        <v/>
      </c>
      <c r="L526" s="18" t="str">
        <f>IF($J526="","",IFERROR(VLOOKUP($J526,Tests!$A$4:$E$103,5,FALSE),""))</f>
        <v/>
      </c>
      <c r="M526" s="18"/>
      <c r="N526" s="17"/>
      <c r="O526" s="22" t="str">
        <f>IF(OR($B526="",$J526=""),"",$B526+N($C526)+IFERROR(VLOOKUP($J526,Tests!$A$4:$C$103,3,FALSE),0)/24)</f>
        <v/>
      </c>
      <c r="P526" s="19"/>
      <c r="Q526" s="19"/>
      <c r="R526" s="17"/>
      <c r="S526" s="21" t="str">
        <f ca="1">IF(OR($J526="",$O526=""),"",IF(OR($N526="Report ready",$N526="Delivered"),"",IF($N526="Recollect needed","Recollect",IF(NOW()&gt;$O526,"Overdue",IF($O526-NOW()&lt;=N(Settings!$B$4)/24,"Due soon","")))))</f>
        <v/>
      </c>
    </row>
    <row r="527" spans="1:19" x14ac:dyDescent="0.3">
      <c r="A527" s="17"/>
      <c r="B527" s="19"/>
      <c r="C527" s="20"/>
      <c r="D527" s="17"/>
      <c r="E527" s="17"/>
      <c r="F527" s="17"/>
      <c r="G527" s="17"/>
      <c r="H527" s="17"/>
      <c r="I527" s="17"/>
      <c r="J527" s="17"/>
      <c r="K527" s="21" t="str">
        <f>IF($J527="","",IFERROR(VLOOKUP($J527,Tests!$A$4:$B$103,2,FALSE),""))</f>
        <v/>
      </c>
      <c r="L527" s="18" t="str">
        <f>IF($J527="","",IFERROR(VLOOKUP($J527,Tests!$A$4:$E$103,5,FALSE),""))</f>
        <v/>
      </c>
      <c r="M527" s="18"/>
      <c r="N527" s="17"/>
      <c r="O527" s="22" t="str">
        <f>IF(OR($B527="",$J527=""),"",$B527+N($C527)+IFERROR(VLOOKUP($J527,Tests!$A$4:$C$103,3,FALSE),0)/24)</f>
        <v/>
      </c>
      <c r="P527" s="19"/>
      <c r="Q527" s="19"/>
      <c r="R527" s="17"/>
      <c r="S527" s="21" t="str">
        <f ca="1">IF(OR($J527="",$O527=""),"",IF(OR($N527="Report ready",$N527="Delivered"),"",IF($N527="Recollect needed","Recollect",IF(NOW()&gt;$O527,"Overdue",IF($O527-NOW()&lt;=N(Settings!$B$4)/24,"Due soon","")))))</f>
        <v/>
      </c>
    </row>
    <row r="528" spans="1:19" x14ac:dyDescent="0.3">
      <c r="A528" s="17"/>
      <c r="B528" s="19"/>
      <c r="C528" s="20"/>
      <c r="D528" s="17"/>
      <c r="E528" s="17"/>
      <c r="F528" s="17"/>
      <c r="G528" s="17"/>
      <c r="H528" s="17"/>
      <c r="I528" s="17"/>
      <c r="J528" s="17"/>
      <c r="K528" s="21" t="str">
        <f>IF($J528="","",IFERROR(VLOOKUP($J528,Tests!$A$4:$B$103,2,FALSE),""))</f>
        <v/>
      </c>
      <c r="L528" s="18" t="str">
        <f>IF($J528="","",IFERROR(VLOOKUP($J528,Tests!$A$4:$E$103,5,FALSE),""))</f>
        <v/>
      </c>
      <c r="M528" s="18"/>
      <c r="N528" s="17"/>
      <c r="O528" s="22" t="str">
        <f>IF(OR($B528="",$J528=""),"",$B528+N($C528)+IFERROR(VLOOKUP($J528,Tests!$A$4:$C$103,3,FALSE),0)/24)</f>
        <v/>
      </c>
      <c r="P528" s="19"/>
      <c r="Q528" s="19"/>
      <c r="R528" s="17"/>
      <c r="S528" s="21" t="str">
        <f ca="1">IF(OR($J528="",$O528=""),"",IF(OR($N528="Report ready",$N528="Delivered"),"",IF($N528="Recollect needed","Recollect",IF(NOW()&gt;$O528,"Overdue",IF($O528-NOW()&lt;=N(Settings!$B$4)/24,"Due soon","")))))</f>
        <v/>
      </c>
    </row>
    <row r="529" spans="1:19" x14ac:dyDescent="0.3">
      <c r="A529" s="17"/>
      <c r="B529" s="19"/>
      <c r="C529" s="20"/>
      <c r="D529" s="17"/>
      <c r="E529" s="17"/>
      <c r="F529" s="17"/>
      <c r="G529" s="17"/>
      <c r="H529" s="17"/>
      <c r="I529" s="17"/>
      <c r="J529" s="17"/>
      <c r="K529" s="21" t="str">
        <f>IF($J529="","",IFERROR(VLOOKUP($J529,Tests!$A$4:$B$103,2,FALSE),""))</f>
        <v/>
      </c>
      <c r="L529" s="18" t="str">
        <f>IF($J529="","",IFERROR(VLOOKUP($J529,Tests!$A$4:$E$103,5,FALSE),""))</f>
        <v/>
      </c>
      <c r="M529" s="18"/>
      <c r="N529" s="17"/>
      <c r="O529" s="22" t="str">
        <f>IF(OR($B529="",$J529=""),"",$B529+N($C529)+IFERROR(VLOOKUP($J529,Tests!$A$4:$C$103,3,FALSE),0)/24)</f>
        <v/>
      </c>
      <c r="P529" s="19"/>
      <c r="Q529" s="19"/>
      <c r="R529" s="17"/>
      <c r="S529" s="21" t="str">
        <f ca="1">IF(OR($J529="",$O529=""),"",IF(OR($N529="Report ready",$N529="Delivered"),"",IF($N529="Recollect needed","Recollect",IF(NOW()&gt;$O529,"Overdue",IF($O529-NOW()&lt;=N(Settings!$B$4)/24,"Due soon","")))))</f>
        <v/>
      </c>
    </row>
    <row r="530" spans="1:19" x14ac:dyDescent="0.3">
      <c r="A530" s="17"/>
      <c r="B530" s="19"/>
      <c r="C530" s="20"/>
      <c r="D530" s="17"/>
      <c r="E530" s="17"/>
      <c r="F530" s="17"/>
      <c r="G530" s="17"/>
      <c r="H530" s="17"/>
      <c r="I530" s="17"/>
      <c r="J530" s="17"/>
      <c r="K530" s="21" t="str">
        <f>IF($J530="","",IFERROR(VLOOKUP($J530,Tests!$A$4:$B$103,2,FALSE),""))</f>
        <v/>
      </c>
      <c r="L530" s="18" t="str">
        <f>IF($J530="","",IFERROR(VLOOKUP($J530,Tests!$A$4:$E$103,5,FALSE),""))</f>
        <v/>
      </c>
      <c r="M530" s="18"/>
      <c r="N530" s="17"/>
      <c r="O530" s="22" t="str">
        <f>IF(OR($B530="",$J530=""),"",$B530+N($C530)+IFERROR(VLOOKUP($J530,Tests!$A$4:$C$103,3,FALSE),0)/24)</f>
        <v/>
      </c>
      <c r="P530" s="19"/>
      <c r="Q530" s="19"/>
      <c r="R530" s="17"/>
      <c r="S530" s="21" t="str">
        <f ca="1">IF(OR($J530="",$O530=""),"",IF(OR($N530="Report ready",$N530="Delivered"),"",IF($N530="Recollect needed","Recollect",IF(NOW()&gt;$O530,"Overdue",IF($O530-NOW()&lt;=N(Settings!$B$4)/24,"Due soon","")))))</f>
        <v/>
      </c>
    </row>
    <row r="531" spans="1:19" x14ac:dyDescent="0.3">
      <c r="A531" s="17"/>
      <c r="B531" s="19"/>
      <c r="C531" s="20"/>
      <c r="D531" s="17"/>
      <c r="E531" s="17"/>
      <c r="F531" s="17"/>
      <c r="G531" s="17"/>
      <c r="H531" s="17"/>
      <c r="I531" s="17"/>
      <c r="J531" s="17"/>
      <c r="K531" s="21" t="str">
        <f>IF($J531="","",IFERROR(VLOOKUP($J531,Tests!$A$4:$B$103,2,FALSE),""))</f>
        <v/>
      </c>
      <c r="L531" s="18" t="str">
        <f>IF($J531="","",IFERROR(VLOOKUP($J531,Tests!$A$4:$E$103,5,FALSE),""))</f>
        <v/>
      </c>
      <c r="M531" s="18"/>
      <c r="N531" s="17"/>
      <c r="O531" s="22" t="str">
        <f>IF(OR($B531="",$J531=""),"",$B531+N($C531)+IFERROR(VLOOKUP($J531,Tests!$A$4:$C$103,3,FALSE),0)/24)</f>
        <v/>
      </c>
      <c r="P531" s="19"/>
      <c r="Q531" s="19"/>
      <c r="R531" s="17"/>
      <c r="S531" s="21" t="str">
        <f ca="1">IF(OR($J531="",$O531=""),"",IF(OR($N531="Report ready",$N531="Delivered"),"",IF($N531="Recollect needed","Recollect",IF(NOW()&gt;$O531,"Overdue",IF($O531-NOW()&lt;=N(Settings!$B$4)/24,"Due soon","")))))</f>
        <v/>
      </c>
    </row>
    <row r="532" spans="1:19" x14ac:dyDescent="0.3">
      <c r="A532" s="17"/>
      <c r="B532" s="19"/>
      <c r="C532" s="20"/>
      <c r="D532" s="17"/>
      <c r="E532" s="17"/>
      <c r="F532" s="17"/>
      <c r="G532" s="17"/>
      <c r="H532" s="17"/>
      <c r="I532" s="17"/>
      <c r="J532" s="17"/>
      <c r="K532" s="21" t="str">
        <f>IF($J532="","",IFERROR(VLOOKUP($J532,Tests!$A$4:$B$103,2,FALSE),""))</f>
        <v/>
      </c>
      <c r="L532" s="18" t="str">
        <f>IF($J532="","",IFERROR(VLOOKUP($J532,Tests!$A$4:$E$103,5,FALSE),""))</f>
        <v/>
      </c>
      <c r="M532" s="18"/>
      <c r="N532" s="17"/>
      <c r="O532" s="22" t="str">
        <f>IF(OR($B532="",$J532=""),"",$B532+N($C532)+IFERROR(VLOOKUP($J532,Tests!$A$4:$C$103,3,FALSE),0)/24)</f>
        <v/>
      </c>
      <c r="P532" s="19"/>
      <c r="Q532" s="19"/>
      <c r="R532" s="17"/>
      <c r="S532" s="21" t="str">
        <f ca="1">IF(OR($J532="",$O532=""),"",IF(OR($N532="Report ready",$N532="Delivered"),"",IF($N532="Recollect needed","Recollect",IF(NOW()&gt;$O532,"Overdue",IF($O532-NOW()&lt;=N(Settings!$B$4)/24,"Due soon","")))))</f>
        <v/>
      </c>
    </row>
    <row r="533" spans="1:19" x14ac:dyDescent="0.3">
      <c r="A533" s="17"/>
      <c r="B533" s="19"/>
      <c r="C533" s="20"/>
      <c r="D533" s="17"/>
      <c r="E533" s="17"/>
      <c r="F533" s="17"/>
      <c r="G533" s="17"/>
      <c r="H533" s="17"/>
      <c r="I533" s="17"/>
      <c r="J533" s="17"/>
      <c r="K533" s="21" t="str">
        <f>IF($J533="","",IFERROR(VLOOKUP($J533,Tests!$A$4:$B$103,2,FALSE),""))</f>
        <v/>
      </c>
      <c r="L533" s="18" t="str">
        <f>IF($J533="","",IFERROR(VLOOKUP($J533,Tests!$A$4:$E$103,5,FALSE),""))</f>
        <v/>
      </c>
      <c r="M533" s="18"/>
      <c r="N533" s="17"/>
      <c r="O533" s="22" t="str">
        <f>IF(OR($B533="",$J533=""),"",$B533+N($C533)+IFERROR(VLOOKUP($J533,Tests!$A$4:$C$103,3,FALSE),0)/24)</f>
        <v/>
      </c>
      <c r="P533" s="19"/>
      <c r="Q533" s="19"/>
      <c r="R533" s="17"/>
      <c r="S533" s="21" t="str">
        <f ca="1">IF(OR($J533="",$O533=""),"",IF(OR($N533="Report ready",$N533="Delivered"),"",IF($N533="Recollect needed","Recollect",IF(NOW()&gt;$O533,"Overdue",IF($O533-NOW()&lt;=N(Settings!$B$4)/24,"Due soon","")))))</f>
        <v/>
      </c>
    </row>
    <row r="534" spans="1:19" x14ac:dyDescent="0.3">
      <c r="A534" s="17"/>
      <c r="B534" s="19"/>
      <c r="C534" s="20"/>
      <c r="D534" s="17"/>
      <c r="E534" s="17"/>
      <c r="F534" s="17"/>
      <c r="G534" s="17"/>
      <c r="H534" s="17"/>
      <c r="I534" s="17"/>
      <c r="J534" s="17"/>
      <c r="K534" s="21" t="str">
        <f>IF($J534="","",IFERROR(VLOOKUP($J534,Tests!$A$4:$B$103,2,FALSE),""))</f>
        <v/>
      </c>
      <c r="L534" s="18" t="str">
        <f>IF($J534="","",IFERROR(VLOOKUP($J534,Tests!$A$4:$E$103,5,FALSE),""))</f>
        <v/>
      </c>
      <c r="M534" s="18"/>
      <c r="N534" s="17"/>
      <c r="O534" s="22" t="str">
        <f>IF(OR($B534="",$J534=""),"",$B534+N($C534)+IFERROR(VLOOKUP($J534,Tests!$A$4:$C$103,3,FALSE),0)/24)</f>
        <v/>
      </c>
      <c r="P534" s="19"/>
      <c r="Q534" s="19"/>
      <c r="R534" s="17"/>
      <c r="S534" s="21" t="str">
        <f ca="1">IF(OR($J534="",$O534=""),"",IF(OR($N534="Report ready",$N534="Delivered"),"",IF($N534="Recollect needed","Recollect",IF(NOW()&gt;$O534,"Overdue",IF($O534-NOW()&lt;=N(Settings!$B$4)/24,"Due soon","")))))</f>
        <v/>
      </c>
    </row>
    <row r="535" spans="1:19" x14ac:dyDescent="0.3">
      <c r="A535" s="17"/>
      <c r="B535" s="19"/>
      <c r="C535" s="20"/>
      <c r="D535" s="17"/>
      <c r="E535" s="17"/>
      <c r="F535" s="17"/>
      <c r="G535" s="17"/>
      <c r="H535" s="17"/>
      <c r="I535" s="17"/>
      <c r="J535" s="17"/>
      <c r="K535" s="21" t="str">
        <f>IF($J535="","",IFERROR(VLOOKUP($J535,Tests!$A$4:$B$103,2,FALSE),""))</f>
        <v/>
      </c>
      <c r="L535" s="18" t="str">
        <f>IF($J535="","",IFERROR(VLOOKUP($J535,Tests!$A$4:$E$103,5,FALSE),""))</f>
        <v/>
      </c>
      <c r="M535" s="18"/>
      <c r="N535" s="17"/>
      <c r="O535" s="22" t="str">
        <f>IF(OR($B535="",$J535=""),"",$B535+N($C535)+IFERROR(VLOOKUP($J535,Tests!$A$4:$C$103,3,FALSE),0)/24)</f>
        <v/>
      </c>
      <c r="P535" s="19"/>
      <c r="Q535" s="19"/>
      <c r="R535" s="17"/>
      <c r="S535" s="21" t="str">
        <f ca="1">IF(OR($J535="",$O535=""),"",IF(OR($N535="Report ready",$N535="Delivered"),"",IF($N535="Recollect needed","Recollect",IF(NOW()&gt;$O535,"Overdue",IF($O535-NOW()&lt;=N(Settings!$B$4)/24,"Due soon","")))))</f>
        <v/>
      </c>
    </row>
    <row r="536" spans="1:19" x14ac:dyDescent="0.3">
      <c r="A536" s="17"/>
      <c r="B536" s="19"/>
      <c r="C536" s="20"/>
      <c r="D536" s="17"/>
      <c r="E536" s="17"/>
      <c r="F536" s="17"/>
      <c r="G536" s="17"/>
      <c r="H536" s="17"/>
      <c r="I536" s="17"/>
      <c r="J536" s="17"/>
      <c r="K536" s="21" t="str">
        <f>IF($J536="","",IFERROR(VLOOKUP($J536,Tests!$A$4:$B$103,2,FALSE),""))</f>
        <v/>
      </c>
      <c r="L536" s="18" t="str">
        <f>IF($J536="","",IFERROR(VLOOKUP($J536,Tests!$A$4:$E$103,5,FALSE),""))</f>
        <v/>
      </c>
      <c r="M536" s="18"/>
      <c r="N536" s="17"/>
      <c r="O536" s="22" t="str">
        <f>IF(OR($B536="",$J536=""),"",$B536+N($C536)+IFERROR(VLOOKUP($J536,Tests!$A$4:$C$103,3,FALSE),0)/24)</f>
        <v/>
      </c>
      <c r="P536" s="19"/>
      <c r="Q536" s="19"/>
      <c r="R536" s="17"/>
      <c r="S536" s="21" t="str">
        <f ca="1">IF(OR($J536="",$O536=""),"",IF(OR($N536="Report ready",$N536="Delivered"),"",IF($N536="Recollect needed","Recollect",IF(NOW()&gt;$O536,"Overdue",IF($O536-NOW()&lt;=N(Settings!$B$4)/24,"Due soon","")))))</f>
        <v/>
      </c>
    </row>
    <row r="537" spans="1:19" x14ac:dyDescent="0.3">
      <c r="A537" s="17"/>
      <c r="B537" s="19"/>
      <c r="C537" s="20"/>
      <c r="D537" s="17"/>
      <c r="E537" s="17"/>
      <c r="F537" s="17"/>
      <c r="G537" s="17"/>
      <c r="H537" s="17"/>
      <c r="I537" s="17"/>
      <c r="J537" s="17"/>
      <c r="K537" s="21" t="str">
        <f>IF($J537="","",IFERROR(VLOOKUP($J537,Tests!$A$4:$B$103,2,FALSE),""))</f>
        <v/>
      </c>
      <c r="L537" s="18" t="str">
        <f>IF($J537="","",IFERROR(VLOOKUP($J537,Tests!$A$4:$E$103,5,FALSE),""))</f>
        <v/>
      </c>
      <c r="M537" s="18"/>
      <c r="N537" s="17"/>
      <c r="O537" s="22" t="str">
        <f>IF(OR($B537="",$J537=""),"",$B537+N($C537)+IFERROR(VLOOKUP($J537,Tests!$A$4:$C$103,3,FALSE),0)/24)</f>
        <v/>
      </c>
      <c r="P537" s="19"/>
      <c r="Q537" s="19"/>
      <c r="R537" s="17"/>
      <c r="S537" s="21" t="str">
        <f ca="1">IF(OR($J537="",$O537=""),"",IF(OR($N537="Report ready",$N537="Delivered"),"",IF($N537="Recollect needed","Recollect",IF(NOW()&gt;$O537,"Overdue",IF($O537-NOW()&lt;=N(Settings!$B$4)/24,"Due soon","")))))</f>
        <v/>
      </c>
    </row>
    <row r="538" spans="1:19" x14ac:dyDescent="0.3">
      <c r="A538" s="17"/>
      <c r="B538" s="19"/>
      <c r="C538" s="20"/>
      <c r="D538" s="17"/>
      <c r="E538" s="17"/>
      <c r="F538" s="17"/>
      <c r="G538" s="17"/>
      <c r="H538" s="17"/>
      <c r="I538" s="17"/>
      <c r="J538" s="17"/>
      <c r="K538" s="21" t="str">
        <f>IF($J538="","",IFERROR(VLOOKUP($J538,Tests!$A$4:$B$103,2,FALSE),""))</f>
        <v/>
      </c>
      <c r="L538" s="18" t="str">
        <f>IF($J538="","",IFERROR(VLOOKUP($J538,Tests!$A$4:$E$103,5,FALSE),""))</f>
        <v/>
      </c>
      <c r="M538" s="18"/>
      <c r="N538" s="17"/>
      <c r="O538" s="22" t="str">
        <f>IF(OR($B538="",$J538=""),"",$B538+N($C538)+IFERROR(VLOOKUP($J538,Tests!$A$4:$C$103,3,FALSE),0)/24)</f>
        <v/>
      </c>
      <c r="P538" s="19"/>
      <c r="Q538" s="19"/>
      <c r="R538" s="17"/>
      <c r="S538" s="21" t="str">
        <f ca="1">IF(OR($J538="",$O538=""),"",IF(OR($N538="Report ready",$N538="Delivered"),"",IF($N538="Recollect needed","Recollect",IF(NOW()&gt;$O538,"Overdue",IF($O538-NOW()&lt;=N(Settings!$B$4)/24,"Due soon","")))))</f>
        <v/>
      </c>
    </row>
    <row r="539" spans="1:19" x14ac:dyDescent="0.3">
      <c r="A539" s="17"/>
      <c r="B539" s="19"/>
      <c r="C539" s="20"/>
      <c r="D539" s="17"/>
      <c r="E539" s="17"/>
      <c r="F539" s="17"/>
      <c r="G539" s="17"/>
      <c r="H539" s="17"/>
      <c r="I539" s="17"/>
      <c r="J539" s="17"/>
      <c r="K539" s="21" t="str">
        <f>IF($J539="","",IFERROR(VLOOKUP($J539,Tests!$A$4:$B$103,2,FALSE),""))</f>
        <v/>
      </c>
      <c r="L539" s="18" t="str">
        <f>IF($J539="","",IFERROR(VLOOKUP($J539,Tests!$A$4:$E$103,5,FALSE),""))</f>
        <v/>
      </c>
      <c r="M539" s="18"/>
      <c r="N539" s="17"/>
      <c r="O539" s="22" t="str">
        <f>IF(OR($B539="",$J539=""),"",$B539+N($C539)+IFERROR(VLOOKUP($J539,Tests!$A$4:$C$103,3,FALSE),0)/24)</f>
        <v/>
      </c>
      <c r="P539" s="19"/>
      <c r="Q539" s="19"/>
      <c r="R539" s="17"/>
      <c r="S539" s="21" t="str">
        <f ca="1">IF(OR($J539="",$O539=""),"",IF(OR($N539="Report ready",$N539="Delivered"),"",IF($N539="Recollect needed","Recollect",IF(NOW()&gt;$O539,"Overdue",IF($O539-NOW()&lt;=N(Settings!$B$4)/24,"Due soon","")))))</f>
        <v/>
      </c>
    </row>
    <row r="540" spans="1:19" x14ac:dyDescent="0.3">
      <c r="A540" s="17"/>
      <c r="B540" s="19"/>
      <c r="C540" s="20"/>
      <c r="D540" s="17"/>
      <c r="E540" s="17"/>
      <c r="F540" s="17"/>
      <c r="G540" s="17"/>
      <c r="H540" s="17"/>
      <c r="I540" s="17"/>
      <c r="J540" s="17"/>
      <c r="K540" s="21" t="str">
        <f>IF($J540="","",IFERROR(VLOOKUP($J540,Tests!$A$4:$B$103,2,FALSE),""))</f>
        <v/>
      </c>
      <c r="L540" s="18" t="str">
        <f>IF($J540="","",IFERROR(VLOOKUP($J540,Tests!$A$4:$E$103,5,FALSE),""))</f>
        <v/>
      </c>
      <c r="M540" s="18"/>
      <c r="N540" s="17"/>
      <c r="O540" s="22" t="str">
        <f>IF(OR($B540="",$J540=""),"",$B540+N($C540)+IFERROR(VLOOKUP($J540,Tests!$A$4:$C$103,3,FALSE),0)/24)</f>
        <v/>
      </c>
      <c r="P540" s="19"/>
      <c r="Q540" s="19"/>
      <c r="R540" s="17"/>
      <c r="S540" s="21" t="str">
        <f ca="1">IF(OR($J540="",$O540=""),"",IF(OR($N540="Report ready",$N540="Delivered"),"",IF($N540="Recollect needed","Recollect",IF(NOW()&gt;$O540,"Overdue",IF($O540-NOW()&lt;=N(Settings!$B$4)/24,"Due soon","")))))</f>
        <v/>
      </c>
    </row>
    <row r="541" spans="1:19" x14ac:dyDescent="0.3">
      <c r="A541" s="17"/>
      <c r="B541" s="19"/>
      <c r="C541" s="20"/>
      <c r="D541" s="17"/>
      <c r="E541" s="17"/>
      <c r="F541" s="17"/>
      <c r="G541" s="17"/>
      <c r="H541" s="17"/>
      <c r="I541" s="17"/>
      <c r="J541" s="17"/>
      <c r="K541" s="21" t="str">
        <f>IF($J541="","",IFERROR(VLOOKUP($J541,Tests!$A$4:$B$103,2,FALSE),""))</f>
        <v/>
      </c>
      <c r="L541" s="18" t="str">
        <f>IF($J541="","",IFERROR(VLOOKUP($J541,Tests!$A$4:$E$103,5,FALSE),""))</f>
        <v/>
      </c>
      <c r="M541" s="18"/>
      <c r="N541" s="17"/>
      <c r="O541" s="22" t="str">
        <f>IF(OR($B541="",$J541=""),"",$B541+N($C541)+IFERROR(VLOOKUP($J541,Tests!$A$4:$C$103,3,FALSE),0)/24)</f>
        <v/>
      </c>
      <c r="P541" s="19"/>
      <c r="Q541" s="19"/>
      <c r="R541" s="17"/>
      <c r="S541" s="21" t="str">
        <f ca="1">IF(OR($J541="",$O541=""),"",IF(OR($N541="Report ready",$N541="Delivered"),"",IF($N541="Recollect needed","Recollect",IF(NOW()&gt;$O541,"Overdue",IF($O541-NOW()&lt;=N(Settings!$B$4)/24,"Due soon","")))))</f>
        <v/>
      </c>
    </row>
    <row r="542" spans="1:19" x14ac:dyDescent="0.3">
      <c r="A542" s="17"/>
      <c r="B542" s="19"/>
      <c r="C542" s="20"/>
      <c r="D542" s="17"/>
      <c r="E542" s="17"/>
      <c r="F542" s="17"/>
      <c r="G542" s="17"/>
      <c r="H542" s="17"/>
      <c r="I542" s="17"/>
      <c r="J542" s="17"/>
      <c r="K542" s="21" t="str">
        <f>IF($J542="","",IFERROR(VLOOKUP($J542,Tests!$A$4:$B$103,2,FALSE),""))</f>
        <v/>
      </c>
      <c r="L542" s="18" t="str">
        <f>IF($J542="","",IFERROR(VLOOKUP($J542,Tests!$A$4:$E$103,5,FALSE),""))</f>
        <v/>
      </c>
      <c r="M542" s="18"/>
      <c r="N542" s="17"/>
      <c r="O542" s="22" t="str">
        <f>IF(OR($B542="",$J542=""),"",$B542+N($C542)+IFERROR(VLOOKUP($J542,Tests!$A$4:$C$103,3,FALSE),0)/24)</f>
        <v/>
      </c>
      <c r="P542" s="19"/>
      <c r="Q542" s="19"/>
      <c r="R542" s="17"/>
      <c r="S542" s="21" t="str">
        <f ca="1">IF(OR($J542="",$O542=""),"",IF(OR($N542="Report ready",$N542="Delivered"),"",IF($N542="Recollect needed","Recollect",IF(NOW()&gt;$O542,"Overdue",IF($O542-NOW()&lt;=N(Settings!$B$4)/24,"Due soon","")))))</f>
        <v/>
      </c>
    </row>
    <row r="543" spans="1:19" x14ac:dyDescent="0.3">
      <c r="A543" s="17"/>
      <c r="B543" s="19"/>
      <c r="C543" s="20"/>
      <c r="D543" s="17"/>
      <c r="E543" s="17"/>
      <c r="F543" s="17"/>
      <c r="G543" s="17"/>
      <c r="H543" s="17"/>
      <c r="I543" s="17"/>
      <c r="J543" s="17"/>
      <c r="K543" s="21" t="str">
        <f>IF($J543="","",IFERROR(VLOOKUP($J543,Tests!$A$4:$B$103,2,FALSE),""))</f>
        <v/>
      </c>
      <c r="L543" s="18" t="str">
        <f>IF($J543="","",IFERROR(VLOOKUP($J543,Tests!$A$4:$E$103,5,FALSE),""))</f>
        <v/>
      </c>
      <c r="M543" s="18"/>
      <c r="N543" s="17"/>
      <c r="O543" s="22" t="str">
        <f>IF(OR($B543="",$J543=""),"",$B543+N($C543)+IFERROR(VLOOKUP($J543,Tests!$A$4:$C$103,3,FALSE),0)/24)</f>
        <v/>
      </c>
      <c r="P543" s="19"/>
      <c r="Q543" s="19"/>
      <c r="R543" s="17"/>
      <c r="S543" s="21" t="str">
        <f ca="1">IF(OR($J543="",$O543=""),"",IF(OR($N543="Report ready",$N543="Delivered"),"",IF($N543="Recollect needed","Recollect",IF(NOW()&gt;$O543,"Overdue",IF($O543-NOW()&lt;=N(Settings!$B$4)/24,"Due soon","")))))</f>
        <v/>
      </c>
    </row>
    <row r="544" spans="1:19" x14ac:dyDescent="0.3">
      <c r="A544" s="17"/>
      <c r="B544" s="19"/>
      <c r="C544" s="20"/>
      <c r="D544" s="17"/>
      <c r="E544" s="17"/>
      <c r="F544" s="17"/>
      <c r="G544" s="17"/>
      <c r="H544" s="17"/>
      <c r="I544" s="17"/>
      <c r="J544" s="17"/>
      <c r="K544" s="21" t="str">
        <f>IF($J544="","",IFERROR(VLOOKUP($J544,Tests!$A$4:$B$103,2,FALSE),""))</f>
        <v/>
      </c>
      <c r="L544" s="18" t="str">
        <f>IF($J544="","",IFERROR(VLOOKUP($J544,Tests!$A$4:$E$103,5,FALSE),""))</f>
        <v/>
      </c>
      <c r="M544" s="18"/>
      <c r="N544" s="17"/>
      <c r="O544" s="22" t="str">
        <f>IF(OR($B544="",$J544=""),"",$B544+N($C544)+IFERROR(VLOOKUP($J544,Tests!$A$4:$C$103,3,FALSE),0)/24)</f>
        <v/>
      </c>
      <c r="P544" s="19"/>
      <c r="Q544" s="19"/>
      <c r="R544" s="17"/>
      <c r="S544" s="21" t="str">
        <f ca="1">IF(OR($J544="",$O544=""),"",IF(OR($N544="Report ready",$N544="Delivered"),"",IF($N544="Recollect needed","Recollect",IF(NOW()&gt;$O544,"Overdue",IF($O544-NOW()&lt;=N(Settings!$B$4)/24,"Due soon","")))))</f>
        <v/>
      </c>
    </row>
    <row r="545" spans="1:19" x14ac:dyDescent="0.3">
      <c r="A545" s="17"/>
      <c r="B545" s="19"/>
      <c r="C545" s="20"/>
      <c r="D545" s="17"/>
      <c r="E545" s="17"/>
      <c r="F545" s="17"/>
      <c r="G545" s="17"/>
      <c r="H545" s="17"/>
      <c r="I545" s="17"/>
      <c r="J545" s="17"/>
      <c r="K545" s="21" t="str">
        <f>IF($J545="","",IFERROR(VLOOKUP($J545,Tests!$A$4:$B$103,2,FALSE),""))</f>
        <v/>
      </c>
      <c r="L545" s="18" t="str">
        <f>IF($J545="","",IFERROR(VLOOKUP($J545,Tests!$A$4:$E$103,5,FALSE),""))</f>
        <v/>
      </c>
      <c r="M545" s="18"/>
      <c r="N545" s="17"/>
      <c r="O545" s="22" t="str">
        <f>IF(OR($B545="",$J545=""),"",$B545+N($C545)+IFERROR(VLOOKUP($J545,Tests!$A$4:$C$103,3,FALSE),0)/24)</f>
        <v/>
      </c>
      <c r="P545" s="19"/>
      <c r="Q545" s="19"/>
      <c r="R545" s="17"/>
      <c r="S545" s="21" t="str">
        <f ca="1">IF(OR($J545="",$O545=""),"",IF(OR($N545="Report ready",$N545="Delivered"),"",IF($N545="Recollect needed","Recollect",IF(NOW()&gt;$O545,"Overdue",IF($O545-NOW()&lt;=N(Settings!$B$4)/24,"Due soon","")))))</f>
        <v/>
      </c>
    </row>
    <row r="546" spans="1:19" x14ac:dyDescent="0.3">
      <c r="A546" s="17"/>
      <c r="B546" s="19"/>
      <c r="C546" s="20"/>
      <c r="D546" s="17"/>
      <c r="E546" s="17"/>
      <c r="F546" s="17"/>
      <c r="G546" s="17"/>
      <c r="H546" s="17"/>
      <c r="I546" s="17"/>
      <c r="J546" s="17"/>
      <c r="K546" s="21" t="str">
        <f>IF($J546="","",IFERROR(VLOOKUP($J546,Tests!$A$4:$B$103,2,FALSE),""))</f>
        <v/>
      </c>
      <c r="L546" s="18" t="str">
        <f>IF($J546="","",IFERROR(VLOOKUP($J546,Tests!$A$4:$E$103,5,FALSE),""))</f>
        <v/>
      </c>
      <c r="M546" s="18"/>
      <c r="N546" s="17"/>
      <c r="O546" s="22" t="str">
        <f>IF(OR($B546="",$J546=""),"",$B546+N($C546)+IFERROR(VLOOKUP($J546,Tests!$A$4:$C$103,3,FALSE),0)/24)</f>
        <v/>
      </c>
      <c r="P546" s="19"/>
      <c r="Q546" s="19"/>
      <c r="R546" s="17"/>
      <c r="S546" s="21" t="str">
        <f ca="1">IF(OR($J546="",$O546=""),"",IF(OR($N546="Report ready",$N546="Delivered"),"",IF($N546="Recollect needed","Recollect",IF(NOW()&gt;$O546,"Overdue",IF($O546-NOW()&lt;=N(Settings!$B$4)/24,"Due soon","")))))</f>
        <v/>
      </c>
    </row>
    <row r="547" spans="1:19" x14ac:dyDescent="0.3">
      <c r="A547" s="17"/>
      <c r="B547" s="19"/>
      <c r="C547" s="20"/>
      <c r="D547" s="17"/>
      <c r="E547" s="17"/>
      <c r="F547" s="17"/>
      <c r="G547" s="17"/>
      <c r="H547" s="17"/>
      <c r="I547" s="17"/>
      <c r="J547" s="17"/>
      <c r="K547" s="21" t="str">
        <f>IF($J547="","",IFERROR(VLOOKUP($J547,Tests!$A$4:$B$103,2,FALSE),""))</f>
        <v/>
      </c>
      <c r="L547" s="18" t="str">
        <f>IF($J547="","",IFERROR(VLOOKUP($J547,Tests!$A$4:$E$103,5,FALSE),""))</f>
        <v/>
      </c>
      <c r="M547" s="18"/>
      <c r="N547" s="17"/>
      <c r="O547" s="22" t="str">
        <f>IF(OR($B547="",$J547=""),"",$B547+N($C547)+IFERROR(VLOOKUP($J547,Tests!$A$4:$C$103,3,FALSE),0)/24)</f>
        <v/>
      </c>
      <c r="P547" s="19"/>
      <c r="Q547" s="19"/>
      <c r="R547" s="17"/>
      <c r="S547" s="21" t="str">
        <f ca="1">IF(OR($J547="",$O547=""),"",IF(OR($N547="Report ready",$N547="Delivered"),"",IF($N547="Recollect needed","Recollect",IF(NOW()&gt;$O547,"Overdue",IF($O547-NOW()&lt;=N(Settings!$B$4)/24,"Due soon","")))))</f>
        <v/>
      </c>
    </row>
    <row r="548" spans="1:19" x14ac:dyDescent="0.3">
      <c r="A548" s="17"/>
      <c r="B548" s="19"/>
      <c r="C548" s="20"/>
      <c r="D548" s="17"/>
      <c r="E548" s="17"/>
      <c r="F548" s="17"/>
      <c r="G548" s="17"/>
      <c r="H548" s="17"/>
      <c r="I548" s="17"/>
      <c r="J548" s="17"/>
      <c r="K548" s="21" t="str">
        <f>IF($J548="","",IFERROR(VLOOKUP($J548,Tests!$A$4:$B$103,2,FALSE),""))</f>
        <v/>
      </c>
      <c r="L548" s="18" t="str">
        <f>IF($J548="","",IFERROR(VLOOKUP($J548,Tests!$A$4:$E$103,5,FALSE),""))</f>
        <v/>
      </c>
      <c r="M548" s="18"/>
      <c r="N548" s="17"/>
      <c r="O548" s="22" t="str">
        <f>IF(OR($B548="",$J548=""),"",$B548+N($C548)+IFERROR(VLOOKUP($J548,Tests!$A$4:$C$103,3,FALSE),0)/24)</f>
        <v/>
      </c>
      <c r="P548" s="19"/>
      <c r="Q548" s="19"/>
      <c r="R548" s="17"/>
      <c r="S548" s="21" t="str">
        <f ca="1">IF(OR($J548="",$O548=""),"",IF(OR($N548="Report ready",$N548="Delivered"),"",IF($N548="Recollect needed","Recollect",IF(NOW()&gt;$O548,"Overdue",IF($O548-NOW()&lt;=N(Settings!$B$4)/24,"Due soon","")))))</f>
        <v/>
      </c>
    </row>
    <row r="549" spans="1:19" x14ac:dyDescent="0.3">
      <c r="A549" s="17"/>
      <c r="B549" s="19"/>
      <c r="C549" s="20"/>
      <c r="D549" s="17"/>
      <c r="E549" s="17"/>
      <c r="F549" s="17"/>
      <c r="G549" s="17"/>
      <c r="H549" s="17"/>
      <c r="I549" s="17"/>
      <c r="J549" s="17"/>
      <c r="K549" s="21" t="str">
        <f>IF($J549="","",IFERROR(VLOOKUP($J549,Tests!$A$4:$B$103,2,FALSE),""))</f>
        <v/>
      </c>
      <c r="L549" s="18" t="str">
        <f>IF($J549="","",IFERROR(VLOOKUP($J549,Tests!$A$4:$E$103,5,FALSE),""))</f>
        <v/>
      </c>
      <c r="M549" s="18"/>
      <c r="N549" s="17"/>
      <c r="O549" s="22" t="str">
        <f>IF(OR($B549="",$J549=""),"",$B549+N($C549)+IFERROR(VLOOKUP($J549,Tests!$A$4:$C$103,3,FALSE),0)/24)</f>
        <v/>
      </c>
      <c r="P549" s="19"/>
      <c r="Q549" s="19"/>
      <c r="R549" s="17"/>
      <c r="S549" s="21" t="str">
        <f ca="1">IF(OR($J549="",$O549=""),"",IF(OR($N549="Report ready",$N549="Delivered"),"",IF($N549="Recollect needed","Recollect",IF(NOW()&gt;$O549,"Overdue",IF($O549-NOW()&lt;=N(Settings!$B$4)/24,"Due soon","")))))</f>
        <v/>
      </c>
    </row>
    <row r="550" spans="1:19" x14ac:dyDescent="0.3">
      <c r="A550" s="17"/>
      <c r="B550" s="19"/>
      <c r="C550" s="20"/>
      <c r="D550" s="17"/>
      <c r="E550" s="17"/>
      <c r="F550" s="17"/>
      <c r="G550" s="17"/>
      <c r="H550" s="17"/>
      <c r="I550" s="17"/>
      <c r="J550" s="17"/>
      <c r="K550" s="21" t="str">
        <f>IF($J550="","",IFERROR(VLOOKUP($J550,Tests!$A$4:$B$103,2,FALSE),""))</f>
        <v/>
      </c>
      <c r="L550" s="18" t="str">
        <f>IF($J550="","",IFERROR(VLOOKUP($J550,Tests!$A$4:$E$103,5,FALSE),""))</f>
        <v/>
      </c>
      <c r="M550" s="18"/>
      <c r="N550" s="17"/>
      <c r="O550" s="22" t="str">
        <f>IF(OR($B550="",$J550=""),"",$B550+N($C550)+IFERROR(VLOOKUP($J550,Tests!$A$4:$C$103,3,FALSE),0)/24)</f>
        <v/>
      </c>
      <c r="P550" s="19"/>
      <c r="Q550" s="19"/>
      <c r="R550" s="17"/>
      <c r="S550" s="21" t="str">
        <f ca="1">IF(OR($J550="",$O550=""),"",IF(OR($N550="Report ready",$N550="Delivered"),"",IF($N550="Recollect needed","Recollect",IF(NOW()&gt;$O550,"Overdue",IF($O550-NOW()&lt;=N(Settings!$B$4)/24,"Due soon","")))))</f>
        <v/>
      </c>
    </row>
    <row r="551" spans="1:19" x14ac:dyDescent="0.3">
      <c r="A551" s="17"/>
      <c r="B551" s="19"/>
      <c r="C551" s="20"/>
      <c r="D551" s="17"/>
      <c r="E551" s="17"/>
      <c r="F551" s="17"/>
      <c r="G551" s="17"/>
      <c r="H551" s="17"/>
      <c r="I551" s="17"/>
      <c r="J551" s="17"/>
      <c r="K551" s="21" t="str">
        <f>IF($J551="","",IFERROR(VLOOKUP($J551,Tests!$A$4:$B$103,2,FALSE),""))</f>
        <v/>
      </c>
      <c r="L551" s="18" t="str">
        <f>IF($J551="","",IFERROR(VLOOKUP($J551,Tests!$A$4:$E$103,5,FALSE),""))</f>
        <v/>
      </c>
      <c r="M551" s="18"/>
      <c r="N551" s="17"/>
      <c r="O551" s="22" t="str">
        <f>IF(OR($B551="",$J551=""),"",$B551+N($C551)+IFERROR(VLOOKUP($J551,Tests!$A$4:$C$103,3,FALSE),0)/24)</f>
        <v/>
      </c>
      <c r="P551" s="19"/>
      <c r="Q551" s="19"/>
      <c r="R551" s="17"/>
      <c r="S551" s="21" t="str">
        <f ca="1">IF(OR($J551="",$O551=""),"",IF(OR($N551="Report ready",$N551="Delivered"),"",IF($N551="Recollect needed","Recollect",IF(NOW()&gt;$O551,"Overdue",IF($O551-NOW()&lt;=N(Settings!$B$4)/24,"Due soon","")))))</f>
        <v/>
      </c>
    </row>
    <row r="552" spans="1:19" x14ac:dyDescent="0.3">
      <c r="A552" s="17"/>
      <c r="B552" s="19"/>
      <c r="C552" s="20"/>
      <c r="D552" s="17"/>
      <c r="E552" s="17"/>
      <c r="F552" s="17"/>
      <c r="G552" s="17"/>
      <c r="H552" s="17"/>
      <c r="I552" s="17"/>
      <c r="J552" s="17"/>
      <c r="K552" s="21" t="str">
        <f>IF($J552="","",IFERROR(VLOOKUP($J552,Tests!$A$4:$B$103,2,FALSE),""))</f>
        <v/>
      </c>
      <c r="L552" s="18" t="str">
        <f>IF($J552="","",IFERROR(VLOOKUP($J552,Tests!$A$4:$E$103,5,FALSE),""))</f>
        <v/>
      </c>
      <c r="M552" s="18"/>
      <c r="N552" s="17"/>
      <c r="O552" s="22" t="str">
        <f>IF(OR($B552="",$J552=""),"",$B552+N($C552)+IFERROR(VLOOKUP($J552,Tests!$A$4:$C$103,3,FALSE),0)/24)</f>
        <v/>
      </c>
      <c r="P552" s="19"/>
      <c r="Q552" s="19"/>
      <c r="R552" s="17"/>
      <c r="S552" s="21" t="str">
        <f ca="1">IF(OR($J552="",$O552=""),"",IF(OR($N552="Report ready",$N552="Delivered"),"",IF($N552="Recollect needed","Recollect",IF(NOW()&gt;$O552,"Overdue",IF($O552-NOW()&lt;=N(Settings!$B$4)/24,"Due soon","")))))</f>
        <v/>
      </c>
    </row>
    <row r="553" spans="1:19" x14ac:dyDescent="0.3">
      <c r="A553" s="17"/>
      <c r="B553" s="19"/>
      <c r="C553" s="20"/>
      <c r="D553" s="17"/>
      <c r="E553" s="17"/>
      <c r="F553" s="17"/>
      <c r="G553" s="17"/>
      <c r="H553" s="17"/>
      <c r="I553" s="17"/>
      <c r="J553" s="17"/>
      <c r="K553" s="21" t="str">
        <f>IF($J553="","",IFERROR(VLOOKUP($J553,Tests!$A$4:$B$103,2,FALSE),""))</f>
        <v/>
      </c>
      <c r="L553" s="18" t="str">
        <f>IF($J553="","",IFERROR(VLOOKUP($J553,Tests!$A$4:$E$103,5,FALSE),""))</f>
        <v/>
      </c>
      <c r="M553" s="18"/>
      <c r="N553" s="17"/>
      <c r="O553" s="22" t="str">
        <f>IF(OR($B553="",$J553=""),"",$B553+N($C553)+IFERROR(VLOOKUP($J553,Tests!$A$4:$C$103,3,FALSE),0)/24)</f>
        <v/>
      </c>
      <c r="P553" s="19"/>
      <c r="Q553" s="19"/>
      <c r="R553" s="17"/>
      <c r="S553" s="21" t="str">
        <f ca="1">IF(OR($J553="",$O553=""),"",IF(OR($N553="Report ready",$N553="Delivered"),"",IF($N553="Recollect needed","Recollect",IF(NOW()&gt;$O553,"Overdue",IF($O553-NOW()&lt;=N(Settings!$B$4)/24,"Due soon","")))))</f>
        <v/>
      </c>
    </row>
    <row r="554" spans="1:19" x14ac:dyDescent="0.3">
      <c r="A554" s="17"/>
      <c r="B554" s="19"/>
      <c r="C554" s="20"/>
      <c r="D554" s="17"/>
      <c r="E554" s="17"/>
      <c r="F554" s="17"/>
      <c r="G554" s="17"/>
      <c r="H554" s="17"/>
      <c r="I554" s="17"/>
      <c r="J554" s="17"/>
      <c r="K554" s="21" t="str">
        <f>IF($J554="","",IFERROR(VLOOKUP($J554,Tests!$A$4:$B$103,2,FALSE),""))</f>
        <v/>
      </c>
      <c r="L554" s="18" t="str">
        <f>IF($J554="","",IFERROR(VLOOKUP($J554,Tests!$A$4:$E$103,5,FALSE),""))</f>
        <v/>
      </c>
      <c r="M554" s="18"/>
      <c r="N554" s="17"/>
      <c r="O554" s="22" t="str">
        <f>IF(OR($B554="",$J554=""),"",$B554+N($C554)+IFERROR(VLOOKUP($J554,Tests!$A$4:$C$103,3,FALSE),0)/24)</f>
        <v/>
      </c>
      <c r="P554" s="19"/>
      <c r="Q554" s="19"/>
      <c r="R554" s="17"/>
      <c r="S554" s="21" t="str">
        <f ca="1">IF(OR($J554="",$O554=""),"",IF(OR($N554="Report ready",$N554="Delivered"),"",IF($N554="Recollect needed","Recollect",IF(NOW()&gt;$O554,"Overdue",IF($O554-NOW()&lt;=N(Settings!$B$4)/24,"Due soon","")))))</f>
        <v/>
      </c>
    </row>
    <row r="555" spans="1:19" x14ac:dyDescent="0.3">
      <c r="A555" s="17"/>
      <c r="B555" s="19"/>
      <c r="C555" s="20"/>
      <c r="D555" s="17"/>
      <c r="E555" s="17"/>
      <c r="F555" s="17"/>
      <c r="G555" s="17"/>
      <c r="H555" s="17"/>
      <c r="I555" s="17"/>
      <c r="J555" s="17"/>
      <c r="K555" s="21" t="str">
        <f>IF($J555="","",IFERROR(VLOOKUP($J555,Tests!$A$4:$B$103,2,FALSE),""))</f>
        <v/>
      </c>
      <c r="L555" s="18" t="str">
        <f>IF($J555="","",IFERROR(VLOOKUP($J555,Tests!$A$4:$E$103,5,FALSE),""))</f>
        <v/>
      </c>
      <c r="M555" s="18"/>
      <c r="N555" s="17"/>
      <c r="O555" s="22" t="str">
        <f>IF(OR($B555="",$J555=""),"",$B555+N($C555)+IFERROR(VLOOKUP($J555,Tests!$A$4:$C$103,3,FALSE),0)/24)</f>
        <v/>
      </c>
      <c r="P555" s="19"/>
      <c r="Q555" s="19"/>
      <c r="R555" s="17"/>
      <c r="S555" s="21" t="str">
        <f ca="1">IF(OR($J555="",$O555=""),"",IF(OR($N555="Report ready",$N555="Delivered"),"",IF($N555="Recollect needed","Recollect",IF(NOW()&gt;$O555,"Overdue",IF($O555-NOW()&lt;=N(Settings!$B$4)/24,"Due soon","")))))</f>
        <v/>
      </c>
    </row>
    <row r="556" spans="1:19" x14ac:dyDescent="0.3">
      <c r="A556" s="17"/>
      <c r="B556" s="19"/>
      <c r="C556" s="20"/>
      <c r="D556" s="17"/>
      <c r="E556" s="17"/>
      <c r="F556" s="17"/>
      <c r="G556" s="17"/>
      <c r="H556" s="17"/>
      <c r="I556" s="17"/>
      <c r="J556" s="17"/>
      <c r="K556" s="21" t="str">
        <f>IF($J556="","",IFERROR(VLOOKUP($J556,Tests!$A$4:$B$103,2,FALSE),""))</f>
        <v/>
      </c>
      <c r="L556" s="18" t="str">
        <f>IF($J556="","",IFERROR(VLOOKUP($J556,Tests!$A$4:$E$103,5,FALSE),""))</f>
        <v/>
      </c>
      <c r="M556" s="18"/>
      <c r="N556" s="17"/>
      <c r="O556" s="22" t="str">
        <f>IF(OR($B556="",$J556=""),"",$B556+N($C556)+IFERROR(VLOOKUP($J556,Tests!$A$4:$C$103,3,FALSE),0)/24)</f>
        <v/>
      </c>
      <c r="P556" s="19"/>
      <c r="Q556" s="19"/>
      <c r="R556" s="17"/>
      <c r="S556" s="21" t="str">
        <f ca="1">IF(OR($J556="",$O556=""),"",IF(OR($N556="Report ready",$N556="Delivered"),"",IF($N556="Recollect needed","Recollect",IF(NOW()&gt;$O556,"Overdue",IF($O556-NOW()&lt;=N(Settings!$B$4)/24,"Due soon","")))))</f>
        <v/>
      </c>
    </row>
    <row r="557" spans="1:19" x14ac:dyDescent="0.3">
      <c r="A557" s="17"/>
      <c r="B557" s="19"/>
      <c r="C557" s="20"/>
      <c r="D557" s="17"/>
      <c r="E557" s="17"/>
      <c r="F557" s="17"/>
      <c r="G557" s="17"/>
      <c r="H557" s="17"/>
      <c r="I557" s="17"/>
      <c r="J557" s="17"/>
      <c r="K557" s="21" t="str">
        <f>IF($J557="","",IFERROR(VLOOKUP($J557,Tests!$A$4:$B$103,2,FALSE),""))</f>
        <v/>
      </c>
      <c r="L557" s="18" t="str">
        <f>IF($J557="","",IFERROR(VLOOKUP($J557,Tests!$A$4:$E$103,5,FALSE),""))</f>
        <v/>
      </c>
      <c r="M557" s="18"/>
      <c r="N557" s="17"/>
      <c r="O557" s="22" t="str">
        <f>IF(OR($B557="",$J557=""),"",$B557+N($C557)+IFERROR(VLOOKUP($J557,Tests!$A$4:$C$103,3,FALSE),0)/24)</f>
        <v/>
      </c>
      <c r="P557" s="19"/>
      <c r="Q557" s="19"/>
      <c r="R557" s="17"/>
      <c r="S557" s="21" t="str">
        <f ca="1">IF(OR($J557="",$O557=""),"",IF(OR($N557="Report ready",$N557="Delivered"),"",IF($N557="Recollect needed","Recollect",IF(NOW()&gt;$O557,"Overdue",IF($O557-NOW()&lt;=N(Settings!$B$4)/24,"Due soon","")))))</f>
        <v/>
      </c>
    </row>
    <row r="558" spans="1:19" x14ac:dyDescent="0.3">
      <c r="A558" s="17"/>
      <c r="B558" s="19"/>
      <c r="C558" s="20"/>
      <c r="D558" s="17"/>
      <c r="E558" s="17"/>
      <c r="F558" s="17"/>
      <c r="G558" s="17"/>
      <c r="H558" s="17"/>
      <c r="I558" s="17"/>
      <c r="J558" s="17"/>
      <c r="K558" s="21" t="str">
        <f>IF($J558="","",IFERROR(VLOOKUP($J558,Tests!$A$4:$B$103,2,FALSE),""))</f>
        <v/>
      </c>
      <c r="L558" s="18" t="str">
        <f>IF($J558="","",IFERROR(VLOOKUP($J558,Tests!$A$4:$E$103,5,FALSE),""))</f>
        <v/>
      </c>
      <c r="M558" s="18"/>
      <c r="N558" s="17"/>
      <c r="O558" s="22" t="str">
        <f>IF(OR($B558="",$J558=""),"",$B558+N($C558)+IFERROR(VLOOKUP($J558,Tests!$A$4:$C$103,3,FALSE),0)/24)</f>
        <v/>
      </c>
      <c r="P558" s="19"/>
      <c r="Q558" s="19"/>
      <c r="R558" s="17"/>
      <c r="S558" s="21" t="str">
        <f ca="1">IF(OR($J558="",$O558=""),"",IF(OR($N558="Report ready",$N558="Delivered"),"",IF($N558="Recollect needed","Recollect",IF(NOW()&gt;$O558,"Overdue",IF($O558-NOW()&lt;=N(Settings!$B$4)/24,"Due soon","")))))</f>
        <v/>
      </c>
    </row>
    <row r="559" spans="1:19" x14ac:dyDescent="0.3">
      <c r="A559" s="17"/>
      <c r="B559" s="19"/>
      <c r="C559" s="20"/>
      <c r="D559" s="17"/>
      <c r="E559" s="17"/>
      <c r="F559" s="17"/>
      <c r="G559" s="17"/>
      <c r="H559" s="17"/>
      <c r="I559" s="17"/>
      <c r="J559" s="17"/>
      <c r="K559" s="21" t="str">
        <f>IF($J559="","",IFERROR(VLOOKUP($J559,Tests!$A$4:$B$103,2,FALSE),""))</f>
        <v/>
      </c>
      <c r="L559" s="18" t="str">
        <f>IF($J559="","",IFERROR(VLOOKUP($J559,Tests!$A$4:$E$103,5,FALSE),""))</f>
        <v/>
      </c>
      <c r="M559" s="18"/>
      <c r="N559" s="17"/>
      <c r="O559" s="22" t="str">
        <f>IF(OR($B559="",$J559=""),"",$B559+N($C559)+IFERROR(VLOOKUP($J559,Tests!$A$4:$C$103,3,FALSE),0)/24)</f>
        <v/>
      </c>
      <c r="P559" s="19"/>
      <c r="Q559" s="19"/>
      <c r="R559" s="17"/>
      <c r="S559" s="21" t="str">
        <f ca="1">IF(OR($J559="",$O559=""),"",IF(OR($N559="Report ready",$N559="Delivered"),"",IF($N559="Recollect needed","Recollect",IF(NOW()&gt;$O559,"Overdue",IF($O559-NOW()&lt;=N(Settings!$B$4)/24,"Due soon","")))))</f>
        <v/>
      </c>
    </row>
    <row r="560" spans="1:19" x14ac:dyDescent="0.3">
      <c r="A560" s="17"/>
      <c r="B560" s="19"/>
      <c r="C560" s="20"/>
      <c r="D560" s="17"/>
      <c r="E560" s="17"/>
      <c r="F560" s="17"/>
      <c r="G560" s="17"/>
      <c r="H560" s="17"/>
      <c r="I560" s="17"/>
      <c r="J560" s="17"/>
      <c r="K560" s="21" t="str">
        <f>IF($J560="","",IFERROR(VLOOKUP($J560,Tests!$A$4:$B$103,2,FALSE),""))</f>
        <v/>
      </c>
      <c r="L560" s="18" t="str">
        <f>IF($J560="","",IFERROR(VLOOKUP($J560,Tests!$A$4:$E$103,5,FALSE),""))</f>
        <v/>
      </c>
      <c r="M560" s="18"/>
      <c r="N560" s="17"/>
      <c r="O560" s="22" t="str">
        <f>IF(OR($B560="",$J560=""),"",$B560+N($C560)+IFERROR(VLOOKUP($J560,Tests!$A$4:$C$103,3,FALSE),0)/24)</f>
        <v/>
      </c>
      <c r="P560" s="19"/>
      <c r="Q560" s="19"/>
      <c r="R560" s="17"/>
      <c r="S560" s="21" t="str">
        <f ca="1">IF(OR($J560="",$O560=""),"",IF(OR($N560="Report ready",$N560="Delivered"),"",IF($N560="Recollect needed","Recollect",IF(NOW()&gt;$O560,"Overdue",IF($O560-NOW()&lt;=N(Settings!$B$4)/24,"Due soon","")))))</f>
        <v/>
      </c>
    </row>
    <row r="561" spans="1:19" x14ac:dyDescent="0.3">
      <c r="A561" s="17"/>
      <c r="B561" s="19"/>
      <c r="C561" s="20"/>
      <c r="D561" s="17"/>
      <c r="E561" s="17"/>
      <c r="F561" s="17"/>
      <c r="G561" s="17"/>
      <c r="H561" s="17"/>
      <c r="I561" s="17"/>
      <c r="J561" s="17"/>
      <c r="K561" s="21" t="str">
        <f>IF($J561="","",IFERROR(VLOOKUP($J561,Tests!$A$4:$B$103,2,FALSE),""))</f>
        <v/>
      </c>
      <c r="L561" s="18" t="str">
        <f>IF($J561="","",IFERROR(VLOOKUP($J561,Tests!$A$4:$E$103,5,FALSE),""))</f>
        <v/>
      </c>
      <c r="M561" s="18"/>
      <c r="N561" s="17"/>
      <c r="O561" s="22" t="str">
        <f>IF(OR($B561="",$J561=""),"",$B561+N($C561)+IFERROR(VLOOKUP($J561,Tests!$A$4:$C$103,3,FALSE),0)/24)</f>
        <v/>
      </c>
      <c r="P561" s="19"/>
      <c r="Q561" s="19"/>
      <c r="R561" s="17"/>
      <c r="S561" s="21" t="str">
        <f ca="1">IF(OR($J561="",$O561=""),"",IF(OR($N561="Report ready",$N561="Delivered"),"",IF($N561="Recollect needed","Recollect",IF(NOW()&gt;$O561,"Overdue",IF($O561-NOW()&lt;=N(Settings!$B$4)/24,"Due soon","")))))</f>
        <v/>
      </c>
    </row>
    <row r="562" spans="1:19" x14ac:dyDescent="0.3">
      <c r="A562" s="17"/>
      <c r="B562" s="19"/>
      <c r="C562" s="20"/>
      <c r="D562" s="17"/>
      <c r="E562" s="17"/>
      <c r="F562" s="17"/>
      <c r="G562" s="17"/>
      <c r="H562" s="17"/>
      <c r="I562" s="17"/>
      <c r="J562" s="17"/>
      <c r="K562" s="21" t="str">
        <f>IF($J562="","",IFERROR(VLOOKUP($J562,Tests!$A$4:$B$103,2,FALSE),""))</f>
        <v/>
      </c>
      <c r="L562" s="18" t="str">
        <f>IF($J562="","",IFERROR(VLOOKUP($J562,Tests!$A$4:$E$103,5,FALSE),""))</f>
        <v/>
      </c>
      <c r="M562" s="18"/>
      <c r="N562" s="17"/>
      <c r="O562" s="22" t="str">
        <f>IF(OR($B562="",$J562=""),"",$B562+N($C562)+IFERROR(VLOOKUP($J562,Tests!$A$4:$C$103,3,FALSE),0)/24)</f>
        <v/>
      </c>
      <c r="P562" s="19"/>
      <c r="Q562" s="19"/>
      <c r="R562" s="17"/>
      <c r="S562" s="21" t="str">
        <f ca="1">IF(OR($J562="",$O562=""),"",IF(OR($N562="Report ready",$N562="Delivered"),"",IF($N562="Recollect needed","Recollect",IF(NOW()&gt;$O562,"Overdue",IF($O562-NOW()&lt;=N(Settings!$B$4)/24,"Due soon","")))))</f>
        <v/>
      </c>
    </row>
    <row r="563" spans="1:19" x14ac:dyDescent="0.3">
      <c r="A563" s="17"/>
      <c r="B563" s="19"/>
      <c r="C563" s="20"/>
      <c r="D563" s="17"/>
      <c r="E563" s="17"/>
      <c r="F563" s="17"/>
      <c r="G563" s="17"/>
      <c r="H563" s="17"/>
      <c r="I563" s="17"/>
      <c r="J563" s="17"/>
      <c r="K563" s="21" t="str">
        <f>IF($J563="","",IFERROR(VLOOKUP($J563,Tests!$A$4:$B$103,2,FALSE),""))</f>
        <v/>
      </c>
      <c r="L563" s="18" t="str">
        <f>IF($J563="","",IFERROR(VLOOKUP($J563,Tests!$A$4:$E$103,5,FALSE),""))</f>
        <v/>
      </c>
      <c r="M563" s="18"/>
      <c r="N563" s="17"/>
      <c r="O563" s="22" t="str">
        <f>IF(OR($B563="",$J563=""),"",$B563+N($C563)+IFERROR(VLOOKUP($J563,Tests!$A$4:$C$103,3,FALSE),0)/24)</f>
        <v/>
      </c>
      <c r="P563" s="19"/>
      <c r="Q563" s="19"/>
      <c r="R563" s="17"/>
      <c r="S563" s="21" t="str">
        <f ca="1">IF(OR($J563="",$O563=""),"",IF(OR($N563="Report ready",$N563="Delivered"),"",IF($N563="Recollect needed","Recollect",IF(NOW()&gt;$O563,"Overdue",IF($O563-NOW()&lt;=N(Settings!$B$4)/24,"Due soon","")))))</f>
        <v/>
      </c>
    </row>
    <row r="564" spans="1:19" x14ac:dyDescent="0.3">
      <c r="A564" s="17"/>
      <c r="B564" s="19"/>
      <c r="C564" s="20"/>
      <c r="D564" s="17"/>
      <c r="E564" s="17"/>
      <c r="F564" s="17"/>
      <c r="G564" s="17"/>
      <c r="H564" s="17"/>
      <c r="I564" s="17"/>
      <c r="J564" s="17"/>
      <c r="K564" s="21" t="str">
        <f>IF($J564="","",IFERROR(VLOOKUP($J564,Tests!$A$4:$B$103,2,FALSE),""))</f>
        <v/>
      </c>
      <c r="L564" s="18" t="str">
        <f>IF($J564="","",IFERROR(VLOOKUP($J564,Tests!$A$4:$E$103,5,FALSE),""))</f>
        <v/>
      </c>
      <c r="M564" s="18"/>
      <c r="N564" s="17"/>
      <c r="O564" s="22" t="str">
        <f>IF(OR($B564="",$J564=""),"",$B564+N($C564)+IFERROR(VLOOKUP($J564,Tests!$A$4:$C$103,3,FALSE),0)/24)</f>
        <v/>
      </c>
      <c r="P564" s="19"/>
      <c r="Q564" s="19"/>
      <c r="R564" s="17"/>
      <c r="S564" s="21" t="str">
        <f ca="1">IF(OR($J564="",$O564=""),"",IF(OR($N564="Report ready",$N564="Delivered"),"",IF($N564="Recollect needed","Recollect",IF(NOW()&gt;$O564,"Overdue",IF($O564-NOW()&lt;=N(Settings!$B$4)/24,"Due soon","")))))</f>
        <v/>
      </c>
    </row>
    <row r="565" spans="1:19" x14ac:dyDescent="0.3">
      <c r="A565" s="17"/>
      <c r="B565" s="19"/>
      <c r="C565" s="20"/>
      <c r="D565" s="17"/>
      <c r="E565" s="17"/>
      <c r="F565" s="17"/>
      <c r="G565" s="17"/>
      <c r="H565" s="17"/>
      <c r="I565" s="17"/>
      <c r="J565" s="17"/>
      <c r="K565" s="21" t="str">
        <f>IF($J565="","",IFERROR(VLOOKUP($J565,Tests!$A$4:$B$103,2,FALSE),""))</f>
        <v/>
      </c>
      <c r="L565" s="18" t="str">
        <f>IF($J565="","",IFERROR(VLOOKUP($J565,Tests!$A$4:$E$103,5,FALSE),""))</f>
        <v/>
      </c>
      <c r="M565" s="18"/>
      <c r="N565" s="17"/>
      <c r="O565" s="22" t="str">
        <f>IF(OR($B565="",$J565=""),"",$B565+N($C565)+IFERROR(VLOOKUP($J565,Tests!$A$4:$C$103,3,FALSE),0)/24)</f>
        <v/>
      </c>
      <c r="P565" s="19"/>
      <c r="Q565" s="19"/>
      <c r="R565" s="17"/>
      <c r="S565" s="21" t="str">
        <f ca="1">IF(OR($J565="",$O565=""),"",IF(OR($N565="Report ready",$N565="Delivered"),"",IF($N565="Recollect needed","Recollect",IF(NOW()&gt;$O565,"Overdue",IF($O565-NOW()&lt;=N(Settings!$B$4)/24,"Due soon","")))))</f>
        <v/>
      </c>
    </row>
    <row r="566" spans="1:19" x14ac:dyDescent="0.3">
      <c r="A566" s="17"/>
      <c r="B566" s="19"/>
      <c r="C566" s="20"/>
      <c r="D566" s="17"/>
      <c r="E566" s="17"/>
      <c r="F566" s="17"/>
      <c r="G566" s="17"/>
      <c r="H566" s="17"/>
      <c r="I566" s="17"/>
      <c r="J566" s="17"/>
      <c r="K566" s="21" t="str">
        <f>IF($J566="","",IFERROR(VLOOKUP($J566,Tests!$A$4:$B$103,2,FALSE),""))</f>
        <v/>
      </c>
      <c r="L566" s="18" t="str">
        <f>IF($J566="","",IFERROR(VLOOKUP($J566,Tests!$A$4:$E$103,5,FALSE),""))</f>
        <v/>
      </c>
      <c r="M566" s="18"/>
      <c r="N566" s="17"/>
      <c r="O566" s="22" t="str">
        <f>IF(OR($B566="",$J566=""),"",$B566+N($C566)+IFERROR(VLOOKUP($J566,Tests!$A$4:$C$103,3,FALSE),0)/24)</f>
        <v/>
      </c>
      <c r="P566" s="19"/>
      <c r="Q566" s="19"/>
      <c r="R566" s="17"/>
      <c r="S566" s="21" t="str">
        <f ca="1">IF(OR($J566="",$O566=""),"",IF(OR($N566="Report ready",$N566="Delivered"),"",IF($N566="Recollect needed","Recollect",IF(NOW()&gt;$O566,"Overdue",IF($O566-NOW()&lt;=N(Settings!$B$4)/24,"Due soon","")))))</f>
        <v/>
      </c>
    </row>
    <row r="567" spans="1:19" x14ac:dyDescent="0.3">
      <c r="A567" s="17"/>
      <c r="B567" s="19"/>
      <c r="C567" s="20"/>
      <c r="D567" s="17"/>
      <c r="E567" s="17"/>
      <c r="F567" s="17"/>
      <c r="G567" s="17"/>
      <c r="H567" s="17"/>
      <c r="I567" s="17"/>
      <c r="J567" s="17"/>
      <c r="K567" s="21" t="str">
        <f>IF($J567="","",IFERROR(VLOOKUP($J567,Tests!$A$4:$B$103,2,FALSE),""))</f>
        <v/>
      </c>
      <c r="L567" s="18" t="str">
        <f>IF($J567="","",IFERROR(VLOOKUP($J567,Tests!$A$4:$E$103,5,FALSE),""))</f>
        <v/>
      </c>
      <c r="M567" s="18"/>
      <c r="N567" s="17"/>
      <c r="O567" s="22" t="str">
        <f>IF(OR($B567="",$J567=""),"",$B567+N($C567)+IFERROR(VLOOKUP($J567,Tests!$A$4:$C$103,3,FALSE),0)/24)</f>
        <v/>
      </c>
      <c r="P567" s="19"/>
      <c r="Q567" s="19"/>
      <c r="R567" s="17"/>
      <c r="S567" s="21" t="str">
        <f ca="1">IF(OR($J567="",$O567=""),"",IF(OR($N567="Report ready",$N567="Delivered"),"",IF($N567="Recollect needed","Recollect",IF(NOW()&gt;$O567,"Overdue",IF($O567-NOW()&lt;=N(Settings!$B$4)/24,"Due soon","")))))</f>
        <v/>
      </c>
    </row>
    <row r="568" spans="1:19" x14ac:dyDescent="0.3">
      <c r="A568" s="17"/>
      <c r="B568" s="19"/>
      <c r="C568" s="20"/>
      <c r="D568" s="17"/>
      <c r="E568" s="17"/>
      <c r="F568" s="17"/>
      <c r="G568" s="17"/>
      <c r="H568" s="17"/>
      <c r="I568" s="17"/>
      <c r="J568" s="17"/>
      <c r="K568" s="21" t="str">
        <f>IF($J568="","",IFERROR(VLOOKUP($J568,Tests!$A$4:$B$103,2,FALSE),""))</f>
        <v/>
      </c>
      <c r="L568" s="18" t="str">
        <f>IF($J568="","",IFERROR(VLOOKUP($J568,Tests!$A$4:$E$103,5,FALSE),""))</f>
        <v/>
      </c>
      <c r="M568" s="18"/>
      <c r="N568" s="17"/>
      <c r="O568" s="22" t="str">
        <f>IF(OR($B568="",$J568=""),"",$B568+N($C568)+IFERROR(VLOOKUP($J568,Tests!$A$4:$C$103,3,FALSE),0)/24)</f>
        <v/>
      </c>
      <c r="P568" s="19"/>
      <c r="Q568" s="19"/>
      <c r="R568" s="17"/>
      <c r="S568" s="21" t="str">
        <f ca="1">IF(OR($J568="",$O568=""),"",IF(OR($N568="Report ready",$N568="Delivered"),"",IF($N568="Recollect needed","Recollect",IF(NOW()&gt;$O568,"Overdue",IF($O568-NOW()&lt;=N(Settings!$B$4)/24,"Due soon","")))))</f>
        <v/>
      </c>
    </row>
    <row r="569" spans="1:19" x14ac:dyDescent="0.3">
      <c r="A569" s="17"/>
      <c r="B569" s="19"/>
      <c r="C569" s="20"/>
      <c r="D569" s="17"/>
      <c r="E569" s="17"/>
      <c r="F569" s="17"/>
      <c r="G569" s="17"/>
      <c r="H569" s="17"/>
      <c r="I569" s="17"/>
      <c r="J569" s="17"/>
      <c r="K569" s="21" t="str">
        <f>IF($J569="","",IFERROR(VLOOKUP($J569,Tests!$A$4:$B$103,2,FALSE),""))</f>
        <v/>
      </c>
      <c r="L569" s="18" t="str">
        <f>IF($J569="","",IFERROR(VLOOKUP($J569,Tests!$A$4:$E$103,5,FALSE),""))</f>
        <v/>
      </c>
      <c r="M569" s="18"/>
      <c r="N569" s="17"/>
      <c r="O569" s="22" t="str">
        <f>IF(OR($B569="",$J569=""),"",$B569+N($C569)+IFERROR(VLOOKUP($J569,Tests!$A$4:$C$103,3,FALSE),0)/24)</f>
        <v/>
      </c>
      <c r="P569" s="19"/>
      <c r="Q569" s="19"/>
      <c r="R569" s="17"/>
      <c r="S569" s="21" t="str">
        <f ca="1">IF(OR($J569="",$O569=""),"",IF(OR($N569="Report ready",$N569="Delivered"),"",IF($N569="Recollect needed","Recollect",IF(NOW()&gt;$O569,"Overdue",IF($O569-NOW()&lt;=N(Settings!$B$4)/24,"Due soon","")))))</f>
        <v/>
      </c>
    </row>
    <row r="570" spans="1:19" x14ac:dyDescent="0.3">
      <c r="A570" s="17"/>
      <c r="B570" s="19"/>
      <c r="C570" s="20"/>
      <c r="D570" s="17"/>
      <c r="E570" s="17"/>
      <c r="F570" s="17"/>
      <c r="G570" s="17"/>
      <c r="H570" s="17"/>
      <c r="I570" s="17"/>
      <c r="J570" s="17"/>
      <c r="K570" s="21" t="str">
        <f>IF($J570="","",IFERROR(VLOOKUP($J570,Tests!$A$4:$B$103,2,FALSE),""))</f>
        <v/>
      </c>
      <c r="L570" s="18" t="str">
        <f>IF($J570="","",IFERROR(VLOOKUP($J570,Tests!$A$4:$E$103,5,FALSE),""))</f>
        <v/>
      </c>
      <c r="M570" s="18"/>
      <c r="N570" s="17"/>
      <c r="O570" s="22" t="str">
        <f>IF(OR($B570="",$J570=""),"",$B570+N($C570)+IFERROR(VLOOKUP($J570,Tests!$A$4:$C$103,3,FALSE),0)/24)</f>
        <v/>
      </c>
      <c r="P570" s="19"/>
      <c r="Q570" s="19"/>
      <c r="R570" s="17"/>
      <c r="S570" s="21" t="str">
        <f ca="1">IF(OR($J570="",$O570=""),"",IF(OR($N570="Report ready",$N570="Delivered"),"",IF($N570="Recollect needed","Recollect",IF(NOW()&gt;$O570,"Overdue",IF($O570-NOW()&lt;=N(Settings!$B$4)/24,"Due soon","")))))</f>
        <v/>
      </c>
    </row>
    <row r="571" spans="1:19" x14ac:dyDescent="0.3">
      <c r="A571" s="17"/>
      <c r="B571" s="19"/>
      <c r="C571" s="20"/>
      <c r="D571" s="17"/>
      <c r="E571" s="17"/>
      <c r="F571" s="17"/>
      <c r="G571" s="17"/>
      <c r="H571" s="17"/>
      <c r="I571" s="17"/>
      <c r="J571" s="17"/>
      <c r="K571" s="21" t="str">
        <f>IF($J571="","",IFERROR(VLOOKUP($J571,Tests!$A$4:$B$103,2,FALSE),""))</f>
        <v/>
      </c>
      <c r="L571" s="18" t="str">
        <f>IF($J571="","",IFERROR(VLOOKUP($J571,Tests!$A$4:$E$103,5,FALSE),""))</f>
        <v/>
      </c>
      <c r="M571" s="18"/>
      <c r="N571" s="17"/>
      <c r="O571" s="22" t="str">
        <f>IF(OR($B571="",$J571=""),"",$B571+N($C571)+IFERROR(VLOOKUP($J571,Tests!$A$4:$C$103,3,FALSE),0)/24)</f>
        <v/>
      </c>
      <c r="P571" s="19"/>
      <c r="Q571" s="19"/>
      <c r="R571" s="17"/>
      <c r="S571" s="21" t="str">
        <f ca="1">IF(OR($J571="",$O571=""),"",IF(OR($N571="Report ready",$N571="Delivered"),"",IF($N571="Recollect needed","Recollect",IF(NOW()&gt;$O571,"Overdue",IF($O571-NOW()&lt;=N(Settings!$B$4)/24,"Due soon","")))))</f>
        <v/>
      </c>
    </row>
    <row r="572" spans="1:19" x14ac:dyDescent="0.3">
      <c r="A572" s="17"/>
      <c r="B572" s="19"/>
      <c r="C572" s="20"/>
      <c r="D572" s="17"/>
      <c r="E572" s="17"/>
      <c r="F572" s="17"/>
      <c r="G572" s="17"/>
      <c r="H572" s="17"/>
      <c r="I572" s="17"/>
      <c r="J572" s="17"/>
      <c r="K572" s="21" t="str">
        <f>IF($J572="","",IFERROR(VLOOKUP($J572,Tests!$A$4:$B$103,2,FALSE),""))</f>
        <v/>
      </c>
      <c r="L572" s="18" t="str">
        <f>IF($J572="","",IFERROR(VLOOKUP($J572,Tests!$A$4:$E$103,5,FALSE),""))</f>
        <v/>
      </c>
      <c r="M572" s="18"/>
      <c r="N572" s="17"/>
      <c r="O572" s="22" t="str">
        <f>IF(OR($B572="",$J572=""),"",$B572+N($C572)+IFERROR(VLOOKUP($J572,Tests!$A$4:$C$103,3,FALSE),0)/24)</f>
        <v/>
      </c>
      <c r="P572" s="19"/>
      <c r="Q572" s="19"/>
      <c r="R572" s="17"/>
      <c r="S572" s="21" t="str">
        <f ca="1">IF(OR($J572="",$O572=""),"",IF(OR($N572="Report ready",$N572="Delivered"),"",IF($N572="Recollect needed","Recollect",IF(NOW()&gt;$O572,"Overdue",IF($O572-NOW()&lt;=N(Settings!$B$4)/24,"Due soon","")))))</f>
        <v/>
      </c>
    </row>
    <row r="573" spans="1:19" x14ac:dyDescent="0.3">
      <c r="A573" s="17"/>
      <c r="B573" s="19"/>
      <c r="C573" s="20"/>
      <c r="D573" s="17"/>
      <c r="E573" s="17"/>
      <c r="F573" s="17"/>
      <c r="G573" s="17"/>
      <c r="H573" s="17"/>
      <c r="I573" s="17"/>
      <c r="J573" s="17"/>
      <c r="K573" s="21" t="str">
        <f>IF($J573="","",IFERROR(VLOOKUP($J573,Tests!$A$4:$B$103,2,FALSE),""))</f>
        <v/>
      </c>
      <c r="L573" s="18" t="str">
        <f>IF($J573="","",IFERROR(VLOOKUP($J573,Tests!$A$4:$E$103,5,FALSE),""))</f>
        <v/>
      </c>
      <c r="M573" s="18"/>
      <c r="N573" s="17"/>
      <c r="O573" s="22" t="str">
        <f>IF(OR($B573="",$J573=""),"",$B573+N($C573)+IFERROR(VLOOKUP($J573,Tests!$A$4:$C$103,3,FALSE),0)/24)</f>
        <v/>
      </c>
      <c r="P573" s="19"/>
      <c r="Q573" s="19"/>
      <c r="R573" s="17"/>
      <c r="S573" s="21" t="str">
        <f ca="1">IF(OR($J573="",$O573=""),"",IF(OR($N573="Report ready",$N573="Delivered"),"",IF($N573="Recollect needed","Recollect",IF(NOW()&gt;$O573,"Overdue",IF($O573-NOW()&lt;=N(Settings!$B$4)/24,"Due soon","")))))</f>
        <v/>
      </c>
    </row>
    <row r="574" spans="1:19" x14ac:dyDescent="0.3">
      <c r="A574" s="17"/>
      <c r="B574" s="19"/>
      <c r="C574" s="20"/>
      <c r="D574" s="17"/>
      <c r="E574" s="17"/>
      <c r="F574" s="17"/>
      <c r="G574" s="17"/>
      <c r="H574" s="17"/>
      <c r="I574" s="17"/>
      <c r="J574" s="17"/>
      <c r="K574" s="21" t="str">
        <f>IF($J574="","",IFERROR(VLOOKUP($J574,Tests!$A$4:$B$103,2,FALSE),""))</f>
        <v/>
      </c>
      <c r="L574" s="18" t="str">
        <f>IF($J574="","",IFERROR(VLOOKUP($J574,Tests!$A$4:$E$103,5,FALSE),""))</f>
        <v/>
      </c>
      <c r="M574" s="18"/>
      <c r="N574" s="17"/>
      <c r="O574" s="22" t="str">
        <f>IF(OR($B574="",$J574=""),"",$B574+N($C574)+IFERROR(VLOOKUP($J574,Tests!$A$4:$C$103,3,FALSE),0)/24)</f>
        <v/>
      </c>
      <c r="P574" s="19"/>
      <c r="Q574" s="19"/>
      <c r="R574" s="17"/>
      <c r="S574" s="21" t="str">
        <f ca="1">IF(OR($J574="",$O574=""),"",IF(OR($N574="Report ready",$N574="Delivered"),"",IF($N574="Recollect needed","Recollect",IF(NOW()&gt;$O574,"Overdue",IF($O574-NOW()&lt;=N(Settings!$B$4)/24,"Due soon","")))))</f>
        <v/>
      </c>
    </row>
    <row r="575" spans="1:19" x14ac:dyDescent="0.3">
      <c r="A575" s="17"/>
      <c r="B575" s="19"/>
      <c r="C575" s="20"/>
      <c r="D575" s="17"/>
      <c r="E575" s="17"/>
      <c r="F575" s="17"/>
      <c r="G575" s="17"/>
      <c r="H575" s="17"/>
      <c r="I575" s="17"/>
      <c r="J575" s="17"/>
      <c r="K575" s="21" t="str">
        <f>IF($J575="","",IFERROR(VLOOKUP($J575,Tests!$A$4:$B$103,2,FALSE),""))</f>
        <v/>
      </c>
      <c r="L575" s="18" t="str">
        <f>IF($J575="","",IFERROR(VLOOKUP($J575,Tests!$A$4:$E$103,5,FALSE),""))</f>
        <v/>
      </c>
      <c r="M575" s="18"/>
      <c r="N575" s="17"/>
      <c r="O575" s="22" t="str">
        <f>IF(OR($B575="",$J575=""),"",$B575+N($C575)+IFERROR(VLOOKUP($J575,Tests!$A$4:$C$103,3,FALSE),0)/24)</f>
        <v/>
      </c>
      <c r="P575" s="19"/>
      <c r="Q575" s="19"/>
      <c r="R575" s="17"/>
      <c r="S575" s="21" t="str">
        <f ca="1">IF(OR($J575="",$O575=""),"",IF(OR($N575="Report ready",$N575="Delivered"),"",IF($N575="Recollect needed","Recollect",IF(NOW()&gt;$O575,"Overdue",IF($O575-NOW()&lt;=N(Settings!$B$4)/24,"Due soon","")))))</f>
        <v/>
      </c>
    </row>
    <row r="576" spans="1:19" x14ac:dyDescent="0.3">
      <c r="A576" s="17"/>
      <c r="B576" s="19"/>
      <c r="C576" s="20"/>
      <c r="D576" s="17"/>
      <c r="E576" s="17"/>
      <c r="F576" s="17"/>
      <c r="G576" s="17"/>
      <c r="H576" s="17"/>
      <c r="I576" s="17"/>
      <c r="J576" s="17"/>
      <c r="K576" s="21" t="str">
        <f>IF($J576="","",IFERROR(VLOOKUP($J576,Tests!$A$4:$B$103,2,FALSE),""))</f>
        <v/>
      </c>
      <c r="L576" s="18" t="str">
        <f>IF($J576="","",IFERROR(VLOOKUP($J576,Tests!$A$4:$E$103,5,FALSE),""))</f>
        <v/>
      </c>
      <c r="M576" s="18"/>
      <c r="N576" s="17"/>
      <c r="O576" s="22" t="str">
        <f>IF(OR($B576="",$J576=""),"",$B576+N($C576)+IFERROR(VLOOKUP($J576,Tests!$A$4:$C$103,3,FALSE),0)/24)</f>
        <v/>
      </c>
      <c r="P576" s="19"/>
      <c r="Q576" s="19"/>
      <c r="R576" s="17"/>
      <c r="S576" s="21" t="str">
        <f ca="1">IF(OR($J576="",$O576=""),"",IF(OR($N576="Report ready",$N576="Delivered"),"",IF($N576="Recollect needed","Recollect",IF(NOW()&gt;$O576,"Overdue",IF($O576-NOW()&lt;=N(Settings!$B$4)/24,"Due soon","")))))</f>
        <v/>
      </c>
    </row>
    <row r="577" spans="1:19" x14ac:dyDescent="0.3">
      <c r="A577" s="17"/>
      <c r="B577" s="19"/>
      <c r="C577" s="20"/>
      <c r="D577" s="17"/>
      <c r="E577" s="17"/>
      <c r="F577" s="17"/>
      <c r="G577" s="17"/>
      <c r="H577" s="17"/>
      <c r="I577" s="17"/>
      <c r="J577" s="17"/>
      <c r="K577" s="21" t="str">
        <f>IF($J577="","",IFERROR(VLOOKUP($J577,Tests!$A$4:$B$103,2,FALSE),""))</f>
        <v/>
      </c>
      <c r="L577" s="18" t="str">
        <f>IF($J577="","",IFERROR(VLOOKUP($J577,Tests!$A$4:$E$103,5,FALSE),""))</f>
        <v/>
      </c>
      <c r="M577" s="18"/>
      <c r="N577" s="17"/>
      <c r="O577" s="22" t="str">
        <f>IF(OR($B577="",$J577=""),"",$B577+N($C577)+IFERROR(VLOOKUP($J577,Tests!$A$4:$C$103,3,FALSE),0)/24)</f>
        <v/>
      </c>
      <c r="P577" s="19"/>
      <c r="Q577" s="19"/>
      <c r="R577" s="17"/>
      <c r="S577" s="21" t="str">
        <f ca="1">IF(OR($J577="",$O577=""),"",IF(OR($N577="Report ready",$N577="Delivered"),"",IF($N577="Recollect needed","Recollect",IF(NOW()&gt;$O577,"Overdue",IF($O577-NOW()&lt;=N(Settings!$B$4)/24,"Due soon","")))))</f>
        <v/>
      </c>
    </row>
    <row r="578" spans="1:19" x14ac:dyDescent="0.3">
      <c r="A578" s="17"/>
      <c r="B578" s="19"/>
      <c r="C578" s="20"/>
      <c r="D578" s="17"/>
      <c r="E578" s="17"/>
      <c r="F578" s="17"/>
      <c r="G578" s="17"/>
      <c r="H578" s="17"/>
      <c r="I578" s="17"/>
      <c r="J578" s="17"/>
      <c r="K578" s="21" t="str">
        <f>IF($J578="","",IFERROR(VLOOKUP($J578,Tests!$A$4:$B$103,2,FALSE),""))</f>
        <v/>
      </c>
      <c r="L578" s="18" t="str">
        <f>IF($J578="","",IFERROR(VLOOKUP($J578,Tests!$A$4:$E$103,5,FALSE),""))</f>
        <v/>
      </c>
      <c r="M578" s="18"/>
      <c r="N578" s="17"/>
      <c r="O578" s="22" t="str">
        <f>IF(OR($B578="",$J578=""),"",$B578+N($C578)+IFERROR(VLOOKUP($J578,Tests!$A$4:$C$103,3,FALSE),0)/24)</f>
        <v/>
      </c>
      <c r="P578" s="19"/>
      <c r="Q578" s="19"/>
      <c r="R578" s="17"/>
      <c r="S578" s="21" t="str">
        <f ca="1">IF(OR($J578="",$O578=""),"",IF(OR($N578="Report ready",$N578="Delivered"),"",IF($N578="Recollect needed","Recollect",IF(NOW()&gt;$O578,"Overdue",IF($O578-NOW()&lt;=N(Settings!$B$4)/24,"Due soon","")))))</f>
        <v/>
      </c>
    </row>
    <row r="579" spans="1:19" x14ac:dyDescent="0.3">
      <c r="A579" s="17"/>
      <c r="B579" s="19"/>
      <c r="C579" s="20"/>
      <c r="D579" s="17"/>
      <c r="E579" s="17"/>
      <c r="F579" s="17"/>
      <c r="G579" s="17"/>
      <c r="H579" s="17"/>
      <c r="I579" s="17"/>
      <c r="J579" s="17"/>
      <c r="K579" s="21" t="str">
        <f>IF($J579="","",IFERROR(VLOOKUP($J579,Tests!$A$4:$B$103,2,FALSE),""))</f>
        <v/>
      </c>
      <c r="L579" s="18" t="str">
        <f>IF($J579="","",IFERROR(VLOOKUP($J579,Tests!$A$4:$E$103,5,FALSE),""))</f>
        <v/>
      </c>
      <c r="M579" s="18"/>
      <c r="N579" s="17"/>
      <c r="O579" s="22" t="str">
        <f>IF(OR($B579="",$J579=""),"",$B579+N($C579)+IFERROR(VLOOKUP($J579,Tests!$A$4:$C$103,3,FALSE),0)/24)</f>
        <v/>
      </c>
      <c r="P579" s="19"/>
      <c r="Q579" s="19"/>
      <c r="R579" s="17"/>
      <c r="S579" s="21" t="str">
        <f ca="1">IF(OR($J579="",$O579=""),"",IF(OR($N579="Report ready",$N579="Delivered"),"",IF($N579="Recollect needed","Recollect",IF(NOW()&gt;$O579,"Overdue",IF($O579-NOW()&lt;=N(Settings!$B$4)/24,"Due soon","")))))</f>
        <v/>
      </c>
    </row>
    <row r="580" spans="1:19" x14ac:dyDescent="0.3">
      <c r="A580" s="17"/>
      <c r="B580" s="19"/>
      <c r="C580" s="20"/>
      <c r="D580" s="17"/>
      <c r="E580" s="17"/>
      <c r="F580" s="17"/>
      <c r="G580" s="17"/>
      <c r="H580" s="17"/>
      <c r="I580" s="17"/>
      <c r="J580" s="17"/>
      <c r="K580" s="21" t="str">
        <f>IF($J580="","",IFERROR(VLOOKUP($J580,Tests!$A$4:$B$103,2,FALSE),""))</f>
        <v/>
      </c>
      <c r="L580" s="18" t="str">
        <f>IF($J580="","",IFERROR(VLOOKUP($J580,Tests!$A$4:$E$103,5,FALSE),""))</f>
        <v/>
      </c>
      <c r="M580" s="18"/>
      <c r="N580" s="17"/>
      <c r="O580" s="22" t="str">
        <f>IF(OR($B580="",$J580=""),"",$B580+N($C580)+IFERROR(VLOOKUP($J580,Tests!$A$4:$C$103,3,FALSE),0)/24)</f>
        <v/>
      </c>
      <c r="P580" s="19"/>
      <c r="Q580" s="19"/>
      <c r="R580" s="17"/>
      <c r="S580" s="21" t="str">
        <f ca="1">IF(OR($J580="",$O580=""),"",IF(OR($N580="Report ready",$N580="Delivered"),"",IF($N580="Recollect needed","Recollect",IF(NOW()&gt;$O580,"Overdue",IF($O580-NOW()&lt;=N(Settings!$B$4)/24,"Due soon","")))))</f>
        <v/>
      </c>
    </row>
    <row r="581" spans="1:19" x14ac:dyDescent="0.3">
      <c r="A581" s="17"/>
      <c r="B581" s="19"/>
      <c r="C581" s="20"/>
      <c r="D581" s="17"/>
      <c r="E581" s="17"/>
      <c r="F581" s="17"/>
      <c r="G581" s="17"/>
      <c r="H581" s="17"/>
      <c r="I581" s="17"/>
      <c r="J581" s="17"/>
      <c r="K581" s="21" t="str">
        <f>IF($J581="","",IFERROR(VLOOKUP($J581,Tests!$A$4:$B$103,2,FALSE),""))</f>
        <v/>
      </c>
      <c r="L581" s="18" t="str">
        <f>IF($J581="","",IFERROR(VLOOKUP($J581,Tests!$A$4:$E$103,5,FALSE),""))</f>
        <v/>
      </c>
      <c r="M581" s="18"/>
      <c r="N581" s="17"/>
      <c r="O581" s="22" t="str">
        <f>IF(OR($B581="",$J581=""),"",$B581+N($C581)+IFERROR(VLOOKUP($J581,Tests!$A$4:$C$103,3,FALSE),0)/24)</f>
        <v/>
      </c>
      <c r="P581" s="19"/>
      <c r="Q581" s="19"/>
      <c r="R581" s="17"/>
      <c r="S581" s="21" t="str">
        <f ca="1">IF(OR($J581="",$O581=""),"",IF(OR($N581="Report ready",$N581="Delivered"),"",IF($N581="Recollect needed","Recollect",IF(NOW()&gt;$O581,"Overdue",IF($O581-NOW()&lt;=N(Settings!$B$4)/24,"Due soon","")))))</f>
        <v/>
      </c>
    </row>
    <row r="582" spans="1:19" x14ac:dyDescent="0.3">
      <c r="A582" s="17"/>
      <c r="B582" s="19"/>
      <c r="C582" s="20"/>
      <c r="D582" s="17"/>
      <c r="E582" s="17"/>
      <c r="F582" s="17"/>
      <c r="G582" s="17"/>
      <c r="H582" s="17"/>
      <c r="I582" s="17"/>
      <c r="J582" s="17"/>
      <c r="K582" s="21" t="str">
        <f>IF($J582="","",IFERROR(VLOOKUP($J582,Tests!$A$4:$B$103,2,FALSE),""))</f>
        <v/>
      </c>
      <c r="L582" s="18" t="str">
        <f>IF($J582="","",IFERROR(VLOOKUP($J582,Tests!$A$4:$E$103,5,FALSE),""))</f>
        <v/>
      </c>
      <c r="M582" s="18"/>
      <c r="N582" s="17"/>
      <c r="O582" s="22" t="str">
        <f>IF(OR($B582="",$J582=""),"",$B582+N($C582)+IFERROR(VLOOKUP($J582,Tests!$A$4:$C$103,3,FALSE),0)/24)</f>
        <v/>
      </c>
      <c r="P582" s="19"/>
      <c r="Q582" s="19"/>
      <c r="R582" s="17"/>
      <c r="S582" s="21" t="str">
        <f ca="1">IF(OR($J582="",$O582=""),"",IF(OR($N582="Report ready",$N582="Delivered"),"",IF($N582="Recollect needed","Recollect",IF(NOW()&gt;$O582,"Overdue",IF($O582-NOW()&lt;=N(Settings!$B$4)/24,"Due soon","")))))</f>
        <v/>
      </c>
    </row>
    <row r="583" spans="1:19" x14ac:dyDescent="0.3">
      <c r="A583" s="17"/>
      <c r="B583" s="19"/>
      <c r="C583" s="20"/>
      <c r="D583" s="17"/>
      <c r="E583" s="17"/>
      <c r="F583" s="17"/>
      <c r="G583" s="17"/>
      <c r="H583" s="17"/>
      <c r="I583" s="17"/>
      <c r="J583" s="17"/>
      <c r="K583" s="21" t="str">
        <f>IF($J583="","",IFERROR(VLOOKUP($J583,Tests!$A$4:$B$103,2,FALSE),""))</f>
        <v/>
      </c>
      <c r="L583" s="18" t="str">
        <f>IF($J583="","",IFERROR(VLOOKUP($J583,Tests!$A$4:$E$103,5,FALSE),""))</f>
        <v/>
      </c>
      <c r="M583" s="18"/>
      <c r="N583" s="17"/>
      <c r="O583" s="22" t="str">
        <f>IF(OR($B583="",$J583=""),"",$B583+N($C583)+IFERROR(VLOOKUP($J583,Tests!$A$4:$C$103,3,FALSE),0)/24)</f>
        <v/>
      </c>
      <c r="P583" s="19"/>
      <c r="Q583" s="19"/>
      <c r="R583" s="17"/>
      <c r="S583" s="21" t="str">
        <f ca="1">IF(OR($J583="",$O583=""),"",IF(OR($N583="Report ready",$N583="Delivered"),"",IF($N583="Recollect needed","Recollect",IF(NOW()&gt;$O583,"Overdue",IF($O583-NOW()&lt;=N(Settings!$B$4)/24,"Due soon","")))))</f>
        <v/>
      </c>
    </row>
    <row r="584" spans="1:19" x14ac:dyDescent="0.3">
      <c r="A584" s="17"/>
      <c r="B584" s="19"/>
      <c r="C584" s="20"/>
      <c r="D584" s="17"/>
      <c r="E584" s="17"/>
      <c r="F584" s="17"/>
      <c r="G584" s="17"/>
      <c r="H584" s="17"/>
      <c r="I584" s="17"/>
      <c r="J584" s="17"/>
      <c r="K584" s="21" t="str">
        <f>IF($J584="","",IFERROR(VLOOKUP($J584,Tests!$A$4:$B$103,2,FALSE),""))</f>
        <v/>
      </c>
      <c r="L584" s="18" t="str">
        <f>IF($J584="","",IFERROR(VLOOKUP($J584,Tests!$A$4:$E$103,5,FALSE),""))</f>
        <v/>
      </c>
      <c r="M584" s="18"/>
      <c r="N584" s="17"/>
      <c r="O584" s="22" t="str">
        <f>IF(OR($B584="",$J584=""),"",$B584+N($C584)+IFERROR(VLOOKUP($J584,Tests!$A$4:$C$103,3,FALSE),0)/24)</f>
        <v/>
      </c>
      <c r="P584" s="19"/>
      <c r="Q584" s="19"/>
      <c r="R584" s="17"/>
      <c r="S584" s="21" t="str">
        <f ca="1">IF(OR($J584="",$O584=""),"",IF(OR($N584="Report ready",$N584="Delivered"),"",IF($N584="Recollect needed","Recollect",IF(NOW()&gt;$O584,"Overdue",IF($O584-NOW()&lt;=N(Settings!$B$4)/24,"Due soon","")))))</f>
        <v/>
      </c>
    </row>
    <row r="585" spans="1:19" x14ac:dyDescent="0.3">
      <c r="A585" s="17"/>
      <c r="B585" s="19"/>
      <c r="C585" s="20"/>
      <c r="D585" s="17"/>
      <c r="E585" s="17"/>
      <c r="F585" s="17"/>
      <c r="G585" s="17"/>
      <c r="H585" s="17"/>
      <c r="I585" s="17"/>
      <c r="J585" s="17"/>
      <c r="K585" s="21" t="str">
        <f>IF($J585="","",IFERROR(VLOOKUP($J585,Tests!$A$4:$B$103,2,FALSE),""))</f>
        <v/>
      </c>
      <c r="L585" s="18" t="str">
        <f>IF($J585="","",IFERROR(VLOOKUP($J585,Tests!$A$4:$E$103,5,FALSE),""))</f>
        <v/>
      </c>
      <c r="M585" s="18"/>
      <c r="N585" s="17"/>
      <c r="O585" s="22" t="str">
        <f>IF(OR($B585="",$J585=""),"",$B585+N($C585)+IFERROR(VLOOKUP($J585,Tests!$A$4:$C$103,3,FALSE),0)/24)</f>
        <v/>
      </c>
      <c r="P585" s="19"/>
      <c r="Q585" s="19"/>
      <c r="R585" s="17"/>
      <c r="S585" s="21" t="str">
        <f ca="1">IF(OR($J585="",$O585=""),"",IF(OR($N585="Report ready",$N585="Delivered"),"",IF($N585="Recollect needed","Recollect",IF(NOW()&gt;$O585,"Overdue",IF($O585-NOW()&lt;=N(Settings!$B$4)/24,"Due soon","")))))</f>
        <v/>
      </c>
    </row>
    <row r="586" spans="1:19" x14ac:dyDescent="0.3">
      <c r="A586" s="17"/>
      <c r="B586" s="19"/>
      <c r="C586" s="20"/>
      <c r="D586" s="17"/>
      <c r="E586" s="17"/>
      <c r="F586" s="17"/>
      <c r="G586" s="17"/>
      <c r="H586" s="17"/>
      <c r="I586" s="17"/>
      <c r="J586" s="17"/>
      <c r="K586" s="21" t="str">
        <f>IF($J586="","",IFERROR(VLOOKUP($J586,Tests!$A$4:$B$103,2,FALSE),""))</f>
        <v/>
      </c>
      <c r="L586" s="18" t="str">
        <f>IF($J586="","",IFERROR(VLOOKUP($J586,Tests!$A$4:$E$103,5,FALSE),""))</f>
        <v/>
      </c>
      <c r="M586" s="18"/>
      <c r="N586" s="17"/>
      <c r="O586" s="22" t="str">
        <f>IF(OR($B586="",$J586=""),"",$B586+N($C586)+IFERROR(VLOOKUP($J586,Tests!$A$4:$C$103,3,FALSE),0)/24)</f>
        <v/>
      </c>
      <c r="P586" s="19"/>
      <c r="Q586" s="19"/>
      <c r="R586" s="17"/>
      <c r="S586" s="21" t="str">
        <f ca="1">IF(OR($J586="",$O586=""),"",IF(OR($N586="Report ready",$N586="Delivered"),"",IF($N586="Recollect needed","Recollect",IF(NOW()&gt;$O586,"Overdue",IF($O586-NOW()&lt;=N(Settings!$B$4)/24,"Due soon","")))))</f>
        <v/>
      </c>
    </row>
    <row r="587" spans="1:19" x14ac:dyDescent="0.3">
      <c r="A587" s="17"/>
      <c r="B587" s="19"/>
      <c r="C587" s="20"/>
      <c r="D587" s="17"/>
      <c r="E587" s="17"/>
      <c r="F587" s="17"/>
      <c r="G587" s="17"/>
      <c r="H587" s="17"/>
      <c r="I587" s="17"/>
      <c r="J587" s="17"/>
      <c r="K587" s="21" t="str">
        <f>IF($J587="","",IFERROR(VLOOKUP($J587,Tests!$A$4:$B$103,2,FALSE),""))</f>
        <v/>
      </c>
      <c r="L587" s="18" t="str">
        <f>IF($J587="","",IFERROR(VLOOKUP($J587,Tests!$A$4:$E$103,5,FALSE),""))</f>
        <v/>
      </c>
      <c r="M587" s="18"/>
      <c r="N587" s="17"/>
      <c r="O587" s="22" t="str">
        <f>IF(OR($B587="",$J587=""),"",$B587+N($C587)+IFERROR(VLOOKUP($J587,Tests!$A$4:$C$103,3,FALSE),0)/24)</f>
        <v/>
      </c>
      <c r="P587" s="19"/>
      <c r="Q587" s="19"/>
      <c r="R587" s="17"/>
      <c r="S587" s="21" t="str">
        <f ca="1">IF(OR($J587="",$O587=""),"",IF(OR($N587="Report ready",$N587="Delivered"),"",IF($N587="Recollect needed","Recollect",IF(NOW()&gt;$O587,"Overdue",IF($O587-NOW()&lt;=N(Settings!$B$4)/24,"Due soon","")))))</f>
        <v/>
      </c>
    </row>
    <row r="588" spans="1:19" x14ac:dyDescent="0.3">
      <c r="A588" s="17"/>
      <c r="B588" s="19"/>
      <c r="C588" s="20"/>
      <c r="D588" s="17"/>
      <c r="E588" s="17"/>
      <c r="F588" s="17"/>
      <c r="G588" s="17"/>
      <c r="H588" s="17"/>
      <c r="I588" s="17"/>
      <c r="J588" s="17"/>
      <c r="K588" s="21" t="str">
        <f>IF($J588="","",IFERROR(VLOOKUP($J588,Tests!$A$4:$B$103,2,FALSE),""))</f>
        <v/>
      </c>
      <c r="L588" s="18" t="str">
        <f>IF($J588="","",IFERROR(VLOOKUP($J588,Tests!$A$4:$E$103,5,FALSE),""))</f>
        <v/>
      </c>
      <c r="M588" s="18"/>
      <c r="N588" s="17"/>
      <c r="O588" s="22" t="str">
        <f>IF(OR($B588="",$J588=""),"",$B588+N($C588)+IFERROR(VLOOKUP($J588,Tests!$A$4:$C$103,3,FALSE),0)/24)</f>
        <v/>
      </c>
      <c r="P588" s="19"/>
      <c r="Q588" s="19"/>
      <c r="R588" s="17"/>
      <c r="S588" s="21" t="str">
        <f ca="1">IF(OR($J588="",$O588=""),"",IF(OR($N588="Report ready",$N588="Delivered"),"",IF($N588="Recollect needed","Recollect",IF(NOW()&gt;$O588,"Overdue",IF($O588-NOW()&lt;=N(Settings!$B$4)/24,"Due soon","")))))</f>
        <v/>
      </c>
    </row>
    <row r="589" spans="1:19" x14ac:dyDescent="0.3">
      <c r="A589" s="17"/>
      <c r="B589" s="19"/>
      <c r="C589" s="20"/>
      <c r="D589" s="17"/>
      <c r="E589" s="17"/>
      <c r="F589" s="17"/>
      <c r="G589" s="17"/>
      <c r="H589" s="17"/>
      <c r="I589" s="17"/>
      <c r="J589" s="17"/>
      <c r="K589" s="21" t="str">
        <f>IF($J589="","",IFERROR(VLOOKUP($J589,Tests!$A$4:$B$103,2,FALSE),""))</f>
        <v/>
      </c>
      <c r="L589" s="18" t="str">
        <f>IF($J589="","",IFERROR(VLOOKUP($J589,Tests!$A$4:$E$103,5,FALSE),""))</f>
        <v/>
      </c>
      <c r="M589" s="18"/>
      <c r="N589" s="17"/>
      <c r="O589" s="22" t="str">
        <f>IF(OR($B589="",$J589=""),"",$B589+N($C589)+IFERROR(VLOOKUP($J589,Tests!$A$4:$C$103,3,FALSE),0)/24)</f>
        <v/>
      </c>
      <c r="P589" s="19"/>
      <c r="Q589" s="19"/>
      <c r="R589" s="17"/>
      <c r="S589" s="21" t="str">
        <f ca="1">IF(OR($J589="",$O589=""),"",IF(OR($N589="Report ready",$N589="Delivered"),"",IF($N589="Recollect needed","Recollect",IF(NOW()&gt;$O589,"Overdue",IF($O589-NOW()&lt;=N(Settings!$B$4)/24,"Due soon","")))))</f>
        <v/>
      </c>
    </row>
    <row r="590" spans="1:19" x14ac:dyDescent="0.3">
      <c r="A590" s="17"/>
      <c r="B590" s="19"/>
      <c r="C590" s="20"/>
      <c r="D590" s="17"/>
      <c r="E590" s="17"/>
      <c r="F590" s="17"/>
      <c r="G590" s="17"/>
      <c r="H590" s="17"/>
      <c r="I590" s="17"/>
      <c r="J590" s="17"/>
      <c r="K590" s="21" t="str">
        <f>IF($J590="","",IFERROR(VLOOKUP($J590,Tests!$A$4:$B$103,2,FALSE),""))</f>
        <v/>
      </c>
      <c r="L590" s="18" t="str">
        <f>IF($J590="","",IFERROR(VLOOKUP($J590,Tests!$A$4:$E$103,5,FALSE),""))</f>
        <v/>
      </c>
      <c r="M590" s="18"/>
      <c r="N590" s="17"/>
      <c r="O590" s="22" t="str">
        <f>IF(OR($B590="",$J590=""),"",$B590+N($C590)+IFERROR(VLOOKUP($J590,Tests!$A$4:$C$103,3,FALSE),0)/24)</f>
        <v/>
      </c>
      <c r="P590" s="19"/>
      <c r="Q590" s="19"/>
      <c r="R590" s="17"/>
      <c r="S590" s="21" t="str">
        <f ca="1">IF(OR($J590="",$O590=""),"",IF(OR($N590="Report ready",$N590="Delivered"),"",IF($N590="Recollect needed","Recollect",IF(NOW()&gt;$O590,"Overdue",IF($O590-NOW()&lt;=N(Settings!$B$4)/24,"Due soon","")))))</f>
        <v/>
      </c>
    </row>
    <row r="591" spans="1:19" x14ac:dyDescent="0.3">
      <c r="A591" s="17"/>
      <c r="B591" s="19"/>
      <c r="C591" s="20"/>
      <c r="D591" s="17"/>
      <c r="E591" s="17"/>
      <c r="F591" s="17"/>
      <c r="G591" s="17"/>
      <c r="H591" s="17"/>
      <c r="I591" s="17"/>
      <c r="J591" s="17"/>
      <c r="K591" s="21" t="str">
        <f>IF($J591="","",IFERROR(VLOOKUP($J591,Tests!$A$4:$B$103,2,FALSE),""))</f>
        <v/>
      </c>
      <c r="L591" s="18" t="str">
        <f>IF($J591="","",IFERROR(VLOOKUP($J591,Tests!$A$4:$E$103,5,FALSE),""))</f>
        <v/>
      </c>
      <c r="M591" s="18"/>
      <c r="N591" s="17"/>
      <c r="O591" s="22" t="str">
        <f>IF(OR($B591="",$J591=""),"",$B591+N($C591)+IFERROR(VLOOKUP($J591,Tests!$A$4:$C$103,3,FALSE),0)/24)</f>
        <v/>
      </c>
      <c r="P591" s="19"/>
      <c r="Q591" s="19"/>
      <c r="R591" s="17"/>
      <c r="S591" s="21" t="str">
        <f ca="1">IF(OR($J591="",$O591=""),"",IF(OR($N591="Report ready",$N591="Delivered"),"",IF($N591="Recollect needed","Recollect",IF(NOW()&gt;$O591,"Overdue",IF($O591-NOW()&lt;=N(Settings!$B$4)/24,"Due soon","")))))</f>
        <v/>
      </c>
    </row>
    <row r="592" spans="1:19" x14ac:dyDescent="0.3">
      <c r="A592" s="17"/>
      <c r="B592" s="19"/>
      <c r="C592" s="20"/>
      <c r="D592" s="17"/>
      <c r="E592" s="17"/>
      <c r="F592" s="17"/>
      <c r="G592" s="17"/>
      <c r="H592" s="17"/>
      <c r="I592" s="17"/>
      <c r="J592" s="17"/>
      <c r="K592" s="21" t="str">
        <f>IF($J592="","",IFERROR(VLOOKUP($J592,Tests!$A$4:$B$103,2,FALSE),""))</f>
        <v/>
      </c>
      <c r="L592" s="18" t="str">
        <f>IF($J592="","",IFERROR(VLOOKUP($J592,Tests!$A$4:$E$103,5,FALSE),""))</f>
        <v/>
      </c>
      <c r="M592" s="18"/>
      <c r="N592" s="17"/>
      <c r="O592" s="22" t="str">
        <f>IF(OR($B592="",$J592=""),"",$B592+N($C592)+IFERROR(VLOOKUP($J592,Tests!$A$4:$C$103,3,FALSE),0)/24)</f>
        <v/>
      </c>
      <c r="P592" s="19"/>
      <c r="Q592" s="19"/>
      <c r="R592" s="17"/>
      <c r="S592" s="21" t="str">
        <f ca="1">IF(OR($J592="",$O592=""),"",IF(OR($N592="Report ready",$N592="Delivered"),"",IF($N592="Recollect needed","Recollect",IF(NOW()&gt;$O592,"Overdue",IF($O592-NOW()&lt;=N(Settings!$B$4)/24,"Due soon","")))))</f>
        <v/>
      </c>
    </row>
    <row r="593" spans="1:19" x14ac:dyDescent="0.3">
      <c r="A593" s="17"/>
      <c r="B593" s="19"/>
      <c r="C593" s="20"/>
      <c r="D593" s="17"/>
      <c r="E593" s="17"/>
      <c r="F593" s="17"/>
      <c r="G593" s="17"/>
      <c r="H593" s="17"/>
      <c r="I593" s="17"/>
      <c r="J593" s="17"/>
      <c r="K593" s="21" t="str">
        <f>IF($J593="","",IFERROR(VLOOKUP($J593,Tests!$A$4:$B$103,2,FALSE),""))</f>
        <v/>
      </c>
      <c r="L593" s="18" t="str">
        <f>IF($J593="","",IFERROR(VLOOKUP($J593,Tests!$A$4:$E$103,5,FALSE),""))</f>
        <v/>
      </c>
      <c r="M593" s="18"/>
      <c r="N593" s="17"/>
      <c r="O593" s="22" t="str">
        <f>IF(OR($B593="",$J593=""),"",$B593+N($C593)+IFERROR(VLOOKUP($J593,Tests!$A$4:$C$103,3,FALSE),0)/24)</f>
        <v/>
      </c>
      <c r="P593" s="19"/>
      <c r="Q593" s="19"/>
      <c r="R593" s="17"/>
      <c r="S593" s="21" t="str">
        <f ca="1">IF(OR($J593="",$O593=""),"",IF(OR($N593="Report ready",$N593="Delivered"),"",IF($N593="Recollect needed","Recollect",IF(NOW()&gt;$O593,"Overdue",IF($O593-NOW()&lt;=N(Settings!$B$4)/24,"Due soon","")))))</f>
        <v/>
      </c>
    </row>
    <row r="594" spans="1:19" x14ac:dyDescent="0.3">
      <c r="A594" s="17"/>
      <c r="B594" s="19"/>
      <c r="C594" s="20"/>
      <c r="D594" s="17"/>
      <c r="E594" s="17"/>
      <c r="F594" s="17"/>
      <c r="G594" s="17"/>
      <c r="H594" s="17"/>
      <c r="I594" s="17"/>
      <c r="J594" s="17"/>
      <c r="K594" s="21" t="str">
        <f>IF($J594="","",IFERROR(VLOOKUP($J594,Tests!$A$4:$B$103,2,FALSE),""))</f>
        <v/>
      </c>
      <c r="L594" s="18" t="str">
        <f>IF($J594="","",IFERROR(VLOOKUP($J594,Tests!$A$4:$E$103,5,FALSE),""))</f>
        <v/>
      </c>
      <c r="M594" s="18"/>
      <c r="N594" s="17"/>
      <c r="O594" s="22" t="str">
        <f>IF(OR($B594="",$J594=""),"",$B594+N($C594)+IFERROR(VLOOKUP($J594,Tests!$A$4:$C$103,3,FALSE),0)/24)</f>
        <v/>
      </c>
      <c r="P594" s="19"/>
      <c r="Q594" s="19"/>
      <c r="R594" s="17"/>
      <c r="S594" s="21" t="str">
        <f ca="1">IF(OR($J594="",$O594=""),"",IF(OR($N594="Report ready",$N594="Delivered"),"",IF($N594="Recollect needed","Recollect",IF(NOW()&gt;$O594,"Overdue",IF($O594-NOW()&lt;=N(Settings!$B$4)/24,"Due soon","")))))</f>
        <v/>
      </c>
    </row>
    <row r="595" spans="1:19" x14ac:dyDescent="0.3">
      <c r="A595" s="17"/>
      <c r="B595" s="19"/>
      <c r="C595" s="20"/>
      <c r="D595" s="17"/>
      <c r="E595" s="17"/>
      <c r="F595" s="17"/>
      <c r="G595" s="17"/>
      <c r="H595" s="17"/>
      <c r="I595" s="17"/>
      <c r="J595" s="17"/>
      <c r="K595" s="21" t="str">
        <f>IF($J595="","",IFERROR(VLOOKUP($J595,Tests!$A$4:$B$103,2,FALSE),""))</f>
        <v/>
      </c>
      <c r="L595" s="18" t="str">
        <f>IF($J595="","",IFERROR(VLOOKUP($J595,Tests!$A$4:$E$103,5,FALSE),""))</f>
        <v/>
      </c>
      <c r="M595" s="18"/>
      <c r="N595" s="17"/>
      <c r="O595" s="22" t="str">
        <f>IF(OR($B595="",$J595=""),"",$B595+N($C595)+IFERROR(VLOOKUP($J595,Tests!$A$4:$C$103,3,FALSE),0)/24)</f>
        <v/>
      </c>
      <c r="P595" s="19"/>
      <c r="Q595" s="19"/>
      <c r="R595" s="17"/>
      <c r="S595" s="21" t="str">
        <f ca="1">IF(OR($J595="",$O595=""),"",IF(OR($N595="Report ready",$N595="Delivered"),"",IF($N595="Recollect needed","Recollect",IF(NOW()&gt;$O595,"Overdue",IF($O595-NOW()&lt;=N(Settings!$B$4)/24,"Due soon","")))))</f>
        <v/>
      </c>
    </row>
    <row r="596" spans="1:19" x14ac:dyDescent="0.3">
      <c r="A596" s="17"/>
      <c r="B596" s="19"/>
      <c r="C596" s="20"/>
      <c r="D596" s="17"/>
      <c r="E596" s="17"/>
      <c r="F596" s="17"/>
      <c r="G596" s="17"/>
      <c r="H596" s="17"/>
      <c r="I596" s="17"/>
      <c r="J596" s="17"/>
      <c r="K596" s="21" t="str">
        <f>IF($J596="","",IFERROR(VLOOKUP($J596,Tests!$A$4:$B$103,2,FALSE),""))</f>
        <v/>
      </c>
      <c r="L596" s="18" t="str">
        <f>IF($J596="","",IFERROR(VLOOKUP($J596,Tests!$A$4:$E$103,5,FALSE),""))</f>
        <v/>
      </c>
      <c r="M596" s="18"/>
      <c r="N596" s="17"/>
      <c r="O596" s="22" t="str">
        <f>IF(OR($B596="",$J596=""),"",$B596+N($C596)+IFERROR(VLOOKUP($J596,Tests!$A$4:$C$103,3,FALSE),0)/24)</f>
        <v/>
      </c>
      <c r="P596" s="19"/>
      <c r="Q596" s="19"/>
      <c r="R596" s="17"/>
      <c r="S596" s="21" t="str">
        <f ca="1">IF(OR($J596="",$O596=""),"",IF(OR($N596="Report ready",$N596="Delivered"),"",IF($N596="Recollect needed","Recollect",IF(NOW()&gt;$O596,"Overdue",IF($O596-NOW()&lt;=N(Settings!$B$4)/24,"Due soon","")))))</f>
        <v/>
      </c>
    </row>
    <row r="597" spans="1:19" x14ac:dyDescent="0.3">
      <c r="A597" s="17"/>
      <c r="B597" s="19"/>
      <c r="C597" s="20"/>
      <c r="D597" s="17"/>
      <c r="E597" s="17"/>
      <c r="F597" s="17"/>
      <c r="G597" s="17"/>
      <c r="H597" s="17"/>
      <c r="I597" s="17"/>
      <c r="J597" s="17"/>
      <c r="K597" s="21" t="str">
        <f>IF($J597="","",IFERROR(VLOOKUP($J597,Tests!$A$4:$B$103,2,FALSE),""))</f>
        <v/>
      </c>
      <c r="L597" s="18" t="str">
        <f>IF($J597="","",IFERROR(VLOOKUP($J597,Tests!$A$4:$E$103,5,FALSE),""))</f>
        <v/>
      </c>
      <c r="M597" s="18"/>
      <c r="N597" s="17"/>
      <c r="O597" s="22" t="str">
        <f>IF(OR($B597="",$J597=""),"",$B597+N($C597)+IFERROR(VLOOKUP($J597,Tests!$A$4:$C$103,3,FALSE),0)/24)</f>
        <v/>
      </c>
      <c r="P597" s="19"/>
      <c r="Q597" s="19"/>
      <c r="R597" s="17"/>
      <c r="S597" s="21" t="str">
        <f ca="1">IF(OR($J597="",$O597=""),"",IF(OR($N597="Report ready",$N597="Delivered"),"",IF($N597="Recollect needed","Recollect",IF(NOW()&gt;$O597,"Overdue",IF($O597-NOW()&lt;=N(Settings!$B$4)/24,"Due soon","")))))</f>
        <v/>
      </c>
    </row>
    <row r="598" spans="1:19" x14ac:dyDescent="0.3">
      <c r="A598" s="17"/>
      <c r="B598" s="19"/>
      <c r="C598" s="20"/>
      <c r="D598" s="17"/>
      <c r="E598" s="17"/>
      <c r="F598" s="17"/>
      <c r="G598" s="17"/>
      <c r="H598" s="17"/>
      <c r="I598" s="17"/>
      <c r="J598" s="17"/>
      <c r="K598" s="21" t="str">
        <f>IF($J598="","",IFERROR(VLOOKUP($J598,Tests!$A$4:$B$103,2,FALSE),""))</f>
        <v/>
      </c>
      <c r="L598" s="18" t="str">
        <f>IF($J598="","",IFERROR(VLOOKUP($J598,Tests!$A$4:$E$103,5,FALSE),""))</f>
        <v/>
      </c>
      <c r="M598" s="18"/>
      <c r="N598" s="17"/>
      <c r="O598" s="22" t="str">
        <f>IF(OR($B598="",$J598=""),"",$B598+N($C598)+IFERROR(VLOOKUP($J598,Tests!$A$4:$C$103,3,FALSE),0)/24)</f>
        <v/>
      </c>
      <c r="P598" s="19"/>
      <c r="Q598" s="19"/>
      <c r="R598" s="17"/>
      <c r="S598" s="21" t="str">
        <f ca="1">IF(OR($J598="",$O598=""),"",IF(OR($N598="Report ready",$N598="Delivered"),"",IF($N598="Recollect needed","Recollect",IF(NOW()&gt;$O598,"Overdue",IF($O598-NOW()&lt;=N(Settings!$B$4)/24,"Due soon","")))))</f>
        <v/>
      </c>
    </row>
    <row r="599" spans="1:19" x14ac:dyDescent="0.3">
      <c r="A599" s="17"/>
      <c r="B599" s="19"/>
      <c r="C599" s="20"/>
      <c r="D599" s="17"/>
      <c r="E599" s="17"/>
      <c r="F599" s="17"/>
      <c r="G599" s="17"/>
      <c r="H599" s="17"/>
      <c r="I599" s="17"/>
      <c r="J599" s="17"/>
      <c r="K599" s="21" t="str">
        <f>IF($J599="","",IFERROR(VLOOKUP($J599,Tests!$A$4:$B$103,2,FALSE),""))</f>
        <v/>
      </c>
      <c r="L599" s="18" t="str">
        <f>IF($J599="","",IFERROR(VLOOKUP($J599,Tests!$A$4:$E$103,5,FALSE),""))</f>
        <v/>
      </c>
      <c r="M599" s="18"/>
      <c r="N599" s="17"/>
      <c r="O599" s="22" t="str">
        <f>IF(OR($B599="",$J599=""),"",$B599+N($C599)+IFERROR(VLOOKUP($J599,Tests!$A$4:$C$103,3,FALSE),0)/24)</f>
        <v/>
      </c>
      <c r="P599" s="19"/>
      <c r="Q599" s="19"/>
      <c r="R599" s="17"/>
      <c r="S599" s="21" t="str">
        <f ca="1">IF(OR($J599="",$O599=""),"",IF(OR($N599="Report ready",$N599="Delivered"),"",IF($N599="Recollect needed","Recollect",IF(NOW()&gt;$O599,"Overdue",IF($O599-NOW()&lt;=N(Settings!$B$4)/24,"Due soon","")))))</f>
        <v/>
      </c>
    </row>
    <row r="600" spans="1:19" x14ac:dyDescent="0.3">
      <c r="A600" s="17"/>
      <c r="B600" s="19"/>
      <c r="C600" s="20"/>
      <c r="D600" s="17"/>
      <c r="E600" s="17"/>
      <c r="F600" s="17"/>
      <c r="G600" s="17"/>
      <c r="H600" s="17"/>
      <c r="I600" s="17"/>
      <c r="J600" s="17"/>
      <c r="K600" s="21" t="str">
        <f>IF($J600="","",IFERROR(VLOOKUP($J600,Tests!$A$4:$B$103,2,FALSE),""))</f>
        <v/>
      </c>
      <c r="L600" s="18" t="str">
        <f>IF($J600="","",IFERROR(VLOOKUP($J600,Tests!$A$4:$E$103,5,FALSE),""))</f>
        <v/>
      </c>
      <c r="M600" s="18"/>
      <c r="N600" s="17"/>
      <c r="O600" s="22" t="str">
        <f>IF(OR($B600="",$J600=""),"",$B600+N($C600)+IFERROR(VLOOKUP($J600,Tests!$A$4:$C$103,3,FALSE),0)/24)</f>
        <v/>
      </c>
      <c r="P600" s="19"/>
      <c r="Q600" s="19"/>
      <c r="R600" s="17"/>
      <c r="S600" s="21" t="str">
        <f ca="1">IF(OR($J600="",$O600=""),"",IF(OR($N600="Report ready",$N600="Delivered"),"",IF($N600="Recollect needed","Recollect",IF(NOW()&gt;$O600,"Overdue",IF($O600-NOW()&lt;=N(Settings!$B$4)/24,"Due soon","")))))</f>
        <v/>
      </c>
    </row>
    <row r="601" spans="1:19" x14ac:dyDescent="0.3">
      <c r="A601" s="17"/>
      <c r="B601" s="19"/>
      <c r="C601" s="20"/>
      <c r="D601" s="17"/>
      <c r="E601" s="17"/>
      <c r="F601" s="17"/>
      <c r="G601" s="17"/>
      <c r="H601" s="17"/>
      <c r="I601" s="17"/>
      <c r="J601" s="17"/>
      <c r="K601" s="21" t="str">
        <f>IF($J601="","",IFERROR(VLOOKUP($J601,Tests!$A$4:$B$103,2,FALSE),""))</f>
        <v/>
      </c>
      <c r="L601" s="18" t="str">
        <f>IF($J601="","",IFERROR(VLOOKUP($J601,Tests!$A$4:$E$103,5,FALSE),""))</f>
        <v/>
      </c>
      <c r="M601" s="18"/>
      <c r="N601" s="17"/>
      <c r="O601" s="22" t="str">
        <f>IF(OR($B601="",$J601=""),"",$B601+N($C601)+IFERROR(VLOOKUP($J601,Tests!$A$4:$C$103,3,FALSE),0)/24)</f>
        <v/>
      </c>
      <c r="P601" s="19"/>
      <c r="Q601" s="19"/>
      <c r="R601" s="17"/>
      <c r="S601" s="21" t="str">
        <f ca="1">IF(OR($J601="",$O601=""),"",IF(OR($N601="Report ready",$N601="Delivered"),"",IF($N601="Recollect needed","Recollect",IF(NOW()&gt;$O601,"Overdue",IF($O601-NOW()&lt;=N(Settings!$B$4)/24,"Due soon","")))))</f>
        <v/>
      </c>
    </row>
    <row r="602" spans="1:19" x14ac:dyDescent="0.3">
      <c r="A602" s="17"/>
      <c r="B602" s="19"/>
      <c r="C602" s="20"/>
      <c r="D602" s="17"/>
      <c r="E602" s="17"/>
      <c r="F602" s="17"/>
      <c r="G602" s="17"/>
      <c r="H602" s="17"/>
      <c r="I602" s="17"/>
      <c r="J602" s="17"/>
      <c r="K602" s="21" t="str">
        <f>IF($J602="","",IFERROR(VLOOKUP($J602,Tests!$A$4:$B$103,2,FALSE),""))</f>
        <v/>
      </c>
      <c r="L602" s="18" t="str">
        <f>IF($J602="","",IFERROR(VLOOKUP($J602,Tests!$A$4:$E$103,5,FALSE),""))</f>
        <v/>
      </c>
      <c r="M602" s="18"/>
      <c r="N602" s="17"/>
      <c r="O602" s="22" t="str">
        <f>IF(OR($B602="",$J602=""),"",$B602+N($C602)+IFERROR(VLOOKUP($J602,Tests!$A$4:$C$103,3,FALSE),0)/24)</f>
        <v/>
      </c>
      <c r="P602" s="19"/>
      <c r="Q602" s="19"/>
      <c r="R602" s="17"/>
      <c r="S602" s="21" t="str">
        <f ca="1">IF(OR($J602="",$O602=""),"",IF(OR($N602="Report ready",$N602="Delivered"),"",IF($N602="Recollect needed","Recollect",IF(NOW()&gt;$O602,"Overdue",IF($O602-NOW()&lt;=N(Settings!$B$4)/24,"Due soon","")))))</f>
        <v/>
      </c>
    </row>
    <row r="603" spans="1:19" x14ac:dyDescent="0.3">
      <c r="A603" s="17"/>
      <c r="B603" s="19"/>
      <c r="C603" s="20"/>
      <c r="D603" s="17"/>
      <c r="E603" s="17"/>
      <c r="F603" s="17"/>
      <c r="G603" s="17"/>
      <c r="H603" s="17"/>
      <c r="I603" s="17"/>
      <c r="J603" s="17"/>
      <c r="K603" s="21" t="str">
        <f>IF($J603="","",IFERROR(VLOOKUP($J603,Tests!$A$4:$B$103,2,FALSE),""))</f>
        <v/>
      </c>
      <c r="L603" s="18" t="str">
        <f>IF($J603="","",IFERROR(VLOOKUP($J603,Tests!$A$4:$E$103,5,FALSE),""))</f>
        <v/>
      </c>
      <c r="M603" s="18"/>
      <c r="N603" s="17"/>
      <c r="O603" s="22" t="str">
        <f>IF(OR($B603="",$J603=""),"",$B603+N($C603)+IFERROR(VLOOKUP($J603,Tests!$A$4:$C$103,3,FALSE),0)/24)</f>
        <v/>
      </c>
      <c r="P603" s="19"/>
      <c r="Q603" s="19"/>
      <c r="R603" s="17"/>
      <c r="S603" s="21" t="str">
        <f ca="1">IF(OR($J603="",$O603=""),"",IF(OR($N603="Report ready",$N603="Delivered"),"",IF($N603="Recollect needed","Recollect",IF(NOW()&gt;$O603,"Overdue",IF($O603-NOW()&lt;=N(Settings!$B$4)/24,"Due soon","")))))</f>
        <v/>
      </c>
    </row>
    <row r="604" spans="1:19" x14ac:dyDescent="0.3">
      <c r="A604" s="17"/>
      <c r="B604" s="19"/>
      <c r="C604" s="20"/>
      <c r="D604" s="17"/>
      <c r="E604" s="17"/>
      <c r="F604" s="17"/>
      <c r="G604" s="17"/>
      <c r="H604" s="17"/>
      <c r="I604" s="17"/>
      <c r="J604" s="17"/>
      <c r="K604" s="21" t="str">
        <f>IF($J604="","",IFERROR(VLOOKUP($J604,Tests!$A$4:$B$103,2,FALSE),""))</f>
        <v/>
      </c>
      <c r="L604" s="18" t="str">
        <f>IF($J604="","",IFERROR(VLOOKUP($J604,Tests!$A$4:$E$103,5,FALSE),""))</f>
        <v/>
      </c>
      <c r="M604" s="18"/>
      <c r="N604" s="17"/>
      <c r="O604" s="22" t="str">
        <f>IF(OR($B604="",$J604=""),"",$B604+N($C604)+IFERROR(VLOOKUP($J604,Tests!$A$4:$C$103,3,FALSE),0)/24)</f>
        <v/>
      </c>
      <c r="P604" s="19"/>
      <c r="Q604" s="19"/>
      <c r="R604" s="17"/>
      <c r="S604" s="21" t="str">
        <f ca="1">IF(OR($J604="",$O604=""),"",IF(OR($N604="Report ready",$N604="Delivered"),"",IF($N604="Recollect needed","Recollect",IF(NOW()&gt;$O604,"Overdue",IF($O604-NOW()&lt;=N(Settings!$B$4)/24,"Due soon","")))))</f>
        <v/>
      </c>
    </row>
    <row r="605" spans="1:19" x14ac:dyDescent="0.3">
      <c r="A605" s="17"/>
      <c r="B605" s="19"/>
      <c r="C605" s="20"/>
      <c r="D605" s="17"/>
      <c r="E605" s="17"/>
      <c r="F605" s="17"/>
      <c r="G605" s="17"/>
      <c r="H605" s="17"/>
      <c r="I605" s="17"/>
      <c r="J605" s="17"/>
      <c r="K605" s="21" t="str">
        <f>IF($J605="","",IFERROR(VLOOKUP($J605,Tests!$A$4:$B$103,2,FALSE),""))</f>
        <v/>
      </c>
      <c r="L605" s="18" t="str">
        <f>IF($J605="","",IFERROR(VLOOKUP($J605,Tests!$A$4:$E$103,5,FALSE),""))</f>
        <v/>
      </c>
      <c r="M605" s="18"/>
      <c r="N605" s="17"/>
      <c r="O605" s="22" t="str">
        <f>IF(OR($B605="",$J605=""),"",$B605+N($C605)+IFERROR(VLOOKUP($J605,Tests!$A$4:$C$103,3,FALSE),0)/24)</f>
        <v/>
      </c>
      <c r="P605" s="19"/>
      <c r="Q605" s="19"/>
      <c r="R605" s="17"/>
      <c r="S605" s="21" t="str">
        <f ca="1">IF(OR($J605="",$O605=""),"",IF(OR($N605="Report ready",$N605="Delivered"),"",IF($N605="Recollect needed","Recollect",IF(NOW()&gt;$O605,"Overdue",IF($O605-NOW()&lt;=N(Settings!$B$4)/24,"Due soon","")))))</f>
        <v/>
      </c>
    </row>
    <row r="606" spans="1:19" x14ac:dyDescent="0.3">
      <c r="A606" s="17"/>
      <c r="B606" s="19"/>
      <c r="C606" s="20"/>
      <c r="D606" s="17"/>
      <c r="E606" s="17"/>
      <c r="F606" s="17"/>
      <c r="G606" s="17"/>
      <c r="H606" s="17"/>
      <c r="I606" s="17"/>
      <c r="J606" s="17"/>
      <c r="K606" s="21" t="str">
        <f>IF($J606="","",IFERROR(VLOOKUP($J606,Tests!$A$4:$B$103,2,FALSE),""))</f>
        <v/>
      </c>
      <c r="L606" s="18" t="str">
        <f>IF($J606="","",IFERROR(VLOOKUP($J606,Tests!$A$4:$E$103,5,FALSE),""))</f>
        <v/>
      </c>
      <c r="M606" s="18"/>
      <c r="N606" s="17"/>
      <c r="O606" s="22" t="str">
        <f>IF(OR($B606="",$J606=""),"",$B606+N($C606)+IFERROR(VLOOKUP($J606,Tests!$A$4:$C$103,3,FALSE),0)/24)</f>
        <v/>
      </c>
      <c r="P606" s="19"/>
      <c r="Q606" s="19"/>
      <c r="R606" s="17"/>
      <c r="S606" s="21" t="str">
        <f ca="1">IF(OR($J606="",$O606=""),"",IF(OR($N606="Report ready",$N606="Delivered"),"",IF($N606="Recollect needed","Recollect",IF(NOW()&gt;$O606,"Overdue",IF($O606-NOW()&lt;=N(Settings!$B$4)/24,"Due soon","")))))</f>
        <v/>
      </c>
    </row>
    <row r="607" spans="1:19" x14ac:dyDescent="0.3">
      <c r="A607" s="17"/>
      <c r="B607" s="19"/>
      <c r="C607" s="20"/>
      <c r="D607" s="17"/>
      <c r="E607" s="17"/>
      <c r="F607" s="17"/>
      <c r="G607" s="17"/>
      <c r="H607" s="17"/>
      <c r="I607" s="17"/>
      <c r="J607" s="17"/>
      <c r="K607" s="21" t="str">
        <f>IF($J607="","",IFERROR(VLOOKUP($J607,Tests!$A$4:$B$103,2,FALSE),""))</f>
        <v/>
      </c>
      <c r="L607" s="18" t="str">
        <f>IF($J607="","",IFERROR(VLOOKUP($J607,Tests!$A$4:$E$103,5,FALSE),""))</f>
        <v/>
      </c>
      <c r="M607" s="18"/>
      <c r="N607" s="17"/>
      <c r="O607" s="22" t="str">
        <f>IF(OR($B607="",$J607=""),"",$B607+N($C607)+IFERROR(VLOOKUP($J607,Tests!$A$4:$C$103,3,FALSE),0)/24)</f>
        <v/>
      </c>
      <c r="P607" s="19"/>
      <c r="Q607" s="19"/>
      <c r="R607" s="17"/>
      <c r="S607" s="21" t="str">
        <f ca="1">IF(OR($J607="",$O607=""),"",IF(OR($N607="Report ready",$N607="Delivered"),"",IF($N607="Recollect needed","Recollect",IF(NOW()&gt;$O607,"Overdue",IF($O607-NOW()&lt;=N(Settings!$B$4)/24,"Due soon","")))))</f>
        <v/>
      </c>
    </row>
    <row r="608" spans="1:19" x14ac:dyDescent="0.3">
      <c r="A608" s="17"/>
      <c r="B608" s="19"/>
      <c r="C608" s="20"/>
      <c r="D608" s="17"/>
      <c r="E608" s="17"/>
      <c r="F608" s="17"/>
      <c r="G608" s="17"/>
      <c r="H608" s="17"/>
      <c r="I608" s="17"/>
      <c r="J608" s="17"/>
      <c r="K608" s="21" t="str">
        <f>IF($J608="","",IFERROR(VLOOKUP($J608,Tests!$A$4:$B$103,2,FALSE),""))</f>
        <v/>
      </c>
      <c r="L608" s="18" t="str">
        <f>IF($J608="","",IFERROR(VLOOKUP($J608,Tests!$A$4:$E$103,5,FALSE),""))</f>
        <v/>
      </c>
      <c r="M608" s="18"/>
      <c r="N608" s="17"/>
      <c r="O608" s="22" t="str">
        <f>IF(OR($B608="",$J608=""),"",$B608+N($C608)+IFERROR(VLOOKUP($J608,Tests!$A$4:$C$103,3,FALSE),0)/24)</f>
        <v/>
      </c>
      <c r="P608" s="19"/>
      <c r="Q608" s="19"/>
      <c r="R608" s="17"/>
      <c r="S608" s="21" t="str">
        <f ca="1">IF(OR($J608="",$O608=""),"",IF(OR($N608="Report ready",$N608="Delivered"),"",IF($N608="Recollect needed","Recollect",IF(NOW()&gt;$O608,"Overdue",IF($O608-NOW()&lt;=N(Settings!$B$4)/24,"Due soon","")))))</f>
        <v/>
      </c>
    </row>
    <row r="609" spans="1:19" x14ac:dyDescent="0.3">
      <c r="A609" s="17"/>
      <c r="B609" s="19"/>
      <c r="C609" s="20"/>
      <c r="D609" s="17"/>
      <c r="E609" s="17"/>
      <c r="F609" s="17"/>
      <c r="G609" s="17"/>
      <c r="H609" s="17"/>
      <c r="I609" s="17"/>
      <c r="J609" s="17"/>
      <c r="K609" s="21" t="str">
        <f>IF($J609="","",IFERROR(VLOOKUP($J609,Tests!$A$4:$B$103,2,FALSE),""))</f>
        <v/>
      </c>
      <c r="L609" s="18" t="str">
        <f>IF($J609="","",IFERROR(VLOOKUP($J609,Tests!$A$4:$E$103,5,FALSE),""))</f>
        <v/>
      </c>
      <c r="M609" s="18"/>
      <c r="N609" s="17"/>
      <c r="O609" s="22" t="str">
        <f>IF(OR($B609="",$J609=""),"",$B609+N($C609)+IFERROR(VLOOKUP($J609,Tests!$A$4:$C$103,3,FALSE),0)/24)</f>
        <v/>
      </c>
      <c r="P609" s="19"/>
      <c r="Q609" s="19"/>
      <c r="R609" s="17"/>
      <c r="S609" s="21" t="str">
        <f ca="1">IF(OR($J609="",$O609=""),"",IF(OR($N609="Report ready",$N609="Delivered"),"",IF($N609="Recollect needed","Recollect",IF(NOW()&gt;$O609,"Overdue",IF($O609-NOW()&lt;=N(Settings!$B$4)/24,"Due soon","")))))</f>
        <v/>
      </c>
    </row>
    <row r="610" spans="1:19" x14ac:dyDescent="0.3">
      <c r="A610" s="17"/>
      <c r="B610" s="19"/>
      <c r="C610" s="20"/>
      <c r="D610" s="17"/>
      <c r="E610" s="17"/>
      <c r="F610" s="17"/>
      <c r="G610" s="17"/>
      <c r="H610" s="17"/>
      <c r="I610" s="17"/>
      <c r="J610" s="17"/>
      <c r="K610" s="21" t="str">
        <f>IF($J610="","",IFERROR(VLOOKUP($J610,Tests!$A$4:$B$103,2,FALSE),""))</f>
        <v/>
      </c>
      <c r="L610" s="18" t="str">
        <f>IF($J610="","",IFERROR(VLOOKUP($J610,Tests!$A$4:$E$103,5,FALSE),""))</f>
        <v/>
      </c>
      <c r="M610" s="18"/>
      <c r="N610" s="17"/>
      <c r="O610" s="22" t="str">
        <f>IF(OR($B610="",$J610=""),"",$B610+N($C610)+IFERROR(VLOOKUP($J610,Tests!$A$4:$C$103,3,FALSE),0)/24)</f>
        <v/>
      </c>
      <c r="P610" s="19"/>
      <c r="Q610" s="19"/>
      <c r="R610" s="17"/>
      <c r="S610" s="21" t="str">
        <f ca="1">IF(OR($J610="",$O610=""),"",IF(OR($N610="Report ready",$N610="Delivered"),"",IF($N610="Recollect needed","Recollect",IF(NOW()&gt;$O610,"Overdue",IF($O610-NOW()&lt;=N(Settings!$B$4)/24,"Due soon","")))))</f>
        <v/>
      </c>
    </row>
    <row r="611" spans="1:19" x14ac:dyDescent="0.3">
      <c r="A611" s="17"/>
      <c r="B611" s="19"/>
      <c r="C611" s="20"/>
      <c r="D611" s="17"/>
      <c r="E611" s="17"/>
      <c r="F611" s="17"/>
      <c r="G611" s="17"/>
      <c r="H611" s="17"/>
      <c r="I611" s="17"/>
      <c r="J611" s="17"/>
      <c r="K611" s="21" t="str">
        <f>IF($J611="","",IFERROR(VLOOKUP($J611,Tests!$A$4:$B$103,2,FALSE),""))</f>
        <v/>
      </c>
      <c r="L611" s="18" t="str">
        <f>IF($J611="","",IFERROR(VLOOKUP($J611,Tests!$A$4:$E$103,5,FALSE),""))</f>
        <v/>
      </c>
      <c r="M611" s="18"/>
      <c r="N611" s="17"/>
      <c r="O611" s="22" t="str">
        <f>IF(OR($B611="",$J611=""),"",$B611+N($C611)+IFERROR(VLOOKUP($J611,Tests!$A$4:$C$103,3,FALSE),0)/24)</f>
        <v/>
      </c>
      <c r="P611" s="19"/>
      <c r="Q611" s="19"/>
      <c r="R611" s="17"/>
      <c r="S611" s="21" t="str">
        <f ca="1">IF(OR($J611="",$O611=""),"",IF(OR($N611="Report ready",$N611="Delivered"),"",IF($N611="Recollect needed","Recollect",IF(NOW()&gt;$O611,"Overdue",IF($O611-NOW()&lt;=N(Settings!$B$4)/24,"Due soon","")))))</f>
        <v/>
      </c>
    </row>
    <row r="612" spans="1:19" x14ac:dyDescent="0.3">
      <c r="A612" s="17"/>
      <c r="B612" s="19"/>
      <c r="C612" s="20"/>
      <c r="D612" s="17"/>
      <c r="E612" s="17"/>
      <c r="F612" s="17"/>
      <c r="G612" s="17"/>
      <c r="H612" s="17"/>
      <c r="I612" s="17"/>
      <c r="J612" s="17"/>
      <c r="K612" s="21" t="str">
        <f>IF($J612="","",IFERROR(VLOOKUP($J612,Tests!$A$4:$B$103,2,FALSE),""))</f>
        <v/>
      </c>
      <c r="L612" s="18" t="str">
        <f>IF($J612="","",IFERROR(VLOOKUP($J612,Tests!$A$4:$E$103,5,FALSE),""))</f>
        <v/>
      </c>
      <c r="M612" s="18"/>
      <c r="N612" s="17"/>
      <c r="O612" s="22" t="str">
        <f>IF(OR($B612="",$J612=""),"",$B612+N($C612)+IFERROR(VLOOKUP($J612,Tests!$A$4:$C$103,3,FALSE),0)/24)</f>
        <v/>
      </c>
      <c r="P612" s="19"/>
      <c r="Q612" s="19"/>
      <c r="R612" s="17"/>
      <c r="S612" s="21" t="str">
        <f ca="1">IF(OR($J612="",$O612=""),"",IF(OR($N612="Report ready",$N612="Delivered"),"",IF($N612="Recollect needed","Recollect",IF(NOW()&gt;$O612,"Overdue",IF($O612-NOW()&lt;=N(Settings!$B$4)/24,"Due soon","")))))</f>
        <v/>
      </c>
    </row>
    <row r="613" spans="1:19" x14ac:dyDescent="0.3">
      <c r="A613" s="17"/>
      <c r="B613" s="19"/>
      <c r="C613" s="20"/>
      <c r="D613" s="17"/>
      <c r="E613" s="17"/>
      <c r="F613" s="17"/>
      <c r="G613" s="17"/>
      <c r="H613" s="17"/>
      <c r="I613" s="17"/>
      <c r="J613" s="17"/>
      <c r="K613" s="21" t="str">
        <f>IF($J613="","",IFERROR(VLOOKUP($J613,Tests!$A$4:$B$103,2,FALSE),""))</f>
        <v/>
      </c>
      <c r="L613" s="18" t="str">
        <f>IF($J613="","",IFERROR(VLOOKUP($J613,Tests!$A$4:$E$103,5,FALSE),""))</f>
        <v/>
      </c>
      <c r="M613" s="18"/>
      <c r="N613" s="17"/>
      <c r="O613" s="22" t="str">
        <f>IF(OR($B613="",$J613=""),"",$B613+N($C613)+IFERROR(VLOOKUP($J613,Tests!$A$4:$C$103,3,FALSE),0)/24)</f>
        <v/>
      </c>
      <c r="P613" s="19"/>
      <c r="Q613" s="19"/>
      <c r="R613" s="17"/>
      <c r="S613" s="21" t="str">
        <f ca="1">IF(OR($J613="",$O613=""),"",IF(OR($N613="Report ready",$N613="Delivered"),"",IF($N613="Recollect needed","Recollect",IF(NOW()&gt;$O613,"Overdue",IF($O613-NOW()&lt;=N(Settings!$B$4)/24,"Due soon","")))))</f>
        <v/>
      </c>
    </row>
    <row r="614" spans="1:19" x14ac:dyDescent="0.3">
      <c r="A614" s="17"/>
      <c r="B614" s="19"/>
      <c r="C614" s="20"/>
      <c r="D614" s="17"/>
      <c r="E614" s="17"/>
      <c r="F614" s="17"/>
      <c r="G614" s="17"/>
      <c r="H614" s="17"/>
      <c r="I614" s="17"/>
      <c r="J614" s="17"/>
      <c r="K614" s="21" t="str">
        <f>IF($J614="","",IFERROR(VLOOKUP($J614,Tests!$A$4:$B$103,2,FALSE),""))</f>
        <v/>
      </c>
      <c r="L614" s="18" t="str">
        <f>IF($J614="","",IFERROR(VLOOKUP($J614,Tests!$A$4:$E$103,5,FALSE),""))</f>
        <v/>
      </c>
      <c r="M614" s="18"/>
      <c r="N614" s="17"/>
      <c r="O614" s="22" t="str">
        <f>IF(OR($B614="",$J614=""),"",$B614+N($C614)+IFERROR(VLOOKUP($J614,Tests!$A$4:$C$103,3,FALSE),0)/24)</f>
        <v/>
      </c>
      <c r="P614" s="19"/>
      <c r="Q614" s="19"/>
      <c r="R614" s="17"/>
      <c r="S614" s="21" t="str">
        <f ca="1">IF(OR($J614="",$O614=""),"",IF(OR($N614="Report ready",$N614="Delivered"),"",IF($N614="Recollect needed","Recollect",IF(NOW()&gt;$O614,"Overdue",IF($O614-NOW()&lt;=N(Settings!$B$4)/24,"Due soon","")))))</f>
        <v/>
      </c>
    </row>
    <row r="615" spans="1:19" x14ac:dyDescent="0.3">
      <c r="A615" s="17"/>
      <c r="B615" s="19"/>
      <c r="C615" s="20"/>
      <c r="D615" s="17"/>
      <c r="E615" s="17"/>
      <c r="F615" s="17"/>
      <c r="G615" s="17"/>
      <c r="H615" s="17"/>
      <c r="I615" s="17"/>
      <c r="J615" s="17"/>
      <c r="K615" s="21" t="str">
        <f>IF($J615="","",IFERROR(VLOOKUP($J615,Tests!$A$4:$B$103,2,FALSE),""))</f>
        <v/>
      </c>
      <c r="L615" s="18" t="str">
        <f>IF($J615="","",IFERROR(VLOOKUP($J615,Tests!$A$4:$E$103,5,FALSE),""))</f>
        <v/>
      </c>
      <c r="M615" s="18"/>
      <c r="N615" s="17"/>
      <c r="O615" s="22" t="str">
        <f>IF(OR($B615="",$J615=""),"",$B615+N($C615)+IFERROR(VLOOKUP($J615,Tests!$A$4:$C$103,3,FALSE),0)/24)</f>
        <v/>
      </c>
      <c r="P615" s="19"/>
      <c r="Q615" s="19"/>
      <c r="R615" s="17"/>
      <c r="S615" s="21" t="str">
        <f ca="1">IF(OR($J615="",$O615=""),"",IF(OR($N615="Report ready",$N615="Delivered"),"",IF($N615="Recollect needed","Recollect",IF(NOW()&gt;$O615,"Overdue",IF($O615-NOW()&lt;=N(Settings!$B$4)/24,"Due soon","")))))</f>
        <v/>
      </c>
    </row>
    <row r="616" spans="1:19" x14ac:dyDescent="0.3">
      <c r="A616" s="17"/>
      <c r="B616" s="19"/>
      <c r="C616" s="20"/>
      <c r="D616" s="17"/>
      <c r="E616" s="17"/>
      <c r="F616" s="17"/>
      <c r="G616" s="17"/>
      <c r="H616" s="17"/>
      <c r="I616" s="17"/>
      <c r="J616" s="17"/>
      <c r="K616" s="21" t="str">
        <f>IF($J616="","",IFERROR(VLOOKUP($J616,Tests!$A$4:$B$103,2,FALSE),""))</f>
        <v/>
      </c>
      <c r="L616" s="18" t="str">
        <f>IF($J616="","",IFERROR(VLOOKUP($J616,Tests!$A$4:$E$103,5,FALSE),""))</f>
        <v/>
      </c>
      <c r="M616" s="18"/>
      <c r="N616" s="17"/>
      <c r="O616" s="22" t="str">
        <f>IF(OR($B616="",$J616=""),"",$B616+N($C616)+IFERROR(VLOOKUP($J616,Tests!$A$4:$C$103,3,FALSE),0)/24)</f>
        <v/>
      </c>
      <c r="P616" s="19"/>
      <c r="Q616" s="19"/>
      <c r="R616" s="17"/>
      <c r="S616" s="21" t="str">
        <f ca="1">IF(OR($J616="",$O616=""),"",IF(OR($N616="Report ready",$N616="Delivered"),"",IF($N616="Recollect needed","Recollect",IF(NOW()&gt;$O616,"Overdue",IF($O616-NOW()&lt;=N(Settings!$B$4)/24,"Due soon","")))))</f>
        <v/>
      </c>
    </row>
    <row r="617" spans="1:19" x14ac:dyDescent="0.3">
      <c r="A617" s="17"/>
      <c r="B617" s="19"/>
      <c r="C617" s="20"/>
      <c r="D617" s="17"/>
      <c r="E617" s="17"/>
      <c r="F617" s="17"/>
      <c r="G617" s="17"/>
      <c r="H617" s="17"/>
      <c r="I617" s="17"/>
      <c r="J617" s="17"/>
      <c r="K617" s="21" t="str">
        <f>IF($J617="","",IFERROR(VLOOKUP($J617,Tests!$A$4:$B$103,2,FALSE),""))</f>
        <v/>
      </c>
      <c r="L617" s="18" t="str">
        <f>IF($J617="","",IFERROR(VLOOKUP($J617,Tests!$A$4:$E$103,5,FALSE),""))</f>
        <v/>
      </c>
      <c r="M617" s="18"/>
      <c r="N617" s="17"/>
      <c r="O617" s="22" t="str">
        <f>IF(OR($B617="",$J617=""),"",$B617+N($C617)+IFERROR(VLOOKUP($J617,Tests!$A$4:$C$103,3,FALSE),0)/24)</f>
        <v/>
      </c>
      <c r="P617" s="19"/>
      <c r="Q617" s="19"/>
      <c r="R617" s="17"/>
      <c r="S617" s="21" t="str">
        <f ca="1">IF(OR($J617="",$O617=""),"",IF(OR($N617="Report ready",$N617="Delivered"),"",IF($N617="Recollect needed","Recollect",IF(NOW()&gt;$O617,"Overdue",IF($O617-NOW()&lt;=N(Settings!$B$4)/24,"Due soon","")))))</f>
        <v/>
      </c>
    </row>
    <row r="618" spans="1:19" x14ac:dyDescent="0.3">
      <c r="A618" s="17"/>
      <c r="B618" s="19"/>
      <c r="C618" s="20"/>
      <c r="D618" s="17"/>
      <c r="E618" s="17"/>
      <c r="F618" s="17"/>
      <c r="G618" s="17"/>
      <c r="H618" s="17"/>
      <c r="I618" s="17"/>
      <c r="J618" s="17"/>
      <c r="K618" s="21" t="str">
        <f>IF($J618="","",IFERROR(VLOOKUP($J618,Tests!$A$4:$B$103,2,FALSE),""))</f>
        <v/>
      </c>
      <c r="L618" s="18" t="str">
        <f>IF($J618="","",IFERROR(VLOOKUP($J618,Tests!$A$4:$E$103,5,FALSE),""))</f>
        <v/>
      </c>
      <c r="M618" s="18"/>
      <c r="N618" s="17"/>
      <c r="O618" s="22" t="str">
        <f>IF(OR($B618="",$J618=""),"",$B618+N($C618)+IFERROR(VLOOKUP($J618,Tests!$A$4:$C$103,3,FALSE),0)/24)</f>
        <v/>
      </c>
      <c r="P618" s="19"/>
      <c r="Q618" s="19"/>
      <c r="R618" s="17"/>
      <c r="S618" s="21" t="str">
        <f ca="1">IF(OR($J618="",$O618=""),"",IF(OR($N618="Report ready",$N618="Delivered"),"",IF($N618="Recollect needed","Recollect",IF(NOW()&gt;$O618,"Overdue",IF($O618-NOW()&lt;=N(Settings!$B$4)/24,"Due soon","")))))</f>
        <v/>
      </c>
    </row>
    <row r="619" spans="1:19" x14ac:dyDescent="0.3">
      <c r="A619" s="17"/>
      <c r="B619" s="19"/>
      <c r="C619" s="20"/>
      <c r="D619" s="17"/>
      <c r="E619" s="17"/>
      <c r="F619" s="17"/>
      <c r="G619" s="17"/>
      <c r="H619" s="17"/>
      <c r="I619" s="17"/>
      <c r="J619" s="17"/>
      <c r="K619" s="21" t="str">
        <f>IF($J619="","",IFERROR(VLOOKUP($J619,Tests!$A$4:$B$103,2,FALSE),""))</f>
        <v/>
      </c>
      <c r="L619" s="18" t="str">
        <f>IF($J619="","",IFERROR(VLOOKUP($J619,Tests!$A$4:$E$103,5,FALSE),""))</f>
        <v/>
      </c>
      <c r="M619" s="18"/>
      <c r="N619" s="17"/>
      <c r="O619" s="22" t="str">
        <f>IF(OR($B619="",$J619=""),"",$B619+N($C619)+IFERROR(VLOOKUP($J619,Tests!$A$4:$C$103,3,FALSE),0)/24)</f>
        <v/>
      </c>
      <c r="P619" s="19"/>
      <c r="Q619" s="19"/>
      <c r="R619" s="17"/>
      <c r="S619" s="21" t="str">
        <f ca="1">IF(OR($J619="",$O619=""),"",IF(OR($N619="Report ready",$N619="Delivered"),"",IF($N619="Recollect needed","Recollect",IF(NOW()&gt;$O619,"Overdue",IF($O619-NOW()&lt;=N(Settings!$B$4)/24,"Due soon","")))))</f>
        <v/>
      </c>
    </row>
    <row r="620" spans="1:19" x14ac:dyDescent="0.3">
      <c r="A620" s="17"/>
      <c r="B620" s="19"/>
      <c r="C620" s="20"/>
      <c r="D620" s="17"/>
      <c r="E620" s="17"/>
      <c r="F620" s="17"/>
      <c r="G620" s="17"/>
      <c r="H620" s="17"/>
      <c r="I620" s="17"/>
      <c r="J620" s="17"/>
      <c r="K620" s="21" t="str">
        <f>IF($J620="","",IFERROR(VLOOKUP($J620,Tests!$A$4:$B$103,2,FALSE),""))</f>
        <v/>
      </c>
      <c r="L620" s="18" t="str">
        <f>IF($J620="","",IFERROR(VLOOKUP($J620,Tests!$A$4:$E$103,5,FALSE),""))</f>
        <v/>
      </c>
      <c r="M620" s="18"/>
      <c r="N620" s="17"/>
      <c r="O620" s="22" t="str">
        <f>IF(OR($B620="",$J620=""),"",$B620+N($C620)+IFERROR(VLOOKUP($J620,Tests!$A$4:$C$103,3,FALSE),0)/24)</f>
        <v/>
      </c>
      <c r="P620" s="19"/>
      <c r="Q620" s="19"/>
      <c r="R620" s="17"/>
      <c r="S620" s="21" t="str">
        <f ca="1">IF(OR($J620="",$O620=""),"",IF(OR($N620="Report ready",$N620="Delivered"),"",IF($N620="Recollect needed","Recollect",IF(NOW()&gt;$O620,"Overdue",IF($O620-NOW()&lt;=N(Settings!$B$4)/24,"Due soon","")))))</f>
        <v/>
      </c>
    </row>
    <row r="621" spans="1:19" x14ac:dyDescent="0.3">
      <c r="A621" s="17"/>
      <c r="B621" s="19"/>
      <c r="C621" s="20"/>
      <c r="D621" s="17"/>
      <c r="E621" s="17"/>
      <c r="F621" s="17"/>
      <c r="G621" s="17"/>
      <c r="H621" s="17"/>
      <c r="I621" s="17"/>
      <c r="J621" s="17"/>
      <c r="K621" s="21" t="str">
        <f>IF($J621="","",IFERROR(VLOOKUP($J621,Tests!$A$4:$B$103,2,FALSE),""))</f>
        <v/>
      </c>
      <c r="L621" s="18" t="str">
        <f>IF($J621="","",IFERROR(VLOOKUP($J621,Tests!$A$4:$E$103,5,FALSE),""))</f>
        <v/>
      </c>
      <c r="M621" s="18"/>
      <c r="N621" s="17"/>
      <c r="O621" s="22" t="str">
        <f>IF(OR($B621="",$J621=""),"",$B621+N($C621)+IFERROR(VLOOKUP($J621,Tests!$A$4:$C$103,3,FALSE),0)/24)</f>
        <v/>
      </c>
      <c r="P621" s="19"/>
      <c r="Q621" s="19"/>
      <c r="R621" s="17"/>
      <c r="S621" s="21" t="str">
        <f ca="1">IF(OR($J621="",$O621=""),"",IF(OR($N621="Report ready",$N621="Delivered"),"",IF($N621="Recollect needed","Recollect",IF(NOW()&gt;$O621,"Overdue",IF($O621-NOW()&lt;=N(Settings!$B$4)/24,"Due soon","")))))</f>
        <v/>
      </c>
    </row>
    <row r="622" spans="1:19" x14ac:dyDescent="0.3">
      <c r="A622" s="17"/>
      <c r="B622" s="19"/>
      <c r="C622" s="20"/>
      <c r="D622" s="17"/>
      <c r="E622" s="17"/>
      <c r="F622" s="17"/>
      <c r="G622" s="17"/>
      <c r="H622" s="17"/>
      <c r="I622" s="17"/>
      <c r="J622" s="17"/>
      <c r="K622" s="21" t="str">
        <f>IF($J622="","",IFERROR(VLOOKUP($J622,Tests!$A$4:$B$103,2,FALSE),""))</f>
        <v/>
      </c>
      <c r="L622" s="18" t="str">
        <f>IF($J622="","",IFERROR(VLOOKUP($J622,Tests!$A$4:$E$103,5,FALSE),""))</f>
        <v/>
      </c>
      <c r="M622" s="18"/>
      <c r="N622" s="17"/>
      <c r="O622" s="22" t="str">
        <f>IF(OR($B622="",$J622=""),"",$B622+N($C622)+IFERROR(VLOOKUP($J622,Tests!$A$4:$C$103,3,FALSE),0)/24)</f>
        <v/>
      </c>
      <c r="P622" s="19"/>
      <c r="Q622" s="19"/>
      <c r="R622" s="17"/>
      <c r="S622" s="21" t="str">
        <f ca="1">IF(OR($J622="",$O622=""),"",IF(OR($N622="Report ready",$N622="Delivered"),"",IF($N622="Recollect needed","Recollect",IF(NOW()&gt;$O622,"Overdue",IF($O622-NOW()&lt;=N(Settings!$B$4)/24,"Due soon","")))))</f>
        <v/>
      </c>
    </row>
    <row r="623" spans="1:19" x14ac:dyDescent="0.3">
      <c r="A623" s="17"/>
      <c r="B623" s="19"/>
      <c r="C623" s="20"/>
      <c r="D623" s="17"/>
      <c r="E623" s="17"/>
      <c r="F623" s="17"/>
      <c r="G623" s="17"/>
      <c r="H623" s="17"/>
      <c r="I623" s="17"/>
      <c r="J623" s="17"/>
      <c r="K623" s="21" t="str">
        <f>IF($J623="","",IFERROR(VLOOKUP($J623,Tests!$A$4:$B$103,2,FALSE),""))</f>
        <v/>
      </c>
      <c r="L623" s="18" t="str">
        <f>IF($J623="","",IFERROR(VLOOKUP($J623,Tests!$A$4:$E$103,5,FALSE),""))</f>
        <v/>
      </c>
      <c r="M623" s="18"/>
      <c r="N623" s="17"/>
      <c r="O623" s="22" t="str">
        <f>IF(OR($B623="",$J623=""),"",$B623+N($C623)+IFERROR(VLOOKUP($J623,Tests!$A$4:$C$103,3,FALSE),0)/24)</f>
        <v/>
      </c>
      <c r="P623" s="19"/>
      <c r="Q623" s="19"/>
      <c r="R623" s="17"/>
      <c r="S623" s="21" t="str">
        <f ca="1">IF(OR($J623="",$O623=""),"",IF(OR($N623="Report ready",$N623="Delivered"),"",IF($N623="Recollect needed","Recollect",IF(NOW()&gt;$O623,"Overdue",IF($O623-NOW()&lt;=N(Settings!$B$4)/24,"Due soon","")))))</f>
        <v/>
      </c>
    </row>
    <row r="624" spans="1:19" x14ac:dyDescent="0.3">
      <c r="A624" s="17"/>
      <c r="B624" s="19"/>
      <c r="C624" s="20"/>
      <c r="D624" s="17"/>
      <c r="E624" s="17"/>
      <c r="F624" s="17"/>
      <c r="G624" s="17"/>
      <c r="H624" s="17"/>
      <c r="I624" s="17"/>
      <c r="J624" s="17"/>
      <c r="K624" s="21" t="str">
        <f>IF($J624="","",IFERROR(VLOOKUP($J624,Tests!$A$4:$B$103,2,FALSE),""))</f>
        <v/>
      </c>
      <c r="L624" s="18" t="str">
        <f>IF($J624="","",IFERROR(VLOOKUP($J624,Tests!$A$4:$E$103,5,FALSE),""))</f>
        <v/>
      </c>
      <c r="M624" s="18"/>
      <c r="N624" s="17"/>
      <c r="O624" s="22" t="str">
        <f>IF(OR($B624="",$J624=""),"",$B624+N($C624)+IFERROR(VLOOKUP($J624,Tests!$A$4:$C$103,3,FALSE),0)/24)</f>
        <v/>
      </c>
      <c r="P624" s="19"/>
      <c r="Q624" s="19"/>
      <c r="R624" s="17"/>
      <c r="S624" s="21" t="str">
        <f ca="1">IF(OR($J624="",$O624=""),"",IF(OR($N624="Report ready",$N624="Delivered"),"",IF($N624="Recollect needed","Recollect",IF(NOW()&gt;$O624,"Overdue",IF($O624-NOW()&lt;=N(Settings!$B$4)/24,"Due soon","")))))</f>
        <v/>
      </c>
    </row>
    <row r="625" spans="1:19" x14ac:dyDescent="0.3">
      <c r="A625" s="17"/>
      <c r="B625" s="19"/>
      <c r="C625" s="20"/>
      <c r="D625" s="17"/>
      <c r="E625" s="17"/>
      <c r="F625" s="17"/>
      <c r="G625" s="17"/>
      <c r="H625" s="17"/>
      <c r="I625" s="17"/>
      <c r="J625" s="17"/>
      <c r="K625" s="21" t="str">
        <f>IF($J625="","",IFERROR(VLOOKUP($J625,Tests!$A$4:$B$103,2,FALSE),""))</f>
        <v/>
      </c>
      <c r="L625" s="18" t="str">
        <f>IF($J625="","",IFERROR(VLOOKUP($J625,Tests!$A$4:$E$103,5,FALSE),""))</f>
        <v/>
      </c>
      <c r="M625" s="18"/>
      <c r="N625" s="17"/>
      <c r="O625" s="22" t="str">
        <f>IF(OR($B625="",$J625=""),"",$B625+N($C625)+IFERROR(VLOOKUP($J625,Tests!$A$4:$C$103,3,FALSE),0)/24)</f>
        <v/>
      </c>
      <c r="P625" s="19"/>
      <c r="Q625" s="19"/>
      <c r="R625" s="17"/>
      <c r="S625" s="21" t="str">
        <f ca="1">IF(OR($J625="",$O625=""),"",IF(OR($N625="Report ready",$N625="Delivered"),"",IF($N625="Recollect needed","Recollect",IF(NOW()&gt;$O625,"Overdue",IF($O625-NOW()&lt;=N(Settings!$B$4)/24,"Due soon","")))))</f>
        <v/>
      </c>
    </row>
    <row r="626" spans="1:19" x14ac:dyDescent="0.3">
      <c r="A626" s="17"/>
      <c r="B626" s="19"/>
      <c r="C626" s="20"/>
      <c r="D626" s="17"/>
      <c r="E626" s="17"/>
      <c r="F626" s="17"/>
      <c r="G626" s="17"/>
      <c r="H626" s="17"/>
      <c r="I626" s="17"/>
      <c r="J626" s="17"/>
      <c r="K626" s="21" t="str">
        <f>IF($J626="","",IFERROR(VLOOKUP($J626,Tests!$A$4:$B$103,2,FALSE),""))</f>
        <v/>
      </c>
      <c r="L626" s="18" t="str">
        <f>IF($J626="","",IFERROR(VLOOKUP($J626,Tests!$A$4:$E$103,5,FALSE),""))</f>
        <v/>
      </c>
      <c r="M626" s="18"/>
      <c r="N626" s="17"/>
      <c r="O626" s="22" t="str">
        <f>IF(OR($B626="",$J626=""),"",$B626+N($C626)+IFERROR(VLOOKUP($J626,Tests!$A$4:$C$103,3,FALSE),0)/24)</f>
        <v/>
      </c>
      <c r="P626" s="19"/>
      <c r="Q626" s="19"/>
      <c r="R626" s="17"/>
      <c r="S626" s="21" t="str">
        <f ca="1">IF(OR($J626="",$O626=""),"",IF(OR($N626="Report ready",$N626="Delivered"),"",IF($N626="Recollect needed","Recollect",IF(NOW()&gt;$O626,"Overdue",IF($O626-NOW()&lt;=N(Settings!$B$4)/24,"Due soon","")))))</f>
        <v/>
      </c>
    </row>
    <row r="627" spans="1:19" x14ac:dyDescent="0.3">
      <c r="A627" s="17"/>
      <c r="B627" s="19"/>
      <c r="C627" s="20"/>
      <c r="D627" s="17"/>
      <c r="E627" s="17"/>
      <c r="F627" s="17"/>
      <c r="G627" s="17"/>
      <c r="H627" s="17"/>
      <c r="I627" s="17"/>
      <c r="J627" s="17"/>
      <c r="K627" s="21" t="str">
        <f>IF($J627="","",IFERROR(VLOOKUP($J627,Tests!$A$4:$B$103,2,FALSE),""))</f>
        <v/>
      </c>
      <c r="L627" s="18" t="str">
        <f>IF($J627="","",IFERROR(VLOOKUP($J627,Tests!$A$4:$E$103,5,FALSE),""))</f>
        <v/>
      </c>
      <c r="M627" s="18"/>
      <c r="N627" s="17"/>
      <c r="O627" s="22" t="str">
        <f>IF(OR($B627="",$J627=""),"",$B627+N($C627)+IFERROR(VLOOKUP($J627,Tests!$A$4:$C$103,3,FALSE),0)/24)</f>
        <v/>
      </c>
      <c r="P627" s="19"/>
      <c r="Q627" s="19"/>
      <c r="R627" s="17"/>
      <c r="S627" s="21" t="str">
        <f ca="1">IF(OR($J627="",$O627=""),"",IF(OR($N627="Report ready",$N627="Delivered"),"",IF($N627="Recollect needed","Recollect",IF(NOW()&gt;$O627,"Overdue",IF($O627-NOW()&lt;=N(Settings!$B$4)/24,"Due soon","")))))</f>
        <v/>
      </c>
    </row>
    <row r="628" spans="1:19" x14ac:dyDescent="0.3">
      <c r="A628" s="17"/>
      <c r="B628" s="19"/>
      <c r="C628" s="20"/>
      <c r="D628" s="17"/>
      <c r="E628" s="17"/>
      <c r="F628" s="17"/>
      <c r="G628" s="17"/>
      <c r="H628" s="17"/>
      <c r="I628" s="17"/>
      <c r="J628" s="17"/>
      <c r="K628" s="21" t="str">
        <f>IF($J628="","",IFERROR(VLOOKUP($J628,Tests!$A$4:$B$103,2,FALSE),""))</f>
        <v/>
      </c>
      <c r="L628" s="18" t="str">
        <f>IF($J628="","",IFERROR(VLOOKUP($J628,Tests!$A$4:$E$103,5,FALSE),""))</f>
        <v/>
      </c>
      <c r="M628" s="18"/>
      <c r="N628" s="17"/>
      <c r="O628" s="22" t="str">
        <f>IF(OR($B628="",$J628=""),"",$B628+N($C628)+IFERROR(VLOOKUP($J628,Tests!$A$4:$C$103,3,FALSE),0)/24)</f>
        <v/>
      </c>
      <c r="P628" s="19"/>
      <c r="Q628" s="19"/>
      <c r="R628" s="17"/>
      <c r="S628" s="21" t="str">
        <f ca="1">IF(OR($J628="",$O628=""),"",IF(OR($N628="Report ready",$N628="Delivered"),"",IF($N628="Recollect needed","Recollect",IF(NOW()&gt;$O628,"Overdue",IF($O628-NOW()&lt;=N(Settings!$B$4)/24,"Due soon","")))))</f>
        <v/>
      </c>
    </row>
    <row r="629" spans="1:19" x14ac:dyDescent="0.3">
      <c r="A629" s="17"/>
      <c r="B629" s="19"/>
      <c r="C629" s="20"/>
      <c r="D629" s="17"/>
      <c r="E629" s="17"/>
      <c r="F629" s="17"/>
      <c r="G629" s="17"/>
      <c r="H629" s="17"/>
      <c r="I629" s="17"/>
      <c r="J629" s="17"/>
      <c r="K629" s="21" t="str">
        <f>IF($J629="","",IFERROR(VLOOKUP($J629,Tests!$A$4:$B$103,2,FALSE),""))</f>
        <v/>
      </c>
      <c r="L629" s="18" t="str">
        <f>IF($J629="","",IFERROR(VLOOKUP($J629,Tests!$A$4:$E$103,5,FALSE),""))</f>
        <v/>
      </c>
      <c r="M629" s="18"/>
      <c r="N629" s="17"/>
      <c r="O629" s="22" t="str">
        <f>IF(OR($B629="",$J629=""),"",$B629+N($C629)+IFERROR(VLOOKUP($J629,Tests!$A$4:$C$103,3,FALSE),0)/24)</f>
        <v/>
      </c>
      <c r="P629" s="19"/>
      <c r="Q629" s="19"/>
      <c r="R629" s="17"/>
      <c r="S629" s="21" t="str">
        <f ca="1">IF(OR($J629="",$O629=""),"",IF(OR($N629="Report ready",$N629="Delivered"),"",IF($N629="Recollect needed","Recollect",IF(NOW()&gt;$O629,"Overdue",IF($O629-NOW()&lt;=N(Settings!$B$4)/24,"Due soon","")))))</f>
        <v/>
      </c>
    </row>
    <row r="630" spans="1:19" x14ac:dyDescent="0.3">
      <c r="A630" s="17"/>
      <c r="B630" s="19"/>
      <c r="C630" s="20"/>
      <c r="D630" s="17"/>
      <c r="E630" s="17"/>
      <c r="F630" s="17"/>
      <c r="G630" s="17"/>
      <c r="H630" s="17"/>
      <c r="I630" s="17"/>
      <c r="J630" s="17"/>
      <c r="K630" s="21" t="str">
        <f>IF($J630="","",IFERROR(VLOOKUP($J630,Tests!$A$4:$B$103,2,FALSE),""))</f>
        <v/>
      </c>
      <c r="L630" s="18" t="str">
        <f>IF($J630="","",IFERROR(VLOOKUP($J630,Tests!$A$4:$E$103,5,FALSE),""))</f>
        <v/>
      </c>
      <c r="M630" s="18"/>
      <c r="N630" s="17"/>
      <c r="O630" s="22" t="str">
        <f>IF(OR($B630="",$J630=""),"",$B630+N($C630)+IFERROR(VLOOKUP($J630,Tests!$A$4:$C$103,3,FALSE),0)/24)</f>
        <v/>
      </c>
      <c r="P630" s="19"/>
      <c r="Q630" s="19"/>
      <c r="R630" s="17"/>
      <c r="S630" s="21" t="str">
        <f ca="1">IF(OR($J630="",$O630=""),"",IF(OR($N630="Report ready",$N630="Delivered"),"",IF($N630="Recollect needed","Recollect",IF(NOW()&gt;$O630,"Overdue",IF($O630-NOW()&lt;=N(Settings!$B$4)/24,"Due soon","")))))</f>
        <v/>
      </c>
    </row>
    <row r="631" spans="1:19" x14ac:dyDescent="0.3">
      <c r="A631" s="17"/>
      <c r="B631" s="19"/>
      <c r="C631" s="20"/>
      <c r="D631" s="17"/>
      <c r="E631" s="17"/>
      <c r="F631" s="17"/>
      <c r="G631" s="17"/>
      <c r="H631" s="17"/>
      <c r="I631" s="17"/>
      <c r="J631" s="17"/>
      <c r="K631" s="21" t="str">
        <f>IF($J631="","",IFERROR(VLOOKUP($J631,Tests!$A$4:$B$103,2,FALSE),""))</f>
        <v/>
      </c>
      <c r="L631" s="18" t="str">
        <f>IF($J631="","",IFERROR(VLOOKUP($J631,Tests!$A$4:$E$103,5,FALSE),""))</f>
        <v/>
      </c>
      <c r="M631" s="18"/>
      <c r="N631" s="17"/>
      <c r="O631" s="22" t="str">
        <f>IF(OR($B631="",$J631=""),"",$B631+N($C631)+IFERROR(VLOOKUP($J631,Tests!$A$4:$C$103,3,FALSE),0)/24)</f>
        <v/>
      </c>
      <c r="P631" s="19"/>
      <c r="Q631" s="19"/>
      <c r="R631" s="17"/>
      <c r="S631" s="21" t="str">
        <f ca="1">IF(OR($J631="",$O631=""),"",IF(OR($N631="Report ready",$N631="Delivered"),"",IF($N631="Recollect needed","Recollect",IF(NOW()&gt;$O631,"Overdue",IF($O631-NOW()&lt;=N(Settings!$B$4)/24,"Due soon","")))))</f>
        <v/>
      </c>
    </row>
    <row r="632" spans="1:19" x14ac:dyDescent="0.3">
      <c r="A632" s="17"/>
      <c r="B632" s="19"/>
      <c r="C632" s="20"/>
      <c r="D632" s="17"/>
      <c r="E632" s="17"/>
      <c r="F632" s="17"/>
      <c r="G632" s="17"/>
      <c r="H632" s="17"/>
      <c r="I632" s="17"/>
      <c r="J632" s="17"/>
      <c r="K632" s="21" t="str">
        <f>IF($J632="","",IFERROR(VLOOKUP($J632,Tests!$A$4:$B$103,2,FALSE),""))</f>
        <v/>
      </c>
      <c r="L632" s="18" t="str">
        <f>IF($J632="","",IFERROR(VLOOKUP($J632,Tests!$A$4:$E$103,5,FALSE),""))</f>
        <v/>
      </c>
      <c r="M632" s="18"/>
      <c r="N632" s="17"/>
      <c r="O632" s="22" t="str">
        <f>IF(OR($B632="",$J632=""),"",$B632+N($C632)+IFERROR(VLOOKUP($J632,Tests!$A$4:$C$103,3,FALSE),0)/24)</f>
        <v/>
      </c>
      <c r="P632" s="19"/>
      <c r="Q632" s="19"/>
      <c r="R632" s="17"/>
      <c r="S632" s="21" t="str">
        <f ca="1">IF(OR($J632="",$O632=""),"",IF(OR($N632="Report ready",$N632="Delivered"),"",IF($N632="Recollect needed","Recollect",IF(NOW()&gt;$O632,"Overdue",IF($O632-NOW()&lt;=N(Settings!$B$4)/24,"Due soon","")))))</f>
        <v/>
      </c>
    </row>
    <row r="633" spans="1:19" x14ac:dyDescent="0.3">
      <c r="A633" s="17"/>
      <c r="B633" s="19"/>
      <c r="C633" s="20"/>
      <c r="D633" s="17"/>
      <c r="E633" s="17"/>
      <c r="F633" s="17"/>
      <c r="G633" s="17"/>
      <c r="H633" s="17"/>
      <c r="I633" s="17"/>
      <c r="J633" s="17"/>
      <c r="K633" s="21" t="str">
        <f>IF($J633="","",IFERROR(VLOOKUP($J633,Tests!$A$4:$B$103,2,FALSE),""))</f>
        <v/>
      </c>
      <c r="L633" s="18" t="str">
        <f>IF($J633="","",IFERROR(VLOOKUP($J633,Tests!$A$4:$E$103,5,FALSE),""))</f>
        <v/>
      </c>
      <c r="M633" s="18"/>
      <c r="N633" s="17"/>
      <c r="O633" s="22" t="str">
        <f>IF(OR($B633="",$J633=""),"",$B633+N($C633)+IFERROR(VLOOKUP($J633,Tests!$A$4:$C$103,3,FALSE),0)/24)</f>
        <v/>
      </c>
      <c r="P633" s="19"/>
      <c r="Q633" s="19"/>
      <c r="R633" s="17"/>
      <c r="S633" s="21" t="str">
        <f ca="1">IF(OR($J633="",$O633=""),"",IF(OR($N633="Report ready",$N633="Delivered"),"",IF($N633="Recollect needed","Recollect",IF(NOW()&gt;$O633,"Overdue",IF($O633-NOW()&lt;=N(Settings!$B$4)/24,"Due soon","")))))</f>
        <v/>
      </c>
    </row>
    <row r="634" spans="1:19" x14ac:dyDescent="0.3">
      <c r="A634" s="17"/>
      <c r="B634" s="19"/>
      <c r="C634" s="20"/>
      <c r="D634" s="17"/>
      <c r="E634" s="17"/>
      <c r="F634" s="17"/>
      <c r="G634" s="17"/>
      <c r="H634" s="17"/>
      <c r="I634" s="17"/>
      <c r="J634" s="17"/>
      <c r="K634" s="21" t="str">
        <f>IF($J634="","",IFERROR(VLOOKUP($J634,Tests!$A$4:$B$103,2,FALSE),""))</f>
        <v/>
      </c>
      <c r="L634" s="18" t="str">
        <f>IF($J634="","",IFERROR(VLOOKUP($J634,Tests!$A$4:$E$103,5,FALSE),""))</f>
        <v/>
      </c>
      <c r="M634" s="18"/>
      <c r="N634" s="17"/>
      <c r="O634" s="22" t="str">
        <f>IF(OR($B634="",$J634=""),"",$B634+N($C634)+IFERROR(VLOOKUP($J634,Tests!$A$4:$C$103,3,FALSE),0)/24)</f>
        <v/>
      </c>
      <c r="P634" s="19"/>
      <c r="Q634" s="19"/>
      <c r="R634" s="17"/>
      <c r="S634" s="21" t="str">
        <f ca="1">IF(OR($J634="",$O634=""),"",IF(OR($N634="Report ready",$N634="Delivered"),"",IF($N634="Recollect needed","Recollect",IF(NOW()&gt;$O634,"Overdue",IF($O634-NOW()&lt;=N(Settings!$B$4)/24,"Due soon","")))))</f>
        <v/>
      </c>
    </row>
    <row r="635" spans="1:19" x14ac:dyDescent="0.3">
      <c r="A635" s="17"/>
      <c r="B635" s="19"/>
      <c r="C635" s="20"/>
      <c r="D635" s="17"/>
      <c r="E635" s="17"/>
      <c r="F635" s="17"/>
      <c r="G635" s="17"/>
      <c r="H635" s="17"/>
      <c r="I635" s="17"/>
      <c r="J635" s="17"/>
      <c r="K635" s="21" t="str">
        <f>IF($J635="","",IFERROR(VLOOKUP($J635,Tests!$A$4:$B$103,2,FALSE),""))</f>
        <v/>
      </c>
      <c r="L635" s="18" t="str">
        <f>IF($J635="","",IFERROR(VLOOKUP($J635,Tests!$A$4:$E$103,5,FALSE),""))</f>
        <v/>
      </c>
      <c r="M635" s="18"/>
      <c r="N635" s="17"/>
      <c r="O635" s="22" t="str">
        <f>IF(OR($B635="",$J635=""),"",$B635+N($C635)+IFERROR(VLOOKUP($J635,Tests!$A$4:$C$103,3,FALSE),0)/24)</f>
        <v/>
      </c>
      <c r="P635" s="19"/>
      <c r="Q635" s="19"/>
      <c r="R635" s="17"/>
      <c r="S635" s="21" t="str">
        <f ca="1">IF(OR($J635="",$O635=""),"",IF(OR($N635="Report ready",$N635="Delivered"),"",IF($N635="Recollect needed","Recollect",IF(NOW()&gt;$O635,"Overdue",IF($O635-NOW()&lt;=N(Settings!$B$4)/24,"Due soon","")))))</f>
        <v/>
      </c>
    </row>
    <row r="636" spans="1:19" x14ac:dyDescent="0.3">
      <c r="A636" s="17"/>
      <c r="B636" s="19"/>
      <c r="C636" s="20"/>
      <c r="D636" s="17"/>
      <c r="E636" s="17"/>
      <c r="F636" s="17"/>
      <c r="G636" s="17"/>
      <c r="H636" s="17"/>
      <c r="I636" s="17"/>
      <c r="J636" s="17"/>
      <c r="K636" s="21" t="str">
        <f>IF($J636="","",IFERROR(VLOOKUP($J636,Tests!$A$4:$B$103,2,FALSE),""))</f>
        <v/>
      </c>
      <c r="L636" s="18" t="str">
        <f>IF($J636="","",IFERROR(VLOOKUP($J636,Tests!$A$4:$E$103,5,FALSE),""))</f>
        <v/>
      </c>
      <c r="M636" s="18"/>
      <c r="N636" s="17"/>
      <c r="O636" s="22" t="str">
        <f>IF(OR($B636="",$J636=""),"",$B636+N($C636)+IFERROR(VLOOKUP($J636,Tests!$A$4:$C$103,3,FALSE),0)/24)</f>
        <v/>
      </c>
      <c r="P636" s="19"/>
      <c r="Q636" s="19"/>
      <c r="R636" s="17"/>
      <c r="S636" s="21" t="str">
        <f ca="1">IF(OR($J636="",$O636=""),"",IF(OR($N636="Report ready",$N636="Delivered"),"",IF($N636="Recollect needed","Recollect",IF(NOW()&gt;$O636,"Overdue",IF($O636-NOW()&lt;=N(Settings!$B$4)/24,"Due soon","")))))</f>
        <v/>
      </c>
    </row>
    <row r="637" spans="1:19" x14ac:dyDescent="0.3">
      <c r="A637" s="17"/>
      <c r="B637" s="19"/>
      <c r="C637" s="20"/>
      <c r="D637" s="17"/>
      <c r="E637" s="17"/>
      <c r="F637" s="17"/>
      <c r="G637" s="17"/>
      <c r="H637" s="17"/>
      <c r="I637" s="17"/>
      <c r="J637" s="17"/>
      <c r="K637" s="21" t="str">
        <f>IF($J637="","",IFERROR(VLOOKUP($J637,Tests!$A$4:$B$103,2,FALSE),""))</f>
        <v/>
      </c>
      <c r="L637" s="18" t="str">
        <f>IF($J637="","",IFERROR(VLOOKUP($J637,Tests!$A$4:$E$103,5,FALSE),""))</f>
        <v/>
      </c>
      <c r="M637" s="18"/>
      <c r="N637" s="17"/>
      <c r="O637" s="22" t="str">
        <f>IF(OR($B637="",$J637=""),"",$B637+N($C637)+IFERROR(VLOOKUP($J637,Tests!$A$4:$C$103,3,FALSE),0)/24)</f>
        <v/>
      </c>
      <c r="P637" s="19"/>
      <c r="Q637" s="19"/>
      <c r="R637" s="17"/>
      <c r="S637" s="21" t="str">
        <f ca="1">IF(OR($J637="",$O637=""),"",IF(OR($N637="Report ready",$N637="Delivered"),"",IF($N637="Recollect needed","Recollect",IF(NOW()&gt;$O637,"Overdue",IF($O637-NOW()&lt;=N(Settings!$B$4)/24,"Due soon","")))))</f>
        <v/>
      </c>
    </row>
    <row r="638" spans="1:19" x14ac:dyDescent="0.3">
      <c r="A638" s="17"/>
      <c r="B638" s="19"/>
      <c r="C638" s="20"/>
      <c r="D638" s="17"/>
      <c r="E638" s="17"/>
      <c r="F638" s="17"/>
      <c r="G638" s="17"/>
      <c r="H638" s="17"/>
      <c r="I638" s="17"/>
      <c r="J638" s="17"/>
      <c r="K638" s="21" t="str">
        <f>IF($J638="","",IFERROR(VLOOKUP($J638,Tests!$A$4:$B$103,2,FALSE),""))</f>
        <v/>
      </c>
      <c r="L638" s="18" t="str">
        <f>IF($J638="","",IFERROR(VLOOKUP($J638,Tests!$A$4:$E$103,5,FALSE),""))</f>
        <v/>
      </c>
      <c r="M638" s="18"/>
      <c r="N638" s="17"/>
      <c r="O638" s="22" t="str">
        <f>IF(OR($B638="",$J638=""),"",$B638+N($C638)+IFERROR(VLOOKUP($J638,Tests!$A$4:$C$103,3,FALSE),0)/24)</f>
        <v/>
      </c>
      <c r="P638" s="19"/>
      <c r="Q638" s="19"/>
      <c r="R638" s="17"/>
      <c r="S638" s="21" t="str">
        <f ca="1">IF(OR($J638="",$O638=""),"",IF(OR($N638="Report ready",$N638="Delivered"),"",IF($N638="Recollect needed","Recollect",IF(NOW()&gt;$O638,"Overdue",IF($O638-NOW()&lt;=N(Settings!$B$4)/24,"Due soon","")))))</f>
        <v/>
      </c>
    </row>
    <row r="639" spans="1:19" x14ac:dyDescent="0.3">
      <c r="A639" s="17"/>
      <c r="B639" s="19"/>
      <c r="C639" s="20"/>
      <c r="D639" s="17"/>
      <c r="E639" s="17"/>
      <c r="F639" s="17"/>
      <c r="G639" s="17"/>
      <c r="H639" s="17"/>
      <c r="I639" s="17"/>
      <c r="J639" s="17"/>
      <c r="K639" s="21" t="str">
        <f>IF($J639="","",IFERROR(VLOOKUP($J639,Tests!$A$4:$B$103,2,FALSE),""))</f>
        <v/>
      </c>
      <c r="L639" s="18" t="str">
        <f>IF($J639="","",IFERROR(VLOOKUP($J639,Tests!$A$4:$E$103,5,FALSE),""))</f>
        <v/>
      </c>
      <c r="M639" s="18"/>
      <c r="N639" s="17"/>
      <c r="O639" s="22" t="str">
        <f>IF(OR($B639="",$J639=""),"",$B639+N($C639)+IFERROR(VLOOKUP($J639,Tests!$A$4:$C$103,3,FALSE),0)/24)</f>
        <v/>
      </c>
      <c r="P639" s="19"/>
      <c r="Q639" s="19"/>
      <c r="R639" s="17"/>
      <c r="S639" s="21" t="str">
        <f ca="1">IF(OR($J639="",$O639=""),"",IF(OR($N639="Report ready",$N639="Delivered"),"",IF($N639="Recollect needed","Recollect",IF(NOW()&gt;$O639,"Overdue",IF($O639-NOW()&lt;=N(Settings!$B$4)/24,"Due soon","")))))</f>
        <v/>
      </c>
    </row>
    <row r="640" spans="1:19" x14ac:dyDescent="0.3">
      <c r="A640" s="17"/>
      <c r="B640" s="19"/>
      <c r="C640" s="20"/>
      <c r="D640" s="17"/>
      <c r="E640" s="17"/>
      <c r="F640" s="17"/>
      <c r="G640" s="17"/>
      <c r="H640" s="17"/>
      <c r="I640" s="17"/>
      <c r="J640" s="17"/>
      <c r="K640" s="21" t="str">
        <f>IF($J640="","",IFERROR(VLOOKUP($J640,Tests!$A$4:$B$103,2,FALSE),""))</f>
        <v/>
      </c>
      <c r="L640" s="18" t="str">
        <f>IF($J640="","",IFERROR(VLOOKUP($J640,Tests!$A$4:$E$103,5,FALSE),""))</f>
        <v/>
      </c>
      <c r="M640" s="18"/>
      <c r="N640" s="17"/>
      <c r="O640" s="22" t="str">
        <f>IF(OR($B640="",$J640=""),"",$B640+N($C640)+IFERROR(VLOOKUP($J640,Tests!$A$4:$C$103,3,FALSE),0)/24)</f>
        <v/>
      </c>
      <c r="P640" s="19"/>
      <c r="Q640" s="19"/>
      <c r="R640" s="17"/>
      <c r="S640" s="21" t="str">
        <f ca="1">IF(OR($J640="",$O640=""),"",IF(OR($N640="Report ready",$N640="Delivered"),"",IF($N640="Recollect needed","Recollect",IF(NOW()&gt;$O640,"Overdue",IF($O640-NOW()&lt;=N(Settings!$B$4)/24,"Due soon","")))))</f>
        <v/>
      </c>
    </row>
    <row r="641" spans="1:19" x14ac:dyDescent="0.3">
      <c r="A641" s="17"/>
      <c r="B641" s="19"/>
      <c r="C641" s="20"/>
      <c r="D641" s="17"/>
      <c r="E641" s="17"/>
      <c r="F641" s="17"/>
      <c r="G641" s="17"/>
      <c r="H641" s="17"/>
      <c r="I641" s="17"/>
      <c r="J641" s="17"/>
      <c r="K641" s="21" t="str">
        <f>IF($J641="","",IFERROR(VLOOKUP($J641,Tests!$A$4:$B$103,2,FALSE),""))</f>
        <v/>
      </c>
      <c r="L641" s="18" t="str">
        <f>IF($J641="","",IFERROR(VLOOKUP($J641,Tests!$A$4:$E$103,5,FALSE),""))</f>
        <v/>
      </c>
      <c r="M641" s="18"/>
      <c r="N641" s="17"/>
      <c r="O641" s="22" t="str">
        <f>IF(OR($B641="",$J641=""),"",$B641+N($C641)+IFERROR(VLOOKUP($J641,Tests!$A$4:$C$103,3,FALSE),0)/24)</f>
        <v/>
      </c>
      <c r="P641" s="19"/>
      <c r="Q641" s="19"/>
      <c r="R641" s="17"/>
      <c r="S641" s="21" t="str">
        <f ca="1">IF(OR($J641="",$O641=""),"",IF(OR($N641="Report ready",$N641="Delivered"),"",IF($N641="Recollect needed","Recollect",IF(NOW()&gt;$O641,"Overdue",IF($O641-NOW()&lt;=N(Settings!$B$4)/24,"Due soon","")))))</f>
        <v/>
      </c>
    </row>
    <row r="642" spans="1:19" x14ac:dyDescent="0.3">
      <c r="A642" s="17"/>
      <c r="B642" s="19"/>
      <c r="C642" s="20"/>
      <c r="D642" s="17"/>
      <c r="E642" s="17"/>
      <c r="F642" s="17"/>
      <c r="G642" s="17"/>
      <c r="H642" s="17"/>
      <c r="I642" s="17"/>
      <c r="J642" s="17"/>
      <c r="K642" s="21" t="str">
        <f>IF($J642="","",IFERROR(VLOOKUP($J642,Tests!$A$4:$B$103,2,FALSE),""))</f>
        <v/>
      </c>
      <c r="L642" s="18" t="str">
        <f>IF($J642="","",IFERROR(VLOOKUP($J642,Tests!$A$4:$E$103,5,FALSE),""))</f>
        <v/>
      </c>
      <c r="M642" s="18"/>
      <c r="N642" s="17"/>
      <c r="O642" s="22" t="str">
        <f>IF(OR($B642="",$J642=""),"",$B642+N($C642)+IFERROR(VLOOKUP($J642,Tests!$A$4:$C$103,3,FALSE),0)/24)</f>
        <v/>
      </c>
      <c r="P642" s="19"/>
      <c r="Q642" s="19"/>
      <c r="R642" s="17"/>
      <c r="S642" s="21" t="str">
        <f ca="1">IF(OR($J642="",$O642=""),"",IF(OR($N642="Report ready",$N642="Delivered"),"",IF($N642="Recollect needed","Recollect",IF(NOW()&gt;$O642,"Overdue",IF($O642-NOW()&lt;=N(Settings!$B$4)/24,"Due soon","")))))</f>
        <v/>
      </c>
    </row>
    <row r="643" spans="1:19" x14ac:dyDescent="0.3">
      <c r="A643" s="17"/>
      <c r="B643" s="19"/>
      <c r="C643" s="20"/>
      <c r="D643" s="17"/>
      <c r="E643" s="17"/>
      <c r="F643" s="17"/>
      <c r="G643" s="17"/>
      <c r="H643" s="17"/>
      <c r="I643" s="17"/>
      <c r="J643" s="17"/>
      <c r="K643" s="21" t="str">
        <f>IF($J643="","",IFERROR(VLOOKUP($J643,Tests!$A$4:$B$103,2,FALSE),""))</f>
        <v/>
      </c>
      <c r="L643" s="18" t="str">
        <f>IF($J643="","",IFERROR(VLOOKUP($J643,Tests!$A$4:$E$103,5,FALSE),""))</f>
        <v/>
      </c>
      <c r="M643" s="18"/>
      <c r="N643" s="17"/>
      <c r="O643" s="22" t="str">
        <f>IF(OR($B643="",$J643=""),"",$B643+N($C643)+IFERROR(VLOOKUP($J643,Tests!$A$4:$C$103,3,FALSE),0)/24)</f>
        <v/>
      </c>
      <c r="P643" s="19"/>
      <c r="Q643" s="19"/>
      <c r="R643" s="17"/>
      <c r="S643" s="21" t="str">
        <f ca="1">IF(OR($J643="",$O643=""),"",IF(OR($N643="Report ready",$N643="Delivered"),"",IF($N643="Recollect needed","Recollect",IF(NOW()&gt;$O643,"Overdue",IF($O643-NOW()&lt;=N(Settings!$B$4)/24,"Due soon","")))))</f>
        <v/>
      </c>
    </row>
    <row r="644" spans="1:19" x14ac:dyDescent="0.3">
      <c r="A644" s="17"/>
      <c r="B644" s="19"/>
      <c r="C644" s="20"/>
      <c r="D644" s="17"/>
      <c r="E644" s="17"/>
      <c r="F644" s="17"/>
      <c r="G644" s="17"/>
      <c r="H644" s="17"/>
      <c r="I644" s="17"/>
      <c r="J644" s="17"/>
      <c r="K644" s="21" t="str">
        <f>IF($J644="","",IFERROR(VLOOKUP($J644,Tests!$A$4:$B$103,2,FALSE),""))</f>
        <v/>
      </c>
      <c r="L644" s="18" t="str">
        <f>IF($J644="","",IFERROR(VLOOKUP($J644,Tests!$A$4:$E$103,5,FALSE),""))</f>
        <v/>
      </c>
      <c r="M644" s="18"/>
      <c r="N644" s="17"/>
      <c r="O644" s="22" t="str">
        <f>IF(OR($B644="",$J644=""),"",$B644+N($C644)+IFERROR(VLOOKUP($J644,Tests!$A$4:$C$103,3,FALSE),0)/24)</f>
        <v/>
      </c>
      <c r="P644" s="19"/>
      <c r="Q644" s="19"/>
      <c r="R644" s="17"/>
      <c r="S644" s="21" t="str">
        <f ca="1">IF(OR($J644="",$O644=""),"",IF(OR($N644="Report ready",$N644="Delivered"),"",IF($N644="Recollect needed","Recollect",IF(NOW()&gt;$O644,"Overdue",IF($O644-NOW()&lt;=N(Settings!$B$4)/24,"Due soon","")))))</f>
        <v/>
      </c>
    </row>
    <row r="645" spans="1:19" x14ac:dyDescent="0.3">
      <c r="A645" s="17"/>
      <c r="B645" s="19"/>
      <c r="C645" s="20"/>
      <c r="D645" s="17"/>
      <c r="E645" s="17"/>
      <c r="F645" s="17"/>
      <c r="G645" s="17"/>
      <c r="H645" s="17"/>
      <c r="I645" s="17"/>
      <c r="J645" s="17"/>
      <c r="K645" s="21" t="str">
        <f>IF($J645="","",IFERROR(VLOOKUP($J645,Tests!$A$4:$B$103,2,FALSE),""))</f>
        <v/>
      </c>
      <c r="L645" s="18" t="str">
        <f>IF($J645="","",IFERROR(VLOOKUP($J645,Tests!$A$4:$E$103,5,FALSE),""))</f>
        <v/>
      </c>
      <c r="M645" s="18"/>
      <c r="N645" s="17"/>
      <c r="O645" s="22" t="str">
        <f>IF(OR($B645="",$J645=""),"",$B645+N($C645)+IFERROR(VLOOKUP($J645,Tests!$A$4:$C$103,3,FALSE),0)/24)</f>
        <v/>
      </c>
      <c r="P645" s="19"/>
      <c r="Q645" s="19"/>
      <c r="R645" s="17"/>
      <c r="S645" s="21" t="str">
        <f ca="1">IF(OR($J645="",$O645=""),"",IF(OR($N645="Report ready",$N645="Delivered"),"",IF($N645="Recollect needed","Recollect",IF(NOW()&gt;$O645,"Overdue",IF($O645-NOW()&lt;=N(Settings!$B$4)/24,"Due soon","")))))</f>
        <v/>
      </c>
    </row>
    <row r="646" spans="1:19" x14ac:dyDescent="0.3">
      <c r="A646" s="17"/>
      <c r="B646" s="19"/>
      <c r="C646" s="20"/>
      <c r="D646" s="17"/>
      <c r="E646" s="17"/>
      <c r="F646" s="17"/>
      <c r="G646" s="17"/>
      <c r="H646" s="17"/>
      <c r="I646" s="17"/>
      <c r="J646" s="17"/>
      <c r="K646" s="21" t="str">
        <f>IF($J646="","",IFERROR(VLOOKUP($J646,Tests!$A$4:$B$103,2,FALSE),""))</f>
        <v/>
      </c>
      <c r="L646" s="18" t="str">
        <f>IF($J646="","",IFERROR(VLOOKUP($J646,Tests!$A$4:$E$103,5,FALSE),""))</f>
        <v/>
      </c>
      <c r="M646" s="18"/>
      <c r="N646" s="17"/>
      <c r="O646" s="22" t="str">
        <f>IF(OR($B646="",$J646=""),"",$B646+N($C646)+IFERROR(VLOOKUP($J646,Tests!$A$4:$C$103,3,FALSE),0)/24)</f>
        <v/>
      </c>
      <c r="P646" s="19"/>
      <c r="Q646" s="19"/>
      <c r="R646" s="17"/>
      <c r="S646" s="21" t="str">
        <f ca="1">IF(OR($J646="",$O646=""),"",IF(OR($N646="Report ready",$N646="Delivered"),"",IF($N646="Recollect needed","Recollect",IF(NOW()&gt;$O646,"Overdue",IF($O646-NOW()&lt;=N(Settings!$B$4)/24,"Due soon","")))))</f>
        <v/>
      </c>
    </row>
    <row r="647" spans="1:19" x14ac:dyDescent="0.3">
      <c r="A647" s="17"/>
      <c r="B647" s="19"/>
      <c r="C647" s="20"/>
      <c r="D647" s="17"/>
      <c r="E647" s="17"/>
      <c r="F647" s="17"/>
      <c r="G647" s="17"/>
      <c r="H647" s="17"/>
      <c r="I647" s="17"/>
      <c r="J647" s="17"/>
      <c r="K647" s="21" t="str">
        <f>IF($J647="","",IFERROR(VLOOKUP($J647,Tests!$A$4:$B$103,2,FALSE),""))</f>
        <v/>
      </c>
      <c r="L647" s="18" t="str">
        <f>IF($J647="","",IFERROR(VLOOKUP($J647,Tests!$A$4:$E$103,5,FALSE),""))</f>
        <v/>
      </c>
      <c r="M647" s="18"/>
      <c r="N647" s="17"/>
      <c r="O647" s="22" t="str">
        <f>IF(OR($B647="",$J647=""),"",$B647+N($C647)+IFERROR(VLOOKUP($J647,Tests!$A$4:$C$103,3,FALSE),0)/24)</f>
        <v/>
      </c>
      <c r="P647" s="19"/>
      <c r="Q647" s="19"/>
      <c r="R647" s="17"/>
      <c r="S647" s="21" t="str">
        <f ca="1">IF(OR($J647="",$O647=""),"",IF(OR($N647="Report ready",$N647="Delivered"),"",IF($N647="Recollect needed","Recollect",IF(NOW()&gt;$O647,"Overdue",IF($O647-NOW()&lt;=N(Settings!$B$4)/24,"Due soon","")))))</f>
        <v/>
      </c>
    </row>
    <row r="648" spans="1:19" x14ac:dyDescent="0.3">
      <c r="A648" s="17"/>
      <c r="B648" s="19"/>
      <c r="C648" s="20"/>
      <c r="D648" s="17"/>
      <c r="E648" s="17"/>
      <c r="F648" s="17"/>
      <c r="G648" s="17"/>
      <c r="H648" s="17"/>
      <c r="I648" s="17"/>
      <c r="J648" s="17"/>
      <c r="K648" s="21" t="str">
        <f>IF($J648="","",IFERROR(VLOOKUP($J648,Tests!$A$4:$B$103,2,FALSE),""))</f>
        <v/>
      </c>
      <c r="L648" s="18" t="str">
        <f>IF($J648="","",IFERROR(VLOOKUP($J648,Tests!$A$4:$E$103,5,FALSE),""))</f>
        <v/>
      </c>
      <c r="M648" s="18"/>
      <c r="N648" s="17"/>
      <c r="O648" s="22" t="str">
        <f>IF(OR($B648="",$J648=""),"",$B648+N($C648)+IFERROR(VLOOKUP($J648,Tests!$A$4:$C$103,3,FALSE),0)/24)</f>
        <v/>
      </c>
      <c r="P648" s="19"/>
      <c r="Q648" s="19"/>
      <c r="R648" s="17"/>
      <c r="S648" s="21" t="str">
        <f ca="1">IF(OR($J648="",$O648=""),"",IF(OR($N648="Report ready",$N648="Delivered"),"",IF($N648="Recollect needed","Recollect",IF(NOW()&gt;$O648,"Overdue",IF($O648-NOW()&lt;=N(Settings!$B$4)/24,"Due soon","")))))</f>
        <v/>
      </c>
    </row>
    <row r="649" spans="1:19" x14ac:dyDescent="0.3">
      <c r="A649" s="17"/>
      <c r="B649" s="19"/>
      <c r="C649" s="20"/>
      <c r="D649" s="17"/>
      <c r="E649" s="17"/>
      <c r="F649" s="17"/>
      <c r="G649" s="17"/>
      <c r="H649" s="17"/>
      <c r="I649" s="17"/>
      <c r="J649" s="17"/>
      <c r="K649" s="21" t="str">
        <f>IF($J649="","",IFERROR(VLOOKUP($J649,Tests!$A$4:$B$103,2,FALSE),""))</f>
        <v/>
      </c>
      <c r="L649" s="18" t="str">
        <f>IF($J649="","",IFERROR(VLOOKUP($J649,Tests!$A$4:$E$103,5,FALSE),""))</f>
        <v/>
      </c>
      <c r="M649" s="18"/>
      <c r="N649" s="17"/>
      <c r="O649" s="22" t="str">
        <f>IF(OR($B649="",$J649=""),"",$B649+N($C649)+IFERROR(VLOOKUP($J649,Tests!$A$4:$C$103,3,FALSE),0)/24)</f>
        <v/>
      </c>
      <c r="P649" s="19"/>
      <c r="Q649" s="19"/>
      <c r="R649" s="17"/>
      <c r="S649" s="21" t="str">
        <f ca="1">IF(OR($J649="",$O649=""),"",IF(OR($N649="Report ready",$N649="Delivered"),"",IF($N649="Recollect needed","Recollect",IF(NOW()&gt;$O649,"Overdue",IF($O649-NOW()&lt;=N(Settings!$B$4)/24,"Due soon","")))))</f>
        <v/>
      </c>
    </row>
    <row r="650" spans="1:19" x14ac:dyDescent="0.3">
      <c r="A650" s="17"/>
      <c r="B650" s="19"/>
      <c r="C650" s="20"/>
      <c r="D650" s="17"/>
      <c r="E650" s="17"/>
      <c r="F650" s="17"/>
      <c r="G650" s="17"/>
      <c r="H650" s="17"/>
      <c r="I650" s="17"/>
      <c r="J650" s="17"/>
      <c r="K650" s="21" t="str">
        <f>IF($J650="","",IFERROR(VLOOKUP($J650,Tests!$A$4:$B$103,2,FALSE),""))</f>
        <v/>
      </c>
      <c r="L650" s="18" t="str">
        <f>IF($J650="","",IFERROR(VLOOKUP($J650,Tests!$A$4:$E$103,5,FALSE),""))</f>
        <v/>
      </c>
      <c r="M650" s="18"/>
      <c r="N650" s="17"/>
      <c r="O650" s="22" t="str">
        <f>IF(OR($B650="",$J650=""),"",$B650+N($C650)+IFERROR(VLOOKUP($J650,Tests!$A$4:$C$103,3,FALSE),0)/24)</f>
        <v/>
      </c>
      <c r="P650" s="19"/>
      <c r="Q650" s="19"/>
      <c r="R650" s="17"/>
      <c r="S650" s="21" t="str">
        <f ca="1">IF(OR($J650="",$O650=""),"",IF(OR($N650="Report ready",$N650="Delivered"),"",IF($N650="Recollect needed","Recollect",IF(NOW()&gt;$O650,"Overdue",IF($O650-NOW()&lt;=N(Settings!$B$4)/24,"Due soon","")))))</f>
        <v/>
      </c>
    </row>
    <row r="651" spans="1:19" x14ac:dyDescent="0.3">
      <c r="A651" s="17"/>
      <c r="B651" s="19"/>
      <c r="C651" s="20"/>
      <c r="D651" s="17"/>
      <c r="E651" s="17"/>
      <c r="F651" s="17"/>
      <c r="G651" s="17"/>
      <c r="H651" s="17"/>
      <c r="I651" s="17"/>
      <c r="J651" s="17"/>
      <c r="K651" s="21" t="str">
        <f>IF($J651="","",IFERROR(VLOOKUP($J651,Tests!$A$4:$B$103,2,FALSE),""))</f>
        <v/>
      </c>
      <c r="L651" s="18" t="str">
        <f>IF($J651="","",IFERROR(VLOOKUP($J651,Tests!$A$4:$E$103,5,FALSE),""))</f>
        <v/>
      </c>
      <c r="M651" s="18"/>
      <c r="N651" s="17"/>
      <c r="O651" s="22" t="str">
        <f>IF(OR($B651="",$J651=""),"",$B651+N($C651)+IFERROR(VLOOKUP($J651,Tests!$A$4:$C$103,3,FALSE),0)/24)</f>
        <v/>
      </c>
      <c r="P651" s="19"/>
      <c r="Q651" s="19"/>
      <c r="R651" s="17"/>
      <c r="S651" s="21" t="str">
        <f ca="1">IF(OR($J651="",$O651=""),"",IF(OR($N651="Report ready",$N651="Delivered"),"",IF($N651="Recollect needed","Recollect",IF(NOW()&gt;$O651,"Overdue",IF($O651-NOW()&lt;=N(Settings!$B$4)/24,"Due soon","")))))</f>
        <v/>
      </c>
    </row>
    <row r="652" spans="1:19" x14ac:dyDescent="0.3">
      <c r="A652" s="17"/>
      <c r="B652" s="19"/>
      <c r="C652" s="20"/>
      <c r="D652" s="17"/>
      <c r="E652" s="17"/>
      <c r="F652" s="17"/>
      <c r="G652" s="17"/>
      <c r="H652" s="17"/>
      <c r="I652" s="17"/>
      <c r="J652" s="17"/>
      <c r="K652" s="21" t="str">
        <f>IF($J652="","",IFERROR(VLOOKUP($J652,Tests!$A$4:$B$103,2,FALSE),""))</f>
        <v/>
      </c>
      <c r="L652" s="18" t="str">
        <f>IF($J652="","",IFERROR(VLOOKUP($J652,Tests!$A$4:$E$103,5,FALSE),""))</f>
        <v/>
      </c>
      <c r="M652" s="18"/>
      <c r="N652" s="17"/>
      <c r="O652" s="22" t="str">
        <f>IF(OR($B652="",$J652=""),"",$B652+N($C652)+IFERROR(VLOOKUP($J652,Tests!$A$4:$C$103,3,FALSE),0)/24)</f>
        <v/>
      </c>
      <c r="P652" s="19"/>
      <c r="Q652" s="19"/>
      <c r="R652" s="17"/>
      <c r="S652" s="21" t="str">
        <f ca="1">IF(OR($J652="",$O652=""),"",IF(OR($N652="Report ready",$N652="Delivered"),"",IF($N652="Recollect needed","Recollect",IF(NOW()&gt;$O652,"Overdue",IF($O652-NOW()&lt;=N(Settings!$B$4)/24,"Due soon","")))))</f>
        <v/>
      </c>
    </row>
    <row r="653" spans="1:19" x14ac:dyDescent="0.3">
      <c r="A653" s="17"/>
      <c r="B653" s="19"/>
      <c r="C653" s="20"/>
      <c r="D653" s="17"/>
      <c r="E653" s="17"/>
      <c r="F653" s="17"/>
      <c r="G653" s="17"/>
      <c r="H653" s="17"/>
      <c r="I653" s="17"/>
      <c r="J653" s="17"/>
      <c r="K653" s="21" t="str">
        <f>IF($J653="","",IFERROR(VLOOKUP($J653,Tests!$A$4:$B$103,2,FALSE),""))</f>
        <v/>
      </c>
      <c r="L653" s="18" t="str">
        <f>IF($J653="","",IFERROR(VLOOKUP($J653,Tests!$A$4:$E$103,5,FALSE),""))</f>
        <v/>
      </c>
      <c r="M653" s="18"/>
      <c r="N653" s="17"/>
      <c r="O653" s="22" t="str">
        <f>IF(OR($B653="",$J653=""),"",$B653+N($C653)+IFERROR(VLOOKUP($J653,Tests!$A$4:$C$103,3,FALSE),0)/24)</f>
        <v/>
      </c>
      <c r="P653" s="19"/>
      <c r="Q653" s="19"/>
      <c r="R653" s="17"/>
      <c r="S653" s="21" t="str">
        <f ca="1">IF(OR($J653="",$O653=""),"",IF(OR($N653="Report ready",$N653="Delivered"),"",IF($N653="Recollect needed","Recollect",IF(NOW()&gt;$O653,"Overdue",IF($O653-NOW()&lt;=N(Settings!$B$4)/24,"Due soon","")))))</f>
        <v/>
      </c>
    </row>
    <row r="654" spans="1:19" x14ac:dyDescent="0.3">
      <c r="A654" s="17"/>
      <c r="B654" s="19"/>
      <c r="C654" s="20"/>
      <c r="D654" s="17"/>
      <c r="E654" s="17"/>
      <c r="F654" s="17"/>
      <c r="G654" s="17"/>
      <c r="H654" s="17"/>
      <c r="I654" s="17"/>
      <c r="J654" s="17"/>
      <c r="K654" s="21" t="str">
        <f>IF($J654="","",IFERROR(VLOOKUP($J654,Tests!$A$4:$B$103,2,FALSE),""))</f>
        <v/>
      </c>
      <c r="L654" s="18" t="str">
        <f>IF($J654="","",IFERROR(VLOOKUP($J654,Tests!$A$4:$E$103,5,FALSE),""))</f>
        <v/>
      </c>
      <c r="M654" s="18"/>
      <c r="N654" s="17"/>
      <c r="O654" s="22" t="str">
        <f>IF(OR($B654="",$J654=""),"",$B654+N($C654)+IFERROR(VLOOKUP($J654,Tests!$A$4:$C$103,3,FALSE),0)/24)</f>
        <v/>
      </c>
      <c r="P654" s="19"/>
      <c r="Q654" s="19"/>
      <c r="R654" s="17"/>
      <c r="S654" s="21" t="str">
        <f ca="1">IF(OR($J654="",$O654=""),"",IF(OR($N654="Report ready",$N654="Delivered"),"",IF($N654="Recollect needed","Recollect",IF(NOW()&gt;$O654,"Overdue",IF($O654-NOW()&lt;=N(Settings!$B$4)/24,"Due soon","")))))</f>
        <v/>
      </c>
    </row>
    <row r="655" spans="1:19" x14ac:dyDescent="0.3">
      <c r="A655" s="17"/>
      <c r="B655" s="19"/>
      <c r="C655" s="20"/>
      <c r="D655" s="17"/>
      <c r="E655" s="17"/>
      <c r="F655" s="17"/>
      <c r="G655" s="17"/>
      <c r="H655" s="17"/>
      <c r="I655" s="17"/>
      <c r="J655" s="17"/>
      <c r="K655" s="21" t="str">
        <f>IF($J655="","",IFERROR(VLOOKUP($J655,Tests!$A$4:$B$103,2,FALSE),""))</f>
        <v/>
      </c>
      <c r="L655" s="18" t="str">
        <f>IF($J655="","",IFERROR(VLOOKUP($J655,Tests!$A$4:$E$103,5,FALSE),""))</f>
        <v/>
      </c>
      <c r="M655" s="18"/>
      <c r="N655" s="17"/>
      <c r="O655" s="22" t="str">
        <f>IF(OR($B655="",$J655=""),"",$B655+N($C655)+IFERROR(VLOOKUP($J655,Tests!$A$4:$C$103,3,FALSE),0)/24)</f>
        <v/>
      </c>
      <c r="P655" s="19"/>
      <c r="Q655" s="19"/>
      <c r="R655" s="17"/>
      <c r="S655" s="21" t="str">
        <f ca="1">IF(OR($J655="",$O655=""),"",IF(OR($N655="Report ready",$N655="Delivered"),"",IF($N655="Recollect needed","Recollect",IF(NOW()&gt;$O655,"Overdue",IF($O655-NOW()&lt;=N(Settings!$B$4)/24,"Due soon","")))))</f>
        <v/>
      </c>
    </row>
    <row r="656" spans="1:19" x14ac:dyDescent="0.3">
      <c r="A656" s="17"/>
      <c r="B656" s="19"/>
      <c r="C656" s="20"/>
      <c r="D656" s="17"/>
      <c r="E656" s="17"/>
      <c r="F656" s="17"/>
      <c r="G656" s="17"/>
      <c r="H656" s="17"/>
      <c r="I656" s="17"/>
      <c r="J656" s="17"/>
      <c r="K656" s="21" t="str">
        <f>IF($J656="","",IFERROR(VLOOKUP($J656,Tests!$A$4:$B$103,2,FALSE),""))</f>
        <v/>
      </c>
      <c r="L656" s="18" t="str">
        <f>IF($J656="","",IFERROR(VLOOKUP($J656,Tests!$A$4:$E$103,5,FALSE),""))</f>
        <v/>
      </c>
      <c r="M656" s="18"/>
      <c r="N656" s="17"/>
      <c r="O656" s="22" t="str">
        <f>IF(OR($B656="",$J656=""),"",$B656+N($C656)+IFERROR(VLOOKUP($J656,Tests!$A$4:$C$103,3,FALSE),0)/24)</f>
        <v/>
      </c>
      <c r="P656" s="19"/>
      <c r="Q656" s="19"/>
      <c r="R656" s="17"/>
      <c r="S656" s="21" t="str">
        <f ca="1">IF(OR($J656="",$O656=""),"",IF(OR($N656="Report ready",$N656="Delivered"),"",IF($N656="Recollect needed","Recollect",IF(NOW()&gt;$O656,"Overdue",IF($O656-NOW()&lt;=N(Settings!$B$4)/24,"Due soon","")))))</f>
        <v/>
      </c>
    </row>
    <row r="657" spans="1:19" x14ac:dyDescent="0.3">
      <c r="A657" s="17"/>
      <c r="B657" s="19"/>
      <c r="C657" s="20"/>
      <c r="D657" s="17"/>
      <c r="E657" s="17"/>
      <c r="F657" s="17"/>
      <c r="G657" s="17"/>
      <c r="H657" s="17"/>
      <c r="I657" s="17"/>
      <c r="J657" s="17"/>
      <c r="K657" s="21" t="str">
        <f>IF($J657="","",IFERROR(VLOOKUP($J657,Tests!$A$4:$B$103,2,FALSE),""))</f>
        <v/>
      </c>
      <c r="L657" s="18" t="str">
        <f>IF($J657="","",IFERROR(VLOOKUP($J657,Tests!$A$4:$E$103,5,FALSE),""))</f>
        <v/>
      </c>
      <c r="M657" s="18"/>
      <c r="N657" s="17"/>
      <c r="O657" s="22" t="str">
        <f>IF(OR($B657="",$J657=""),"",$B657+N($C657)+IFERROR(VLOOKUP($J657,Tests!$A$4:$C$103,3,FALSE),0)/24)</f>
        <v/>
      </c>
      <c r="P657" s="19"/>
      <c r="Q657" s="19"/>
      <c r="R657" s="17"/>
      <c r="S657" s="21" t="str">
        <f ca="1">IF(OR($J657="",$O657=""),"",IF(OR($N657="Report ready",$N657="Delivered"),"",IF($N657="Recollect needed","Recollect",IF(NOW()&gt;$O657,"Overdue",IF($O657-NOW()&lt;=N(Settings!$B$4)/24,"Due soon","")))))</f>
        <v/>
      </c>
    </row>
    <row r="658" spans="1:19" x14ac:dyDescent="0.3">
      <c r="A658" s="17"/>
      <c r="B658" s="19"/>
      <c r="C658" s="20"/>
      <c r="D658" s="17"/>
      <c r="E658" s="17"/>
      <c r="F658" s="17"/>
      <c r="G658" s="17"/>
      <c r="H658" s="17"/>
      <c r="I658" s="17"/>
      <c r="J658" s="17"/>
      <c r="K658" s="21" t="str">
        <f>IF($J658="","",IFERROR(VLOOKUP($J658,Tests!$A$4:$B$103,2,FALSE),""))</f>
        <v/>
      </c>
      <c r="L658" s="18" t="str">
        <f>IF($J658="","",IFERROR(VLOOKUP($J658,Tests!$A$4:$E$103,5,FALSE),""))</f>
        <v/>
      </c>
      <c r="M658" s="18"/>
      <c r="N658" s="17"/>
      <c r="O658" s="22" t="str">
        <f>IF(OR($B658="",$J658=""),"",$B658+N($C658)+IFERROR(VLOOKUP($J658,Tests!$A$4:$C$103,3,FALSE),0)/24)</f>
        <v/>
      </c>
      <c r="P658" s="19"/>
      <c r="Q658" s="19"/>
      <c r="R658" s="17"/>
      <c r="S658" s="21" t="str">
        <f ca="1">IF(OR($J658="",$O658=""),"",IF(OR($N658="Report ready",$N658="Delivered"),"",IF($N658="Recollect needed","Recollect",IF(NOW()&gt;$O658,"Overdue",IF($O658-NOW()&lt;=N(Settings!$B$4)/24,"Due soon","")))))</f>
        <v/>
      </c>
    </row>
    <row r="659" spans="1:19" x14ac:dyDescent="0.3">
      <c r="A659" s="17"/>
      <c r="B659" s="19"/>
      <c r="C659" s="20"/>
      <c r="D659" s="17"/>
      <c r="E659" s="17"/>
      <c r="F659" s="17"/>
      <c r="G659" s="17"/>
      <c r="H659" s="17"/>
      <c r="I659" s="17"/>
      <c r="J659" s="17"/>
      <c r="K659" s="21" t="str">
        <f>IF($J659="","",IFERROR(VLOOKUP($J659,Tests!$A$4:$B$103,2,FALSE),""))</f>
        <v/>
      </c>
      <c r="L659" s="18" t="str">
        <f>IF($J659="","",IFERROR(VLOOKUP($J659,Tests!$A$4:$E$103,5,FALSE),""))</f>
        <v/>
      </c>
      <c r="M659" s="18"/>
      <c r="N659" s="17"/>
      <c r="O659" s="22" t="str">
        <f>IF(OR($B659="",$J659=""),"",$B659+N($C659)+IFERROR(VLOOKUP($J659,Tests!$A$4:$C$103,3,FALSE),0)/24)</f>
        <v/>
      </c>
      <c r="P659" s="19"/>
      <c r="Q659" s="19"/>
      <c r="R659" s="17"/>
      <c r="S659" s="21" t="str">
        <f ca="1">IF(OR($J659="",$O659=""),"",IF(OR($N659="Report ready",$N659="Delivered"),"",IF($N659="Recollect needed","Recollect",IF(NOW()&gt;$O659,"Overdue",IF($O659-NOW()&lt;=N(Settings!$B$4)/24,"Due soon","")))))</f>
        <v/>
      </c>
    </row>
    <row r="660" spans="1:19" x14ac:dyDescent="0.3">
      <c r="A660" s="17"/>
      <c r="B660" s="19"/>
      <c r="C660" s="20"/>
      <c r="D660" s="17"/>
      <c r="E660" s="17"/>
      <c r="F660" s="17"/>
      <c r="G660" s="17"/>
      <c r="H660" s="17"/>
      <c r="I660" s="17"/>
      <c r="J660" s="17"/>
      <c r="K660" s="21" t="str">
        <f>IF($J660="","",IFERROR(VLOOKUP($J660,Tests!$A$4:$B$103,2,FALSE),""))</f>
        <v/>
      </c>
      <c r="L660" s="18" t="str">
        <f>IF($J660="","",IFERROR(VLOOKUP($J660,Tests!$A$4:$E$103,5,FALSE),""))</f>
        <v/>
      </c>
      <c r="M660" s="18"/>
      <c r="N660" s="17"/>
      <c r="O660" s="22" t="str">
        <f>IF(OR($B660="",$J660=""),"",$B660+N($C660)+IFERROR(VLOOKUP($J660,Tests!$A$4:$C$103,3,FALSE),0)/24)</f>
        <v/>
      </c>
      <c r="P660" s="19"/>
      <c r="Q660" s="19"/>
      <c r="R660" s="17"/>
      <c r="S660" s="21" t="str">
        <f ca="1">IF(OR($J660="",$O660=""),"",IF(OR($N660="Report ready",$N660="Delivered"),"",IF($N660="Recollect needed","Recollect",IF(NOW()&gt;$O660,"Overdue",IF($O660-NOW()&lt;=N(Settings!$B$4)/24,"Due soon","")))))</f>
        <v/>
      </c>
    </row>
    <row r="661" spans="1:19" x14ac:dyDescent="0.3">
      <c r="A661" s="17"/>
      <c r="B661" s="19"/>
      <c r="C661" s="20"/>
      <c r="D661" s="17"/>
      <c r="E661" s="17"/>
      <c r="F661" s="17"/>
      <c r="G661" s="17"/>
      <c r="H661" s="17"/>
      <c r="I661" s="17"/>
      <c r="J661" s="17"/>
      <c r="K661" s="21" t="str">
        <f>IF($J661="","",IFERROR(VLOOKUP($J661,Tests!$A$4:$B$103,2,FALSE),""))</f>
        <v/>
      </c>
      <c r="L661" s="18" t="str">
        <f>IF($J661="","",IFERROR(VLOOKUP($J661,Tests!$A$4:$E$103,5,FALSE),""))</f>
        <v/>
      </c>
      <c r="M661" s="18"/>
      <c r="N661" s="17"/>
      <c r="O661" s="22" t="str">
        <f>IF(OR($B661="",$J661=""),"",$B661+N($C661)+IFERROR(VLOOKUP($J661,Tests!$A$4:$C$103,3,FALSE),0)/24)</f>
        <v/>
      </c>
      <c r="P661" s="19"/>
      <c r="Q661" s="19"/>
      <c r="R661" s="17"/>
      <c r="S661" s="21" t="str">
        <f ca="1">IF(OR($J661="",$O661=""),"",IF(OR($N661="Report ready",$N661="Delivered"),"",IF($N661="Recollect needed","Recollect",IF(NOW()&gt;$O661,"Overdue",IF($O661-NOW()&lt;=N(Settings!$B$4)/24,"Due soon","")))))</f>
        <v/>
      </c>
    </row>
    <row r="662" spans="1:19" x14ac:dyDescent="0.3">
      <c r="A662" s="17"/>
      <c r="B662" s="19"/>
      <c r="C662" s="20"/>
      <c r="D662" s="17"/>
      <c r="E662" s="17"/>
      <c r="F662" s="17"/>
      <c r="G662" s="17"/>
      <c r="H662" s="17"/>
      <c r="I662" s="17"/>
      <c r="J662" s="17"/>
      <c r="K662" s="21" t="str">
        <f>IF($J662="","",IFERROR(VLOOKUP($J662,Tests!$A$4:$B$103,2,FALSE),""))</f>
        <v/>
      </c>
      <c r="L662" s="18" t="str">
        <f>IF($J662="","",IFERROR(VLOOKUP($J662,Tests!$A$4:$E$103,5,FALSE),""))</f>
        <v/>
      </c>
      <c r="M662" s="18"/>
      <c r="N662" s="17"/>
      <c r="O662" s="22" t="str">
        <f>IF(OR($B662="",$J662=""),"",$B662+N($C662)+IFERROR(VLOOKUP($J662,Tests!$A$4:$C$103,3,FALSE),0)/24)</f>
        <v/>
      </c>
      <c r="P662" s="19"/>
      <c r="Q662" s="19"/>
      <c r="R662" s="17"/>
      <c r="S662" s="21" t="str">
        <f ca="1">IF(OR($J662="",$O662=""),"",IF(OR($N662="Report ready",$N662="Delivered"),"",IF($N662="Recollect needed","Recollect",IF(NOW()&gt;$O662,"Overdue",IF($O662-NOW()&lt;=N(Settings!$B$4)/24,"Due soon","")))))</f>
        <v/>
      </c>
    </row>
    <row r="663" spans="1:19" x14ac:dyDescent="0.3">
      <c r="A663" s="17"/>
      <c r="B663" s="19"/>
      <c r="C663" s="20"/>
      <c r="D663" s="17"/>
      <c r="E663" s="17"/>
      <c r="F663" s="17"/>
      <c r="G663" s="17"/>
      <c r="H663" s="17"/>
      <c r="I663" s="17"/>
      <c r="J663" s="17"/>
      <c r="K663" s="21" t="str">
        <f>IF($J663="","",IFERROR(VLOOKUP($J663,Tests!$A$4:$B$103,2,FALSE),""))</f>
        <v/>
      </c>
      <c r="L663" s="18" t="str">
        <f>IF($J663="","",IFERROR(VLOOKUP($J663,Tests!$A$4:$E$103,5,FALSE),""))</f>
        <v/>
      </c>
      <c r="M663" s="18"/>
      <c r="N663" s="17"/>
      <c r="O663" s="22" t="str">
        <f>IF(OR($B663="",$J663=""),"",$B663+N($C663)+IFERROR(VLOOKUP($J663,Tests!$A$4:$C$103,3,FALSE),0)/24)</f>
        <v/>
      </c>
      <c r="P663" s="19"/>
      <c r="Q663" s="19"/>
      <c r="R663" s="17"/>
      <c r="S663" s="21" t="str">
        <f ca="1">IF(OR($J663="",$O663=""),"",IF(OR($N663="Report ready",$N663="Delivered"),"",IF($N663="Recollect needed","Recollect",IF(NOW()&gt;$O663,"Overdue",IF($O663-NOW()&lt;=N(Settings!$B$4)/24,"Due soon","")))))</f>
        <v/>
      </c>
    </row>
    <row r="664" spans="1:19" x14ac:dyDescent="0.3">
      <c r="A664" s="17"/>
      <c r="B664" s="19"/>
      <c r="C664" s="20"/>
      <c r="D664" s="17"/>
      <c r="E664" s="17"/>
      <c r="F664" s="17"/>
      <c r="G664" s="17"/>
      <c r="H664" s="17"/>
      <c r="I664" s="17"/>
      <c r="J664" s="17"/>
      <c r="K664" s="21" t="str">
        <f>IF($J664="","",IFERROR(VLOOKUP($J664,Tests!$A$4:$B$103,2,FALSE),""))</f>
        <v/>
      </c>
      <c r="L664" s="18" t="str">
        <f>IF($J664="","",IFERROR(VLOOKUP($J664,Tests!$A$4:$E$103,5,FALSE),""))</f>
        <v/>
      </c>
      <c r="M664" s="18"/>
      <c r="N664" s="17"/>
      <c r="O664" s="22" t="str">
        <f>IF(OR($B664="",$J664=""),"",$B664+N($C664)+IFERROR(VLOOKUP($J664,Tests!$A$4:$C$103,3,FALSE),0)/24)</f>
        <v/>
      </c>
      <c r="P664" s="19"/>
      <c r="Q664" s="19"/>
      <c r="R664" s="17"/>
      <c r="S664" s="21" t="str">
        <f ca="1">IF(OR($J664="",$O664=""),"",IF(OR($N664="Report ready",$N664="Delivered"),"",IF($N664="Recollect needed","Recollect",IF(NOW()&gt;$O664,"Overdue",IF($O664-NOW()&lt;=N(Settings!$B$4)/24,"Due soon","")))))</f>
        <v/>
      </c>
    </row>
    <row r="665" spans="1:19" x14ac:dyDescent="0.3">
      <c r="A665" s="17"/>
      <c r="B665" s="19"/>
      <c r="C665" s="20"/>
      <c r="D665" s="17"/>
      <c r="E665" s="17"/>
      <c r="F665" s="17"/>
      <c r="G665" s="17"/>
      <c r="H665" s="17"/>
      <c r="I665" s="17"/>
      <c r="J665" s="17"/>
      <c r="K665" s="21" t="str">
        <f>IF($J665="","",IFERROR(VLOOKUP($J665,Tests!$A$4:$B$103,2,FALSE),""))</f>
        <v/>
      </c>
      <c r="L665" s="18" t="str">
        <f>IF($J665="","",IFERROR(VLOOKUP($J665,Tests!$A$4:$E$103,5,FALSE),""))</f>
        <v/>
      </c>
      <c r="M665" s="18"/>
      <c r="N665" s="17"/>
      <c r="O665" s="22" t="str">
        <f>IF(OR($B665="",$J665=""),"",$B665+N($C665)+IFERROR(VLOOKUP($J665,Tests!$A$4:$C$103,3,FALSE),0)/24)</f>
        <v/>
      </c>
      <c r="P665" s="19"/>
      <c r="Q665" s="19"/>
      <c r="R665" s="17"/>
      <c r="S665" s="21" t="str">
        <f ca="1">IF(OR($J665="",$O665=""),"",IF(OR($N665="Report ready",$N665="Delivered"),"",IF($N665="Recollect needed","Recollect",IF(NOW()&gt;$O665,"Overdue",IF($O665-NOW()&lt;=N(Settings!$B$4)/24,"Due soon","")))))</f>
        <v/>
      </c>
    </row>
    <row r="666" spans="1:19" x14ac:dyDescent="0.3">
      <c r="A666" s="17"/>
      <c r="B666" s="19"/>
      <c r="C666" s="20"/>
      <c r="D666" s="17"/>
      <c r="E666" s="17"/>
      <c r="F666" s="17"/>
      <c r="G666" s="17"/>
      <c r="H666" s="17"/>
      <c r="I666" s="17"/>
      <c r="J666" s="17"/>
      <c r="K666" s="21" t="str">
        <f>IF($J666="","",IFERROR(VLOOKUP($J666,Tests!$A$4:$B$103,2,FALSE),""))</f>
        <v/>
      </c>
      <c r="L666" s="18" t="str">
        <f>IF($J666="","",IFERROR(VLOOKUP($J666,Tests!$A$4:$E$103,5,FALSE),""))</f>
        <v/>
      </c>
      <c r="M666" s="18"/>
      <c r="N666" s="17"/>
      <c r="O666" s="22" t="str">
        <f>IF(OR($B666="",$J666=""),"",$B666+N($C666)+IFERROR(VLOOKUP($J666,Tests!$A$4:$C$103,3,FALSE),0)/24)</f>
        <v/>
      </c>
      <c r="P666" s="19"/>
      <c r="Q666" s="19"/>
      <c r="R666" s="17"/>
      <c r="S666" s="21" t="str">
        <f ca="1">IF(OR($J666="",$O666=""),"",IF(OR($N666="Report ready",$N666="Delivered"),"",IF($N666="Recollect needed","Recollect",IF(NOW()&gt;$O666,"Overdue",IF($O666-NOW()&lt;=N(Settings!$B$4)/24,"Due soon","")))))</f>
        <v/>
      </c>
    </row>
    <row r="667" spans="1:19" x14ac:dyDescent="0.3">
      <c r="A667" s="17"/>
      <c r="B667" s="19"/>
      <c r="C667" s="20"/>
      <c r="D667" s="17"/>
      <c r="E667" s="17"/>
      <c r="F667" s="17"/>
      <c r="G667" s="17"/>
      <c r="H667" s="17"/>
      <c r="I667" s="17"/>
      <c r="J667" s="17"/>
      <c r="K667" s="21" t="str">
        <f>IF($J667="","",IFERROR(VLOOKUP($J667,Tests!$A$4:$B$103,2,FALSE),""))</f>
        <v/>
      </c>
      <c r="L667" s="18" t="str">
        <f>IF($J667="","",IFERROR(VLOOKUP($J667,Tests!$A$4:$E$103,5,FALSE),""))</f>
        <v/>
      </c>
      <c r="M667" s="18"/>
      <c r="N667" s="17"/>
      <c r="O667" s="22" t="str">
        <f>IF(OR($B667="",$J667=""),"",$B667+N($C667)+IFERROR(VLOOKUP($J667,Tests!$A$4:$C$103,3,FALSE),0)/24)</f>
        <v/>
      </c>
      <c r="P667" s="19"/>
      <c r="Q667" s="19"/>
      <c r="R667" s="17"/>
      <c r="S667" s="21" t="str">
        <f ca="1">IF(OR($J667="",$O667=""),"",IF(OR($N667="Report ready",$N667="Delivered"),"",IF($N667="Recollect needed","Recollect",IF(NOW()&gt;$O667,"Overdue",IF($O667-NOW()&lt;=N(Settings!$B$4)/24,"Due soon","")))))</f>
        <v/>
      </c>
    </row>
    <row r="668" spans="1:19" x14ac:dyDescent="0.3">
      <c r="A668" s="17"/>
      <c r="B668" s="19"/>
      <c r="C668" s="20"/>
      <c r="D668" s="17"/>
      <c r="E668" s="17"/>
      <c r="F668" s="17"/>
      <c r="G668" s="17"/>
      <c r="H668" s="17"/>
      <c r="I668" s="17"/>
      <c r="J668" s="17"/>
      <c r="K668" s="21" t="str">
        <f>IF($J668="","",IFERROR(VLOOKUP($J668,Tests!$A$4:$B$103,2,FALSE),""))</f>
        <v/>
      </c>
      <c r="L668" s="18" t="str">
        <f>IF($J668="","",IFERROR(VLOOKUP($J668,Tests!$A$4:$E$103,5,FALSE),""))</f>
        <v/>
      </c>
      <c r="M668" s="18"/>
      <c r="N668" s="17"/>
      <c r="O668" s="22" t="str">
        <f>IF(OR($B668="",$J668=""),"",$B668+N($C668)+IFERROR(VLOOKUP($J668,Tests!$A$4:$C$103,3,FALSE),0)/24)</f>
        <v/>
      </c>
      <c r="P668" s="19"/>
      <c r="Q668" s="19"/>
      <c r="R668" s="17"/>
      <c r="S668" s="21" t="str">
        <f ca="1">IF(OR($J668="",$O668=""),"",IF(OR($N668="Report ready",$N668="Delivered"),"",IF($N668="Recollect needed","Recollect",IF(NOW()&gt;$O668,"Overdue",IF($O668-NOW()&lt;=N(Settings!$B$4)/24,"Due soon","")))))</f>
        <v/>
      </c>
    </row>
    <row r="669" spans="1:19" x14ac:dyDescent="0.3">
      <c r="A669" s="17"/>
      <c r="B669" s="19"/>
      <c r="C669" s="20"/>
      <c r="D669" s="17"/>
      <c r="E669" s="17"/>
      <c r="F669" s="17"/>
      <c r="G669" s="17"/>
      <c r="H669" s="17"/>
      <c r="I669" s="17"/>
      <c r="J669" s="17"/>
      <c r="K669" s="21" t="str">
        <f>IF($J669="","",IFERROR(VLOOKUP($J669,Tests!$A$4:$B$103,2,FALSE),""))</f>
        <v/>
      </c>
      <c r="L669" s="18" t="str">
        <f>IF($J669="","",IFERROR(VLOOKUP($J669,Tests!$A$4:$E$103,5,FALSE),""))</f>
        <v/>
      </c>
      <c r="M669" s="18"/>
      <c r="N669" s="17"/>
      <c r="O669" s="22" t="str">
        <f>IF(OR($B669="",$J669=""),"",$B669+N($C669)+IFERROR(VLOOKUP($J669,Tests!$A$4:$C$103,3,FALSE),0)/24)</f>
        <v/>
      </c>
      <c r="P669" s="19"/>
      <c r="Q669" s="19"/>
      <c r="R669" s="17"/>
      <c r="S669" s="21" t="str">
        <f ca="1">IF(OR($J669="",$O669=""),"",IF(OR($N669="Report ready",$N669="Delivered"),"",IF($N669="Recollect needed","Recollect",IF(NOW()&gt;$O669,"Overdue",IF($O669-NOW()&lt;=N(Settings!$B$4)/24,"Due soon","")))))</f>
        <v/>
      </c>
    </row>
    <row r="670" spans="1:19" x14ac:dyDescent="0.3">
      <c r="A670" s="17"/>
      <c r="B670" s="19"/>
      <c r="C670" s="20"/>
      <c r="D670" s="17"/>
      <c r="E670" s="17"/>
      <c r="F670" s="17"/>
      <c r="G670" s="17"/>
      <c r="H670" s="17"/>
      <c r="I670" s="17"/>
      <c r="J670" s="17"/>
      <c r="K670" s="21" t="str">
        <f>IF($J670="","",IFERROR(VLOOKUP($J670,Tests!$A$4:$B$103,2,FALSE),""))</f>
        <v/>
      </c>
      <c r="L670" s="18" t="str">
        <f>IF($J670="","",IFERROR(VLOOKUP($J670,Tests!$A$4:$E$103,5,FALSE),""))</f>
        <v/>
      </c>
      <c r="M670" s="18"/>
      <c r="N670" s="17"/>
      <c r="O670" s="22" t="str">
        <f>IF(OR($B670="",$J670=""),"",$B670+N($C670)+IFERROR(VLOOKUP($J670,Tests!$A$4:$C$103,3,FALSE),0)/24)</f>
        <v/>
      </c>
      <c r="P670" s="19"/>
      <c r="Q670" s="19"/>
      <c r="R670" s="17"/>
      <c r="S670" s="21" t="str">
        <f ca="1">IF(OR($J670="",$O670=""),"",IF(OR($N670="Report ready",$N670="Delivered"),"",IF($N670="Recollect needed","Recollect",IF(NOW()&gt;$O670,"Overdue",IF($O670-NOW()&lt;=N(Settings!$B$4)/24,"Due soon","")))))</f>
        <v/>
      </c>
    </row>
    <row r="671" spans="1:19" x14ac:dyDescent="0.3">
      <c r="A671" s="17"/>
      <c r="B671" s="19"/>
      <c r="C671" s="20"/>
      <c r="D671" s="17"/>
      <c r="E671" s="17"/>
      <c r="F671" s="17"/>
      <c r="G671" s="17"/>
      <c r="H671" s="17"/>
      <c r="I671" s="17"/>
      <c r="J671" s="17"/>
      <c r="K671" s="21" t="str">
        <f>IF($J671="","",IFERROR(VLOOKUP($J671,Tests!$A$4:$B$103,2,FALSE),""))</f>
        <v/>
      </c>
      <c r="L671" s="18" t="str">
        <f>IF($J671="","",IFERROR(VLOOKUP($J671,Tests!$A$4:$E$103,5,FALSE),""))</f>
        <v/>
      </c>
      <c r="M671" s="18"/>
      <c r="N671" s="17"/>
      <c r="O671" s="22" t="str">
        <f>IF(OR($B671="",$J671=""),"",$B671+N($C671)+IFERROR(VLOOKUP($J671,Tests!$A$4:$C$103,3,FALSE),0)/24)</f>
        <v/>
      </c>
      <c r="P671" s="19"/>
      <c r="Q671" s="19"/>
      <c r="R671" s="17"/>
      <c r="S671" s="21" t="str">
        <f ca="1">IF(OR($J671="",$O671=""),"",IF(OR($N671="Report ready",$N671="Delivered"),"",IF($N671="Recollect needed","Recollect",IF(NOW()&gt;$O671,"Overdue",IF($O671-NOW()&lt;=N(Settings!$B$4)/24,"Due soon","")))))</f>
        <v/>
      </c>
    </row>
    <row r="672" spans="1:19" x14ac:dyDescent="0.3">
      <c r="A672" s="17"/>
      <c r="B672" s="19"/>
      <c r="C672" s="20"/>
      <c r="D672" s="17"/>
      <c r="E672" s="17"/>
      <c r="F672" s="17"/>
      <c r="G672" s="17"/>
      <c r="H672" s="17"/>
      <c r="I672" s="17"/>
      <c r="J672" s="17"/>
      <c r="K672" s="21" t="str">
        <f>IF($J672="","",IFERROR(VLOOKUP($J672,Tests!$A$4:$B$103,2,FALSE),""))</f>
        <v/>
      </c>
      <c r="L672" s="18" t="str">
        <f>IF($J672="","",IFERROR(VLOOKUP($J672,Tests!$A$4:$E$103,5,FALSE),""))</f>
        <v/>
      </c>
      <c r="M672" s="18"/>
      <c r="N672" s="17"/>
      <c r="O672" s="22" t="str">
        <f>IF(OR($B672="",$J672=""),"",$B672+N($C672)+IFERROR(VLOOKUP($J672,Tests!$A$4:$C$103,3,FALSE),0)/24)</f>
        <v/>
      </c>
      <c r="P672" s="19"/>
      <c r="Q672" s="19"/>
      <c r="R672" s="17"/>
      <c r="S672" s="21" t="str">
        <f ca="1">IF(OR($J672="",$O672=""),"",IF(OR($N672="Report ready",$N672="Delivered"),"",IF($N672="Recollect needed","Recollect",IF(NOW()&gt;$O672,"Overdue",IF($O672-NOW()&lt;=N(Settings!$B$4)/24,"Due soon","")))))</f>
        <v/>
      </c>
    </row>
    <row r="673" spans="1:19" x14ac:dyDescent="0.3">
      <c r="A673" s="17"/>
      <c r="B673" s="19"/>
      <c r="C673" s="20"/>
      <c r="D673" s="17"/>
      <c r="E673" s="17"/>
      <c r="F673" s="17"/>
      <c r="G673" s="17"/>
      <c r="H673" s="17"/>
      <c r="I673" s="17"/>
      <c r="J673" s="17"/>
      <c r="K673" s="21" t="str">
        <f>IF($J673="","",IFERROR(VLOOKUP($J673,Tests!$A$4:$B$103,2,FALSE),""))</f>
        <v/>
      </c>
      <c r="L673" s="18" t="str">
        <f>IF($J673="","",IFERROR(VLOOKUP($J673,Tests!$A$4:$E$103,5,FALSE),""))</f>
        <v/>
      </c>
      <c r="M673" s="18"/>
      <c r="N673" s="17"/>
      <c r="O673" s="22" t="str">
        <f>IF(OR($B673="",$J673=""),"",$B673+N($C673)+IFERROR(VLOOKUP($J673,Tests!$A$4:$C$103,3,FALSE),0)/24)</f>
        <v/>
      </c>
      <c r="P673" s="19"/>
      <c r="Q673" s="19"/>
      <c r="R673" s="17"/>
      <c r="S673" s="21" t="str">
        <f ca="1">IF(OR($J673="",$O673=""),"",IF(OR($N673="Report ready",$N673="Delivered"),"",IF($N673="Recollect needed","Recollect",IF(NOW()&gt;$O673,"Overdue",IF($O673-NOW()&lt;=N(Settings!$B$4)/24,"Due soon","")))))</f>
        <v/>
      </c>
    </row>
    <row r="674" spans="1:19" x14ac:dyDescent="0.3">
      <c r="A674" s="17"/>
      <c r="B674" s="19"/>
      <c r="C674" s="20"/>
      <c r="D674" s="17"/>
      <c r="E674" s="17"/>
      <c r="F674" s="17"/>
      <c r="G674" s="17"/>
      <c r="H674" s="17"/>
      <c r="I674" s="17"/>
      <c r="J674" s="17"/>
      <c r="K674" s="21" t="str">
        <f>IF($J674="","",IFERROR(VLOOKUP($J674,Tests!$A$4:$B$103,2,FALSE),""))</f>
        <v/>
      </c>
      <c r="L674" s="18" t="str">
        <f>IF($J674="","",IFERROR(VLOOKUP($J674,Tests!$A$4:$E$103,5,FALSE),""))</f>
        <v/>
      </c>
      <c r="M674" s="18"/>
      <c r="N674" s="17"/>
      <c r="O674" s="22" t="str">
        <f>IF(OR($B674="",$J674=""),"",$B674+N($C674)+IFERROR(VLOOKUP($J674,Tests!$A$4:$C$103,3,FALSE),0)/24)</f>
        <v/>
      </c>
      <c r="P674" s="19"/>
      <c r="Q674" s="19"/>
      <c r="R674" s="17"/>
      <c r="S674" s="21" t="str">
        <f ca="1">IF(OR($J674="",$O674=""),"",IF(OR($N674="Report ready",$N674="Delivered"),"",IF($N674="Recollect needed","Recollect",IF(NOW()&gt;$O674,"Overdue",IF($O674-NOW()&lt;=N(Settings!$B$4)/24,"Due soon","")))))</f>
        <v/>
      </c>
    </row>
    <row r="675" spans="1:19" x14ac:dyDescent="0.3">
      <c r="A675" s="17"/>
      <c r="B675" s="19"/>
      <c r="C675" s="20"/>
      <c r="D675" s="17"/>
      <c r="E675" s="17"/>
      <c r="F675" s="17"/>
      <c r="G675" s="17"/>
      <c r="H675" s="17"/>
      <c r="I675" s="17"/>
      <c r="J675" s="17"/>
      <c r="K675" s="21" t="str">
        <f>IF($J675="","",IFERROR(VLOOKUP($J675,Tests!$A$4:$B$103,2,FALSE),""))</f>
        <v/>
      </c>
      <c r="L675" s="18" t="str">
        <f>IF($J675="","",IFERROR(VLOOKUP($J675,Tests!$A$4:$E$103,5,FALSE),""))</f>
        <v/>
      </c>
      <c r="M675" s="18"/>
      <c r="N675" s="17"/>
      <c r="O675" s="22" t="str">
        <f>IF(OR($B675="",$J675=""),"",$B675+N($C675)+IFERROR(VLOOKUP($J675,Tests!$A$4:$C$103,3,FALSE),0)/24)</f>
        <v/>
      </c>
      <c r="P675" s="19"/>
      <c r="Q675" s="19"/>
      <c r="R675" s="17"/>
      <c r="S675" s="21" t="str">
        <f ca="1">IF(OR($J675="",$O675=""),"",IF(OR($N675="Report ready",$N675="Delivered"),"",IF($N675="Recollect needed","Recollect",IF(NOW()&gt;$O675,"Overdue",IF($O675-NOW()&lt;=N(Settings!$B$4)/24,"Due soon","")))))</f>
        <v/>
      </c>
    </row>
    <row r="676" spans="1:19" x14ac:dyDescent="0.3">
      <c r="A676" s="17"/>
      <c r="B676" s="19"/>
      <c r="C676" s="20"/>
      <c r="D676" s="17"/>
      <c r="E676" s="17"/>
      <c r="F676" s="17"/>
      <c r="G676" s="17"/>
      <c r="H676" s="17"/>
      <c r="I676" s="17"/>
      <c r="J676" s="17"/>
      <c r="K676" s="21" t="str">
        <f>IF($J676="","",IFERROR(VLOOKUP($J676,Tests!$A$4:$B$103,2,FALSE),""))</f>
        <v/>
      </c>
      <c r="L676" s="18" t="str">
        <f>IF($J676="","",IFERROR(VLOOKUP($J676,Tests!$A$4:$E$103,5,FALSE),""))</f>
        <v/>
      </c>
      <c r="M676" s="18"/>
      <c r="N676" s="17"/>
      <c r="O676" s="22" t="str">
        <f>IF(OR($B676="",$J676=""),"",$B676+N($C676)+IFERROR(VLOOKUP($J676,Tests!$A$4:$C$103,3,FALSE),0)/24)</f>
        <v/>
      </c>
      <c r="P676" s="19"/>
      <c r="Q676" s="19"/>
      <c r="R676" s="17"/>
      <c r="S676" s="21" t="str">
        <f ca="1">IF(OR($J676="",$O676=""),"",IF(OR($N676="Report ready",$N676="Delivered"),"",IF($N676="Recollect needed","Recollect",IF(NOW()&gt;$O676,"Overdue",IF($O676-NOW()&lt;=N(Settings!$B$4)/24,"Due soon","")))))</f>
        <v/>
      </c>
    </row>
    <row r="677" spans="1:19" x14ac:dyDescent="0.3">
      <c r="A677" s="17"/>
      <c r="B677" s="19"/>
      <c r="C677" s="20"/>
      <c r="D677" s="17"/>
      <c r="E677" s="17"/>
      <c r="F677" s="17"/>
      <c r="G677" s="17"/>
      <c r="H677" s="17"/>
      <c r="I677" s="17"/>
      <c r="J677" s="17"/>
      <c r="K677" s="21" t="str">
        <f>IF($J677="","",IFERROR(VLOOKUP($J677,Tests!$A$4:$B$103,2,FALSE),""))</f>
        <v/>
      </c>
      <c r="L677" s="18" t="str">
        <f>IF($J677="","",IFERROR(VLOOKUP($J677,Tests!$A$4:$E$103,5,FALSE),""))</f>
        <v/>
      </c>
      <c r="M677" s="18"/>
      <c r="N677" s="17"/>
      <c r="O677" s="22" t="str">
        <f>IF(OR($B677="",$J677=""),"",$B677+N($C677)+IFERROR(VLOOKUP($J677,Tests!$A$4:$C$103,3,FALSE),0)/24)</f>
        <v/>
      </c>
      <c r="P677" s="19"/>
      <c r="Q677" s="19"/>
      <c r="R677" s="17"/>
      <c r="S677" s="21" t="str">
        <f ca="1">IF(OR($J677="",$O677=""),"",IF(OR($N677="Report ready",$N677="Delivered"),"",IF($N677="Recollect needed","Recollect",IF(NOW()&gt;$O677,"Overdue",IF($O677-NOW()&lt;=N(Settings!$B$4)/24,"Due soon","")))))</f>
        <v/>
      </c>
    </row>
    <row r="678" spans="1:19" x14ac:dyDescent="0.3">
      <c r="A678" s="17"/>
      <c r="B678" s="19"/>
      <c r="C678" s="20"/>
      <c r="D678" s="17"/>
      <c r="E678" s="17"/>
      <c r="F678" s="17"/>
      <c r="G678" s="17"/>
      <c r="H678" s="17"/>
      <c r="I678" s="17"/>
      <c r="J678" s="17"/>
      <c r="K678" s="21" t="str">
        <f>IF($J678="","",IFERROR(VLOOKUP($J678,Tests!$A$4:$B$103,2,FALSE),""))</f>
        <v/>
      </c>
      <c r="L678" s="18" t="str">
        <f>IF($J678="","",IFERROR(VLOOKUP($J678,Tests!$A$4:$E$103,5,FALSE),""))</f>
        <v/>
      </c>
      <c r="M678" s="18"/>
      <c r="N678" s="17"/>
      <c r="O678" s="22" t="str">
        <f>IF(OR($B678="",$J678=""),"",$B678+N($C678)+IFERROR(VLOOKUP($J678,Tests!$A$4:$C$103,3,FALSE),0)/24)</f>
        <v/>
      </c>
      <c r="P678" s="19"/>
      <c r="Q678" s="19"/>
      <c r="R678" s="17"/>
      <c r="S678" s="21" t="str">
        <f ca="1">IF(OR($J678="",$O678=""),"",IF(OR($N678="Report ready",$N678="Delivered"),"",IF($N678="Recollect needed","Recollect",IF(NOW()&gt;$O678,"Overdue",IF($O678-NOW()&lt;=N(Settings!$B$4)/24,"Due soon","")))))</f>
        <v/>
      </c>
    </row>
    <row r="679" spans="1:19" x14ac:dyDescent="0.3">
      <c r="A679" s="17"/>
      <c r="B679" s="19"/>
      <c r="C679" s="20"/>
      <c r="D679" s="17"/>
      <c r="E679" s="17"/>
      <c r="F679" s="17"/>
      <c r="G679" s="17"/>
      <c r="H679" s="17"/>
      <c r="I679" s="17"/>
      <c r="J679" s="17"/>
      <c r="K679" s="21" t="str">
        <f>IF($J679="","",IFERROR(VLOOKUP($J679,Tests!$A$4:$B$103,2,FALSE),""))</f>
        <v/>
      </c>
      <c r="L679" s="18" t="str">
        <f>IF($J679="","",IFERROR(VLOOKUP($J679,Tests!$A$4:$E$103,5,FALSE),""))</f>
        <v/>
      </c>
      <c r="M679" s="18"/>
      <c r="N679" s="17"/>
      <c r="O679" s="22" t="str">
        <f>IF(OR($B679="",$J679=""),"",$B679+N($C679)+IFERROR(VLOOKUP($J679,Tests!$A$4:$C$103,3,FALSE),0)/24)</f>
        <v/>
      </c>
      <c r="P679" s="19"/>
      <c r="Q679" s="19"/>
      <c r="R679" s="17"/>
      <c r="S679" s="21" t="str">
        <f ca="1">IF(OR($J679="",$O679=""),"",IF(OR($N679="Report ready",$N679="Delivered"),"",IF($N679="Recollect needed","Recollect",IF(NOW()&gt;$O679,"Overdue",IF($O679-NOW()&lt;=N(Settings!$B$4)/24,"Due soon","")))))</f>
        <v/>
      </c>
    </row>
    <row r="680" spans="1:19" x14ac:dyDescent="0.3">
      <c r="A680" s="17"/>
      <c r="B680" s="19"/>
      <c r="C680" s="20"/>
      <c r="D680" s="17"/>
      <c r="E680" s="17"/>
      <c r="F680" s="17"/>
      <c r="G680" s="17"/>
      <c r="H680" s="17"/>
      <c r="I680" s="17"/>
      <c r="J680" s="17"/>
      <c r="K680" s="21" t="str">
        <f>IF($J680="","",IFERROR(VLOOKUP($J680,Tests!$A$4:$B$103,2,FALSE),""))</f>
        <v/>
      </c>
      <c r="L680" s="18" t="str">
        <f>IF($J680="","",IFERROR(VLOOKUP($J680,Tests!$A$4:$E$103,5,FALSE),""))</f>
        <v/>
      </c>
      <c r="M680" s="18"/>
      <c r="N680" s="17"/>
      <c r="O680" s="22" t="str">
        <f>IF(OR($B680="",$J680=""),"",$B680+N($C680)+IFERROR(VLOOKUP($J680,Tests!$A$4:$C$103,3,FALSE),0)/24)</f>
        <v/>
      </c>
      <c r="P680" s="19"/>
      <c r="Q680" s="19"/>
      <c r="R680" s="17"/>
      <c r="S680" s="21" t="str">
        <f ca="1">IF(OR($J680="",$O680=""),"",IF(OR($N680="Report ready",$N680="Delivered"),"",IF($N680="Recollect needed","Recollect",IF(NOW()&gt;$O680,"Overdue",IF($O680-NOW()&lt;=N(Settings!$B$4)/24,"Due soon","")))))</f>
        <v/>
      </c>
    </row>
    <row r="681" spans="1:19" x14ac:dyDescent="0.3">
      <c r="A681" s="17"/>
      <c r="B681" s="19"/>
      <c r="C681" s="20"/>
      <c r="D681" s="17"/>
      <c r="E681" s="17"/>
      <c r="F681" s="17"/>
      <c r="G681" s="17"/>
      <c r="H681" s="17"/>
      <c r="I681" s="17"/>
      <c r="J681" s="17"/>
      <c r="K681" s="21" t="str">
        <f>IF($J681="","",IFERROR(VLOOKUP($J681,Tests!$A$4:$B$103,2,FALSE),""))</f>
        <v/>
      </c>
      <c r="L681" s="18" t="str">
        <f>IF($J681="","",IFERROR(VLOOKUP($J681,Tests!$A$4:$E$103,5,FALSE),""))</f>
        <v/>
      </c>
      <c r="M681" s="18"/>
      <c r="N681" s="17"/>
      <c r="O681" s="22" t="str">
        <f>IF(OR($B681="",$J681=""),"",$B681+N($C681)+IFERROR(VLOOKUP($J681,Tests!$A$4:$C$103,3,FALSE),0)/24)</f>
        <v/>
      </c>
      <c r="P681" s="19"/>
      <c r="Q681" s="19"/>
      <c r="R681" s="17"/>
      <c r="S681" s="21" t="str">
        <f ca="1">IF(OR($J681="",$O681=""),"",IF(OR($N681="Report ready",$N681="Delivered"),"",IF($N681="Recollect needed","Recollect",IF(NOW()&gt;$O681,"Overdue",IF($O681-NOW()&lt;=N(Settings!$B$4)/24,"Due soon","")))))</f>
        <v/>
      </c>
    </row>
    <row r="682" spans="1:19" x14ac:dyDescent="0.3">
      <c r="A682" s="17"/>
      <c r="B682" s="19"/>
      <c r="C682" s="20"/>
      <c r="D682" s="17"/>
      <c r="E682" s="17"/>
      <c r="F682" s="17"/>
      <c r="G682" s="17"/>
      <c r="H682" s="17"/>
      <c r="I682" s="17"/>
      <c r="J682" s="17"/>
      <c r="K682" s="21" t="str">
        <f>IF($J682="","",IFERROR(VLOOKUP($J682,Tests!$A$4:$B$103,2,FALSE),""))</f>
        <v/>
      </c>
      <c r="L682" s="18" t="str">
        <f>IF($J682="","",IFERROR(VLOOKUP($J682,Tests!$A$4:$E$103,5,FALSE),""))</f>
        <v/>
      </c>
      <c r="M682" s="18"/>
      <c r="N682" s="17"/>
      <c r="O682" s="22" t="str">
        <f>IF(OR($B682="",$J682=""),"",$B682+N($C682)+IFERROR(VLOOKUP($J682,Tests!$A$4:$C$103,3,FALSE),0)/24)</f>
        <v/>
      </c>
      <c r="P682" s="19"/>
      <c r="Q682" s="19"/>
      <c r="R682" s="17"/>
      <c r="S682" s="21" t="str">
        <f ca="1">IF(OR($J682="",$O682=""),"",IF(OR($N682="Report ready",$N682="Delivered"),"",IF($N682="Recollect needed","Recollect",IF(NOW()&gt;$O682,"Overdue",IF($O682-NOW()&lt;=N(Settings!$B$4)/24,"Due soon","")))))</f>
        <v/>
      </c>
    </row>
    <row r="683" spans="1:19" x14ac:dyDescent="0.3">
      <c r="A683" s="17"/>
      <c r="B683" s="19"/>
      <c r="C683" s="20"/>
      <c r="D683" s="17"/>
      <c r="E683" s="17"/>
      <c r="F683" s="17"/>
      <c r="G683" s="17"/>
      <c r="H683" s="17"/>
      <c r="I683" s="17"/>
      <c r="J683" s="17"/>
      <c r="K683" s="21" t="str">
        <f>IF($J683="","",IFERROR(VLOOKUP($J683,Tests!$A$4:$B$103,2,FALSE),""))</f>
        <v/>
      </c>
      <c r="L683" s="18" t="str">
        <f>IF($J683="","",IFERROR(VLOOKUP($J683,Tests!$A$4:$E$103,5,FALSE),""))</f>
        <v/>
      </c>
      <c r="M683" s="18"/>
      <c r="N683" s="17"/>
      <c r="O683" s="22" t="str">
        <f>IF(OR($B683="",$J683=""),"",$B683+N($C683)+IFERROR(VLOOKUP($J683,Tests!$A$4:$C$103,3,FALSE),0)/24)</f>
        <v/>
      </c>
      <c r="P683" s="19"/>
      <c r="Q683" s="19"/>
      <c r="R683" s="17"/>
      <c r="S683" s="21" t="str">
        <f ca="1">IF(OR($J683="",$O683=""),"",IF(OR($N683="Report ready",$N683="Delivered"),"",IF($N683="Recollect needed","Recollect",IF(NOW()&gt;$O683,"Overdue",IF($O683-NOW()&lt;=N(Settings!$B$4)/24,"Due soon","")))))</f>
        <v/>
      </c>
    </row>
    <row r="684" spans="1:19" x14ac:dyDescent="0.3">
      <c r="A684" s="17"/>
      <c r="B684" s="19"/>
      <c r="C684" s="20"/>
      <c r="D684" s="17"/>
      <c r="E684" s="17"/>
      <c r="F684" s="17"/>
      <c r="G684" s="17"/>
      <c r="H684" s="17"/>
      <c r="I684" s="17"/>
      <c r="J684" s="17"/>
      <c r="K684" s="21" t="str">
        <f>IF($J684="","",IFERROR(VLOOKUP($J684,Tests!$A$4:$B$103,2,FALSE),""))</f>
        <v/>
      </c>
      <c r="L684" s="18" t="str">
        <f>IF($J684="","",IFERROR(VLOOKUP($J684,Tests!$A$4:$E$103,5,FALSE),""))</f>
        <v/>
      </c>
      <c r="M684" s="18"/>
      <c r="N684" s="17"/>
      <c r="O684" s="22" t="str">
        <f>IF(OR($B684="",$J684=""),"",$B684+N($C684)+IFERROR(VLOOKUP($J684,Tests!$A$4:$C$103,3,FALSE),0)/24)</f>
        <v/>
      </c>
      <c r="P684" s="19"/>
      <c r="Q684" s="19"/>
      <c r="R684" s="17"/>
      <c r="S684" s="21" t="str">
        <f ca="1">IF(OR($J684="",$O684=""),"",IF(OR($N684="Report ready",$N684="Delivered"),"",IF($N684="Recollect needed","Recollect",IF(NOW()&gt;$O684,"Overdue",IF($O684-NOW()&lt;=N(Settings!$B$4)/24,"Due soon","")))))</f>
        <v/>
      </c>
    </row>
    <row r="685" spans="1:19" x14ac:dyDescent="0.3">
      <c r="A685" s="17"/>
      <c r="B685" s="19"/>
      <c r="C685" s="20"/>
      <c r="D685" s="17"/>
      <c r="E685" s="17"/>
      <c r="F685" s="17"/>
      <c r="G685" s="17"/>
      <c r="H685" s="17"/>
      <c r="I685" s="17"/>
      <c r="J685" s="17"/>
      <c r="K685" s="21" t="str">
        <f>IF($J685="","",IFERROR(VLOOKUP($J685,Tests!$A$4:$B$103,2,FALSE),""))</f>
        <v/>
      </c>
      <c r="L685" s="18" t="str">
        <f>IF($J685="","",IFERROR(VLOOKUP($J685,Tests!$A$4:$E$103,5,FALSE),""))</f>
        <v/>
      </c>
      <c r="M685" s="18"/>
      <c r="N685" s="17"/>
      <c r="O685" s="22" t="str">
        <f>IF(OR($B685="",$J685=""),"",$B685+N($C685)+IFERROR(VLOOKUP($J685,Tests!$A$4:$C$103,3,FALSE),0)/24)</f>
        <v/>
      </c>
      <c r="P685" s="19"/>
      <c r="Q685" s="19"/>
      <c r="R685" s="17"/>
      <c r="S685" s="21" t="str">
        <f ca="1">IF(OR($J685="",$O685=""),"",IF(OR($N685="Report ready",$N685="Delivered"),"",IF($N685="Recollect needed","Recollect",IF(NOW()&gt;$O685,"Overdue",IF($O685-NOW()&lt;=N(Settings!$B$4)/24,"Due soon","")))))</f>
        <v/>
      </c>
    </row>
    <row r="686" spans="1:19" x14ac:dyDescent="0.3">
      <c r="A686" s="17"/>
      <c r="B686" s="19"/>
      <c r="C686" s="20"/>
      <c r="D686" s="17"/>
      <c r="E686" s="17"/>
      <c r="F686" s="17"/>
      <c r="G686" s="17"/>
      <c r="H686" s="17"/>
      <c r="I686" s="17"/>
      <c r="J686" s="17"/>
      <c r="K686" s="21" t="str">
        <f>IF($J686="","",IFERROR(VLOOKUP($J686,Tests!$A$4:$B$103,2,FALSE),""))</f>
        <v/>
      </c>
      <c r="L686" s="18" t="str">
        <f>IF($J686="","",IFERROR(VLOOKUP($J686,Tests!$A$4:$E$103,5,FALSE),""))</f>
        <v/>
      </c>
      <c r="M686" s="18"/>
      <c r="N686" s="17"/>
      <c r="O686" s="22" t="str">
        <f>IF(OR($B686="",$J686=""),"",$B686+N($C686)+IFERROR(VLOOKUP($J686,Tests!$A$4:$C$103,3,FALSE),0)/24)</f>
        <v/>
      </c>
      <c r="P686" s="19"/>
      <c r="Q686" s="19"/>
      <c r="R686" s="17"/>
      <c r="S686" s="21" t="str">
        <f ca="1">IF(OR($J686="",$O686=""),"",IF(OR($N686="Report ready",$N686="Delivered"),"",IF($N686="Recollect needed","Recollect",IF(NOW()&gt;$O686,"Overdue",IF($O686-NOW()&lt;=N(Settings!$B$4)/24,"Due soon","")))))</f>
        <v/>
      </c>
    </row>
    <row r="687" spans="1:19" x14ac:dyDescent="0.3">
      <c r="A687" s="17"/>
      <c r="B687" s="19"/>
      <c r="C687" s="20"/>
      <c r="D687" s="17"/>
      <c r="E687" s="17"/>
      <c r="F687" s="17"/>
      <c r="G687" s="17"/>
      <c r="H687" s="17"/>
      <c r="I687" s="17"/>
      <c r="J687" s="17"/>
      <c r="K687" s="21" t="str">
        <f>IF($J687="","",IFERROR(VLOOKUP($J687,Tests!$A$4:$B$103,2,FALSE),""))</f>
        <v/>
      </c>
      <c r="L687" s="18" t="str">
        <f>IF($J687="","",IFERROR(VLOOKUP($J687,Tests!$A$4:$E$103,5,FALSE),""))</f>
        <v/>
      </c>
      <c r="M687" s="18"/>
      <c r="N687" s="17"/>
      <c r="O687" s="22" t="str">
        <f>IF(OR($B687="",$J687=""),"",$B687+N($C687)+IFERROR(VLOOKUP($J687,Tests!$A$4:$C$103,3,FALSE),0)/24)</f>
        <v/>
      </c>
      <c r="P687" s="19"/>
      <c r="Q687" s="19"/>
      <c r="R687" s="17"/>
      <c r="S687" s="21" t="str">
        <f ca="1">IF(OR($J687="",$O687=""),"",IF(OR($N687="Report ready",$N687="Delivered"),"",IF($N687="Recollect needed","Recollect",IF(NOW()&gt;$O687,"Overdue",IF($O687-NOW()&lt;=N(Settings!$B$4)/24,"Due soon","")))))</f>
        <v/>
      </c>
    </row>
    <row r="688" spans="1:19" x14ac:dyDescent="0.3">
      <c r="A688" s="17"/>
      <c r="B688" s="19"/>
      <c r="C688" s="20"/>
      <c r="D688" s="17"/>
      <c r="E688" s="17"/>
      <c r="F688" s="17"/>
      <c r="G688" s="17"/>
      <c r="H688" s="17"/>
      <c r="I688" s="17"/>
      <c r="J688" s="17"/>
      <c r="K688" s="21" t="str">
        <f>IF($J688="","",IFERROR(VLOOKUP($J688,Tests!$A$4:$B$103,2,FALSE),""))</f>
        <v/>
      </c>
      <c r="L688" s="18" t="str">
        <f>IF($J688="","",IFERROR(VLOOKUP($J688,Tests!$A$4:$E$103,5,FALSE),""))</f>
        <v/>
      </c>
      <c r="M688" s="18"/>
      <c r="N688" s="17"/>
      <c r="O688" s="22" t="str">
        <f>IF(OR($B688="",$J688=""),"",$B688+N($C688)+IFERROR(VLOOKUP($J688,Tests!$A$4:$C$103,3,FALSE),0)/24)</f>
        <v/>
      </c>
      <c r="P688" s="19"/>
      <c r="Q688" s="19"/>
      <c r="R688" s="17"/>
      <c r="S688" s="21" t="str">
        <f ca="1">IF(OR($J688="",$O688=""),"",IF(OR($N688="Report ready",$N688="Delivered"),"",IF($N688="Recollect needed","Recollect",IF(NOW()&gt;$O688,"Overdue",IF($O688-NOW()&lt;=N(Settings!$B$4)/24,"Due soon","")))))</f>
        <v/>
      </c>
    </row>
    <row r="689" spans="1:19" x14ac:dyDescent="0.3">
      <c r="A689" s="17"/>
      <c r="B689" s="19"/>
      <c r="C689" s="20"/>
      <c r="D689" s="17"/>
      <c r="E689" s="17"/>
      <c r="F689" s="17"/>
      <c r="G689" s="17"/>
      <c r="H689" s="17"/>
      <c r="I689" s="17"/>
      <c r="J689" s="17"/>
      <c r="K689" s="21" t="str">
        <f>IF($J689="","",IFERROR(VLOOKUP($J689,Tests!$A$4:$B$103,2,FALSE),""))</f>
        <v/>
      </c>
      <c r="L689" s="18" t="str">
        <f>IF($J689="","",IFERROR(VLOOKUP($J689,Tests!$A$4:$E$103,5,FALSE),""))</f>
        <v/>
      </c>
      <c r="M689" s="18"/>
      <c r="N689" s="17"/>
      <c r="O689" s="22" t="str">
        <f>IF(OR($B689="",$J689=""),"",$B689+N($C689)+IFERROR(VLOOKUP($J689,Tests!$A$4:$C$103,3,FALSE),0)/24)</f>
        <v/>
      </c>
      <c r="P689" s="19"/>
      <c r="Q689" s="19"/>
      <c r="R689" s="17"/>
      <c r="S689" s="21" t="str">
        <f ca="1">IF(OR($J689="",$O689=""),"",IF(OR($N689="Report ready",$N689="Delivered"),"",IF($N689="Recollect needed","Recollect",IF(NOW()&gt;$O689,"Overdue",IF($O689-NOW()&lt;=N(Settings!$B$4)/24,"Due soon","")))))</f>
        <v/>
      </c>
    </row>
    <row r="690" spans="1:19" x14ac:dyDescent="0.3">
      <c r="A690" s="17"/>
      <c r="B690" s="19"/>
      <c r="C690" s="20"/>
      <c r="D690" s="17"/>
      <c r="E690" s="17"/>
      <c r="F690" s="17"/>
      <c r="G690" s="17"/>
      <c r="H690" s="17"/>
      <c r="I690" s="17"/>
      <c r="J690" s="17"/>
      <c r="K690" s="21" t="str">
        <f>IF($J690="","",IFERROR(VLOOKUP($J690,Tests!$A$4:$B$103,2,FALSE),""))</f>
        <v/>
      </c>
      <c r="L690" s="18" t="str">
        <f>IF($J690="","",IFERROR(VLOOKUP($J690,Tests!$A$4:$E$103,5,FALSE),""))</f>
        <v/>
      </c>
      <c r="M690" s="18"/>
      <c r="N690" s="17"/>
      <c r="O690" s="22" t="str">
        <f>IF(OR($B690="",$J690=""),"",$B690+N($C690)+IFERROR(VLOOKUP($J690,Tests!$A$4:$C$103,3,FALSE),0)/24)</f>
        <v/>
      </c>
      <c r="P690" s="19"/>
      <c r="Q690" s="19"/>
      <c r="R690" s="17"/>
      <c r="S690" s="21" t="str">
        <f ca="1">IF(OR($J690="",$O690=""),"",IF(OR($N690="Report ready",$N690="Delivered"),"",IF($N690="Recollect needed","Recollect",IF(NOW()&gt;$O690,"Overdue",IF($O690-NOW()&lt;=N(Settings!$B$4)/24,"Due soon","")))))</f>
        <v/>
      </c>
    </row>
    <row r="691" spans="1:19" x14ac:dyDescent="0.3">
      <c r="A691" s="17"/>
      <c r="B691" s="19"/>
      <c r="C691" s="20"/>
      <c r="D691" s="17"/>
      <c r="E691" s="17"/>
      <c r="F691" s="17"/>
      <c r="G691" s="17"/>
      <c r="H691" s="17"/>
      <c r="I691" s="17"/>
      <c r="J691" s="17"/>
      <c r="K691" s="21" t="str">
        <f>IF($J691="","",IFERROR(VLOOKUP($J691,Tests!$A$4:$B$103,2,FALSE),""))</f>
        <v/>
      </c>
      <c r="L691" s="18" t="str">
        <f>IF($J691="","",IFERROR(VLOOKUP($J691,Tests!$A$4:$E$103,5,FALSE),""))</f>
        <v/>
      </c>
      <c r="M691" s="18"/>
      <c r="N691" s="17"/>
      <c r="O691" s="22" t="str">
        <f>IF(OR($B691="",$J691=""),"",$B691+N($C691)+IFERROR(VLOOKUP($J691,Tests!$A$4:$C$103,3,FALSE),0)/24)</f>
        <v/>
      </c>
      <c r="P691" s="19"/>
      <c r="Q691" s="19"/>
      <c r="R691" s="17"/>
      <c r="S691" s="21" t="str">
        <f ca="1">IF(OR($J691="",$O691=""),"",IF(OR($N691="Report ready",$N691="Delivered"),"",IF($N691="Recollect needed","Recollect",IF(NOW()&gt;$O691,"Overdue",IF($O691-NOW()&lt;=N(Settings!$B$4)/24,"Due soon","")))))</f>
        <v/>
      </c>
    </row>
    <row r="692" spans="1:19" x14ac:dyDescent="0.3">
      <c r="A692" s="17"/>
      <c r="B692" s="19"/>
      <c r="C692" s="20"/>
      <c r="D692" s="17"/>
      <c r="E692" s="17"/>
      <c r="F692" s="17"/>
      <c r="G692" s="17"/>
      <c r="H692" s="17"/>
      <c r="I692" s="17"/>
      <c r="J692" s="17"/>
      <c r="K692" s="21" t="str">
        <f>IF($J692="","",IFERROR(VLOOKUP($J692,Tests!$A$4:$B$103,2,FALSE),""))</f>
        <v/>
      </c>
      <c r="L692" s="18" t="str">
        <f>IF($J692="","",IFERROR(VLOOKUP($J692,Tests!$A$4:$E$103,5,FALSE),""))</f>
        <v/>
      </c>
      <c r="M692" s="18"/>
      <c r="N692" s="17"/>
      <c r="O692" s="22" t="str">
        <f>IF(OR($B692="",$J692=""),"",$B692+N($C692)+IFERROR(VLOOKUP($J692,Tests!$A$4:$C$103,3,FALSE),0)/24)</f>
        <v/>
      </c>
      <c r="P692" s="19"/>
      <c r="Q692" s="19"/>
      <c r="R692" s="17"/>
      <c r="S692" s="21" t="str">
        <f ca="1">IF(OR($J692="",$O692=""),"",IF(OR($N692="Report ready",$N692="Delivered"),"",IF($N692="Recollect needed","Recollect",IF(NOW()&gt;$O692,"Overdue",IF($O692-NOW()&lt;=N(Settings!$B$4)/24,"Due soon","")))))</f>
        <v/>
      </c>
    </row>
    <row r="693" spans="1:19" x14ac:dyDescent="0.3">
      <c r="A693" s="17"/>
      <c r="B693" s="19"/>
      <c r="C693" s="20"/>
      <c r="D693" s="17"/>
      <c r="E693" s="17"/>
      <c r="F693" s="17"/>
      <c r="G693" s="17"/>
      <c r="H693" s="17"/>
      <c r="I693" s="17"/>
      <c r="J693" s="17"/>
      <c r="K693" s="21" t="str">
        <f>IF($J693="","",IFERROR(VLOOKUP($J693,Tests!$A$4:$B$103,2,FALSE),""))</f>
        <v/>
      </c>
      <c r="L693" s="18" t="str">
        <f>IF($J693="","",IFERROR(VLOOKUP($J693,Tests!$A$4:$E$103,5,FALSE),""))</f>
        <v/>
      </c>
      <c r="M693" s="18"/>
      <c r="N693" s="17"/>
      <c r="O693" s="22" t="str">
        <f>IF(OR($B693="",$J693=""),"",$B693+N($C693)+IFERROR(VLOOKUP($J693,Tests!$A$4:$C$103,3,FALSE),0)/24)</f>
        <v/>
      </c>
      <c r="P693" s="19"/>
      <c r="Q693" s="19"/>
      <c r="R693" s="17"/>
      <c r="S693" s="21" t="str">
        <f ca="1">IF(OR($J693="",$O693=""),"",IF(OR($N693="Report ready",$N693="Delivered"),"",IF($N693="Recollect needed","Recollect",IF(NOW()&gt;$O693,"Overdue",IF($O693-NOW()&lt;=N(Settings!$B$4)/24,"Due soon","")))))</f>
        <v/>
      </c>
    </row>
    <row r="694" spans="1:19" x14ac:dyDescent="0.3">
      <c r="A694" s="17"/>
      <c r="B694" s="19"/>
      <c r="C694" s="20"/>
      <c r="D694" s="17"/>
      <c r="E694" s="17"/>
      <c r="F694" s="17"/>
      <c r="G694" s="17"/>
      <c r="H694" s="17"/>
      <c r="I694" s="17"/>
      <c r="J694" s="17"/>
      <c r="K694" s="21" t="str">
        <f>IF($J694="","",IFERROR(VLOOKUP($J694,Tests!$A$4:$B$103,2,FALSE),""))</f>
        <v/>
      </c>
      <c r="L694" s="18" t="str">
        <f>IF($J694="","",IFERROR(VLOOKUP($J694,Tests!$A$4:$E$103,5,FALSE),""))</f>
        <v/>
      </c>
      <c r="M694" s="18"/>
      <c r="N694" s="17"/>
      <c r="O694" s="22" t="str">
        <f>IF(OR($B694="",$J694=""),"",$B694+N($C694)+IFERROR(VLOOKUP($J694,Tests!$A$4:$C$103,3,FALSE),0)/24)</f>
        <v/>
      </c>
      <c r="P694" s="19"/>
      <c r="Q694" s="19"/>
      <c r="R694" s="17"/>
      <c r="S694" s="21" t="str">
        <f ca="1">IF(OR($J694="",$O694=""),"",IF(OR($N694="Report ready",$N694="Delivered"),"",IF($N694="Recollect needed","Recollect",IF(NOW()&gt;$O694,"Overdue",IF($O694-NOW()&lt;=N(Settings!$B$4)/24,"Due soon","")))))</f>
        <v/>
      </c>
    </row>
    <row r="695" spans="1:19" x14ac:dyDescent="0.3">
      <c r="A695" s="17"/>
      <c r="B695" s="19"/>
      <c r="C695" s="20"/>
      <c r="D695" s="17"/>
      <c r="E695" s="17"/>
      <c r="F695" s="17"/>
      <c r="G695" s="17"/>
      <c r="H695" s="17"/>
      <c r="I695" s="17"/>
      <c r="J695" s="17"/>
      <c r="K695" s="21" t="str">
        <f>IF($J695="","",IFERROR(VLOOKUP($J695,Tests!$A$4:$B$103,2,FALSE),""))</f>
        <v/>
      </c>
      <c r="L695" s="18" t="str">
        <f>IF($J695="","",IFERROR(VLOOKUP($J695,Tests!$A$4:$E$103,5,FALSE),""))</f>
        <v/>
      </c>
      <c r="M695" s="18"/>
      <c r="N695" s="17"/>
      <c r="O695" s="22" t="str">
        <f>IF(OR($B695="",$J695=""),"",$B695+N($C695)+IFERROR(VLOOKUP($J695,Tests!$A$4:$C$103,3,FALSE),0)/24)</f>
        <v/>
      </c>
      <c r="P695" s="19"/>
      <c r="Q695" s="19"/>
      <c r="R695" s="17"/>
      <c r="S695" s="21" t="str">
        <f ca="1">IF(OR($J695="",$O695=""),"",IF(OR($N695="Report ready",$N695="Delivered"),"",IF($N695="Recollect needed","Recollect",IF(NOW()&gt;$O695,"Overdue",IF($O695-NOW()&lt;=N(Settings!$B$4)/24,"Due soon","")))))</f>
        <v/>
      </c>
    </row>
    <row r="696" spans="1:19" x14ac:dyDescent="0.3">
      <c r="A696" s="17"/>
      <c r="B696" s="19"/>
      <c r="C696" s="20"/>
      <c r="D696" s="17"/>
      <c r="E696" s="17"/>
      <c r="F696" s="17"/>
      <c r="G696" s="17"/>
      <c r="H696" s="17"/>
      <c r="I696" s="17"/>
      <c r="J696" s="17"/>
      <c r="K696" s="21" t="str">
        <f>IF($J696="","",IFERROR(VLOOKUP($J696,Tests!$A$4:$B$103,2,FALSE),""))</f>
        <v/>
      </c>
      <c r="L696" s="18" t="str">
        <f>IF($J696="","",IFERROR(VLOOKUP($J696,Tests!$A$4:$E$103,5,FALSE),""))</f>
        <v/>
      </c>
      <c r="M696" s="18"/>
      <c r="N696" s="17"/>
      <c r="O696" s="22" t="str">
        <f>IF(OR($B696="",$J696=""),"",$B696+N($C696)+IFERROR(VLOOKUP($J696,Tests!$A$4:$C$103,3,FALSE),0)/24)</f>
        <v/>
      </c>
      <c r="P696" s="19"/>
      <c r="Q696" s="19"/>
      <c r="R696" s="17"/>
      <c r="S696" s="21" t="str">
        <f ca="1">IF(OR($J696="",$O696=""),"",IF(OR($N696="Report ready",$N696="Delivered"),"",IF($N696="Recollect needed","Recollect",IF(NOW()&gt;$O696,"Overdue",IF($O696-NOW()&lt;=N(Settings!$B$4)/24,"Due soon","")))))</f>
        <v/>
      </c>
    </row>
    <row r="697" spans="1:19" x14ac:dyDescent="0.3">
      <c r="A697" s="17"/>
      <c r="B697" s="19"/>
      <c r="C697" s="20"/>
      <c r="D697" s="17"/>
      <c r="E697" s="17"/>
      <c r="F697" s="17"/>
      <c r="G697" s="17"/>
      <c r="H697" s="17"/>
      <c r="I697" s="17"/>
      <c r="J697" s="17"/>
      <c r="K697" s="21" t="str">
        <f>IF($J697="","",IFERROR(VLOOKUP($J697,Tests!$A$4:$B$103,2,FALSE),""))</f>
        <v/>
      </c>
      <c r="L697" s="18" t="str">
        <f>IF($J697="","",IFERROR(VLOOKUP($J697,Tests!$A$4:$E$103,5,FALSE),""))</f>
        <v/>
      </c>
      <c r="M697" s="18"/>
      <c r="N697" s="17"/>
      <c r="O697" s="22" t="str">
        <f>IF(OR($B697="",$J697=""),"",$B697+N($C697)+IFERROR(VLOOKUP($J697,Tests!$A$4:$C$103,3,FALSE),0)/24)</f>
        <v/>
      </c>
      <c r="P697" s="19"/>
      <c r="Q697" s="19"/>
      <c r="R697" s="17"/>
      <c r="S697" s="21" t="str">
        <f ca="1">IF(OR($J697="",$O697=""),"",IF(OR($N697="Report ready",$N697="Delivered"),"",IF($N697="Recollect needed","Recollect",IF(NOW()&gt;$O697,"Overdue",IF($O697-NOW()&lt;=N(Settings!$B$4)/24,"Due soon","")))))</f>
        <v/>
      </c>
    </row>
    <row r="698" spans="1:19" x14ac:dyDescent="0.3">
      <c r="A698" s="17"/>
      <c r="B698" s="19"/>
      <c r="C698" s="20"/>
      <c r="D698" s="17"/>
      <c r="E698" s="17"/>
      <c r="F698" s="17"/>
      <c r="G698" s="17"/>
      <c r="H698" s="17"/>
      <c r="I698" s="17"/>
      <c r="J698" s="17"/>
      <c r="K698" s="21" t="str">
        <f>IF($J698="","",IFERROR(VLOOKUP($J698,Tests!$A$4:$B$103,2,FALSE),""))</f>
        <v/>
      </c>
      <c r="L698" s="18" t="str">
        <f>IF($J698="","",IFERROR(VLOOKUP($J698,Tests!$A$4:$E$103,5,FALSE),""))</f>
        <v/>
      </c>
      <c r="M698" s="18"/>
      <c r="N698" s="17"/>
      <c r="O698" s="22" t="str">
        <f>IF(OR($B698="",$J698=""),"",$B698+N($C698)+IFERROR(VLOOKUP($J698,Tests!$A$4:$C$103,3,FALSE),0)/24)</f>
        <v/>
      </c>
      <c r="P698" s="19"/>
      <c r="Q698" s="19"/>
      <c r="R698" s="17"/>
      <c r="S698" s="21" t="str">
        <f ca="1">IF(OR($J698="",$O698=""),"",IF(OR($N698="Report ready",$N698="Delivered"),"",IF($N698="Recollect needed","Recollect",IF(NOW()&gt;$O698,"Overdue",IF($O698-NOW()&lt;=N(Settings!$B$4)/24,"Due soon","")))))</f>
        <v/>
      </c>
    </row>
    <row r="699" spans="1:19" x14ac:dyDescent="0.3">
      <c r="A699" s="17"/>
      <c r="B699" s="19"/>
      <c r="C699" s="20"/>
      <c r="D699" s="17"/>
      <c r="E699" s="17"/>
      <c r="F699" s="17"/>
      <c r="G699" s="17"/>
      <c r="H699" s="17"/>
      <c r="I699" s="17"/>
      <c r="J699" s="17"/>
      <c r="K699" s="21" t="str">
        <f>IF($J699="","",IFERROR(VLOOKUP($J699,Tests!$A$4:$B$103,2,FALSE),""))</f>
        <v/>
      </c>
      <c r="L699" s="18" t="str">
        <f>IF($J699="","",IFERROR(VLOOKUP($J699,Tests!$A$4:$E$103,5,FALSE),""))</f>
        <v/>
      </c>
      <c r="M699" s="18"/>
      <c r="N699" s="17"/>
      <c r="O699" s="22" t="str">
        <f>IF(OR($B699="",$J699=""),"",$B699+N($C699)+IFERROR(VLOOKUP($J699,Tests!$A$4:$C$103,3,FALSE),0)/24)</f>
        <v/>
      </c>
      <c r="P699" s="19"/>
      <c r="Q699" s="19"/>
      <c r="R699" s="17"/>
      <c r="S699" s="21" t="str">
        <f ca="1">IF(OR($J699="",$O699=""),"",IF(OR($N699="Report ready",$N699="Delivered"),"",IF($N699="Recollect needed","Recollect",IF(NOW()&gt;$O699,"Overdue",IF($O699-NOW()&lt;=N(Settings!$B$4)/24,"Due soon","")))))</f>
        <v/>
      </c>
    </row>
    <row r="700" spans="1:19" x14ac:dyDescent="0.3">
      <c r="A700" s="17"/>
      <c r="B700" s="19"/>
      <c r="C700" s="20"/>
      <c r="D700" s="17"/>
      <c r="E700" s="17"/>
      <c r="F700" s="17"/>
      <c r="G700" s="17"/>
      <c r="H700" s="17"/>
      <c r="I700" s="17"/>
      <c r="J700" s="17"/>
      <c r="K700" s="21" t="str">
        <f>IF($J700="","",IFERROR(VLOOKUP($J700,Tests!$A$4:$B$103,2,FALSE),""))</f>
        <v/>
      </c>
      <c r="L700" s="18" t="str">
        <f>IF($J700="","",IFERROR(VLOOKUP($J700,Tests!$A$4:$E$103,5,FALSE),""))</f>
        <v/>
      </c>
      <c r="M700" s="18"/>
      <c r="N700" s="17"/>
      <c r="O700" s="22" t="str">
        <f>IF(OR($B700="",$J700=""),"",$B700+N($C700)+IFERROR(VLOOKUP($J700,Tests!$A$4:$C$103,3,FALSE),0)/24)</f>
        <v/>
      </c>
      <c r="P700" s="19"/>
      <c r="Q700" s="19"/>
      <c r="R700" s="17"/>
      <c r="S700" s="21" t="str">
        <f ca="1">IF(OR($J700="",$O700=""),"",IF(OR($N700="Report ready",$N700="Delivered"),"",IF($N700="Recollect needed","Recollect",IF(NOW()&gt;$O700,"Overdue",IF($O700-NOW()&lt;=N(Settings!$B$4)/24,"Due soon","")))))</f>
        <v/>
      </c>
    </row>
    <row r="701" spans="1:19" x14ac:dyDescent="0.3">
      <c r="A701" s="17"/>
      <c r="B701" s="19"/>
      <c r="C701" s="20"/>
      <c r="D701" s="17"/>
      <c r="E701" s="17"/>
      <c r="F701" s="17"/>
      <c r="G701" s="17"/>
      <c r="H701" s="17"/>
      <c r="I701" s="17"/>
      <c r="J701" s="17"/>
      <c r="K701" s="21" t="str">
        <f>IF($J701="","",IFERROR(VLOOKUP($J701,Tests!$A$4:$B$103,2,FALSE),""))</f>
        <v/>
      </c>
      <c r="L701" s="18" t="str">
        <f>IF($J701="","",IFERROR(VLOOKUP($J701,Tests!$A$4:$E$103,5,FALSE),""))</f>
        <v/>
      </c>
      <c r="M701" s="18"/>
      <c r="N701" s="17"/>
      <c r="O701" s="22" t="str">
        <f>IF(OR($B701="",$J701=""),"",$B701+N($C701)+IFERROR(VLOOKUP($J701,Tests!$A$4:$C$103,3,FALSE),0)/24)</f>
        <v/>
      </c>
      <c r="P701" s="19"/>
      <c r="Q701" s="19"/>
      <c r="R701" s="17"/>
      <c r="S701" s="21" t="str">
        <f ca="1">IF(OR($J701="",$O701=""),"",IF(OR($N701="Report ready",$N701="Delivered"),"",IF($N701="Recollect needed","Recollect",IF(NOW()&gt;$O701,"Overdue",IF($O701-NOW()&lt;=N(Settings!$B$4)/24,"Due soon","")))))</f>
        <v/>
      </c>
    </row>
    <row r="702" spans="1:19" x14ac:dyDescent="0.3">
      <c r="A702" s="17"/>
      <c r="B702" s="19"/>
      <c r="C702" s="20"/>
      <c r="D702" s="17"/>
      <c r="E702" s="17"/>
      <c r="F702" s="17"/>
      <c r="G702" s="17"/>
      <c r="H702" s="17"/>
      <c r="I702" s="17"/>
      <c r="J702" s="17"/>
      <c r="K702" s="21" t="str">
        <f>IF($J702="","",IFERROR(VLOOKUP($J702,Tests!$A$4:$B$103,2,FALSE),""))</f>
        <v/>
      </c>
      <c r="L702" s="18" t="str">
        <f>IF($J702="","",IFERROR(VLOOKUP($J702,Tests!$A$4:$E$103,5,FALSE),""))</f>
        <v/>
      </c>
      <c r="M702" s="18"/>
      <c r="N702" s="17"/>
      <c r="O702" s="22" t="str">
        <f>IF(OR($B702="",$J702=""),"",$B702+N($C702)+IFERROR(VLOOKUP($J702,Tests!$A$4:$C$103,3,FALSE),0)/24)</f>
        <v/>
      </c>
      <c r="P702" s="19"/>
      <c r="Q702" s="19"/>
      <c r="R702" s="17"/>
      <c r="S702" s="21" t="str">
        <f ca="1">IF(OR($J702="",$O702=""),"",IF(OR($N702="Report ready",$N702="Delivered"),"",IF($N702="Recollect needed","Recollect",IF(NOW()&gt;$O702,"Overdue",IF($O702-NOW()&lt;=N(Settings!$B$4)/24,"Due soon","")))))</f>
        <v/>
      </c>
    </row>
    <row r="703" spans="1:19" x14ac:dyDescent="0.3">
      <c r="A703" s="17"/>
      <c r="B703" s="19"/>
      <c r="C703" s="20"/>
      <c r="D703" s="17"/>
      <c r="E703" s="17"/>
      <c r="F703" s="17"/>
      <c r="G703" s="17"/>
      <c r="H703" s="17"/>
      <c r="I703" s="17"/>
      <c r="J703" s="17"/>
      <c r="K703" s="21" t="str">
        <f>IF($J703="","",IFERROR(VLOOKUP($J703,Tests!$A$4:$B$103,2,FALSE),""))</f>
        <v/>
      </c>
      <c r="L703" s="18" t="str">
        <f>IF($J703="","",IFERROR(VLOOKUP($J703,Tests!$A$4:$E$103,5,FALSE),""))</f>
        <v/>
      </c>
      <c r="M703" s="18"/>
      <c r="N703" s="17"/>
      <c r="O703" s="22" t="str">
        <f>IF(OR($B703="",$J703=""),"",$B703+N($C703)+IFERROR(VLOOKUP($J703,Tests!$A$4:$C$103,3,FALSE),0)/24)</f>
        <v/>
      </c>
      <c r="P703" s="19"/>
      <c r="Q703" s="19"/>
      <c r="R703" s="17"/>
      <c r="S703" s="21" t="str">
        <f ca="1">IF(OR($J703="",$O703=""),"",IF(OR($N703="Report ready",$N703="Delivered"),"",IF($N703="Recollect needed","Recollect",IF(NOW()&gt;$O703,"Overdue",IF($O703-NOW()&lt;=N(Settings!$B$4)/24,"Due soon","")))))</f>
        <v/>
      </c>
    </row>
    <row r="704" spans="1:19" x14ac:dyDescent="0.3">
      <c r="A704" s="17"/>
      <c r="B704" s="19"/>
      <c r="C704" s="20"/>
      <c r="D704" s="17"/>
      <c r="E704" s="17"/>
      <c r="F704" s="17"/>
      <c r="G704" s="17"/>
      <c r="H704" s="17"/>
      <c r="I704" s="17"/>
      <c r="J704" s="17"/>
      <c r="K704" s="21" t="str">
        <f>IF($J704="","",IFERROR(VLOOKUP($J704,Tests!$A$4:$B$103,2,FALSE),""))</f>
        <v/>
      </c>
      <c r="L704" s="18" t="str">
        <f>IF($J704="","",IFERROR(VLOOKUP($J704,Tests!$A$4:$E$103,5,FALSE),""))</f>
        <v/>
      </c>
      <c r="M704" s="18"/>
      <c r="N704" s="17"/>
      <c r="O704" s="22" t="str">
        <f>IF(OR($B704="",$J704=""),"",$B704+N($C704)+IFERROR(VLOOKUP($J704,Tests!$A$4:$C$103,3,FALSE),0)/24)</f>
        <v/>
      </c>
      <c r="P704" s="19"/>
      <c r="Q704" s="19"/>
      <c r="R704" s="17"/>
      <c r="S704" s="21" t="str">
        <f ca="1">IF(OR($J704="",$O704=""),"",IF(OR($N704="Report ready",$N704="Delivered"),"",IF($N704="Recollect needed","Recollect",IF(NOW()&gt;$O704,"Overdue",IF($O704-NOW()&lt;=N(Settings!$B$4)/24,"Due soon","")))))</f>
        <v/>
      </c>
    </row>
    <row r="705" spans="1:19" x14ac:dyDescent="0.3">
      <c r="A705" s="17"/>
      <c r="B705" s="19"/>
      <c r="C705" s="20"/>
      <c r="D705" s="17"/>
      <c r="E705" s="17"/>
      <c r="F705" s="17"/>
      <c r="G705" s="17"/>
      <c r="H705" s="17"/>
      <c r="I705" s="17"/>
      <c r="J705" s="17"/>
      <c r="K705" s="21" t="str">
        <f>IF($J705="","",IFERROR(VLOOKUP($J705,Tests!$A$4:$B$103,2,FALSE),""))</f>
        <v/>
      </c>
      <c r="L705" s="18" t="str">
        <f>IF($J705="","",IFERROR(VLOOKUP($J705,Tests!$A$4:$E$103,5,FALSE),""))</f>
        <v/>
      </c>
      <c r="M705" s="18"/>
      <c r="N705" s="17"/>
      <c r="O705" s="22" t="str">
        <f>IF(OR($B705="",$J705=""),"",$B705+N($C705)+IFERROR(VLOOKUP($J705,Tests!$A$4:$C$103,3,FALSE),0)/24)</f>
        <v/>
      </c>
      <c r="P705" s="19"/>
      <c r="Q705" s="19"/>
      <c r="R705" s="17"/>
      <c r="S705" s="21" t="str">
        <f ca="1">IF(OR($J705="",$O705=""),"",IF(OR($N705="Report ready",$N705="Delivered"),"",IF($N705="Recollect needed","Recollect",IF(NOW()&gt;$O705,"Overdue",IF($O705-NOW()&lt;=N(Settings!$B$4)/24,"Due soon","")))))</f>
        <v/>
      </c>
    </row>
    <row r="706" spans="1:19" x14ac:dyDescent="0.3">
      <c r="A706" s="17"/>
      <c r="B706" s="19"/>
      <c r="C706" s="20"/>
      <c r="D706" s="17"/>
      <c r="E706" s="17"/>
      <c r="F706" s="17"/>
      <c r="G706" s="17"/>
      <c r="H706" s="17"/>
      <c r="I706" s="17"/>
      <c r="J706" s="17"/>
      <c r="K706" s="21" t="str">
        <f>IF($J706="","",IFERROR(VLOOKUP($J706,Tests!$A$4:$B$103,2,FALSE),""))</f>
        <v/>
      </c>
      <c r="L706" s="18" t="str">
        <f>IF($J706="","",IFERROR(VLOOKUP($J706,Tests!$A$4:$E$103,5,FALSE),""))</f>
        <v/>
      </c>
      <c r="M706" s="18"/>
      <c r="N706" s="17"/>
      <c r="O706" s="22" t="str">
        <f>IF(OR($B706="",$J706=""),"",$B706+N($C706)+IFERROR(VLOOKUP($J706,Tests!$A$4:$C$103,3,FALSE),0)/24)</f>
        <v/>
      </c>
      <c r="P706" s="19"/>
      <c r="Q706" s="19"/>
      <c r="R706" s="17"/>
      <c r="S706" s="21" t="str">
        <f ca="1">IF(OR($J706="",$O706=""),"",IF(OR($N706="Report ready",$N706="Delivered"),"",IF($N706="Recollect needed","Recollect",IF(NOW()&gt;$O706,"Overdue",IF($O706-NOW()&lt;=N(Settings!$B$4)/24,"Due soon","")))))</f>
        <v/>
      </c>
    </row>
    <row r="707" spans="1:19" x14ac:dyDescent="0.3">
      <c r="A707" s="17"/>
      <c r="B707" s="19"/>
      <c r="C707" s="20"/>
      <c r="D707" s="17"/>
      <c r="E707" s="17"/>
      <c r="F707" s="17"/>
      <c r="G707" s="17"/>
      <c r="H707" s="17"/>
      <c r="I707" s="17"/>
      <c r="J707" s="17"/>
      <c r="K707" s="21" t="str">
        <f>IF($J707="","",IFERROR(VLOOKUP($J707,Tests!$A$4:$B$103,2,FALSE),""))</f>
        <v/>
      </c>
      <c r="L707" s="18" t="str">
        <f>IF($J707="","",IFERROR(VLOOKUP($J707,Tests!$A$4:$E$103,5,FALSE),""))</f>
        <v/>
      </c>
      <c r="M707" s="18"/>
      <c r="N707" s="17"/>
      <c r="O707" s="22" t="str">
        <f>IF(OR($B707="",$J707=""),"",$B707+N($C707)+IFERROR(VLOOKUP($J707,Tests!$A$4:$C$103,3,FALSE),0)/24)</f>
        <v/>
      </c>
      <c r="P707" s="19"/>
      <c r="Q707" s="19"/>
      <c r="R707" s="17"/>
      <c r="S707" s="21" t="str">
        <f ca="1">IF(OR($J707="",$O707=""),"",IF(OR($N707="Report ready",$N707="Delivered"),"",IF($N707="Recollect needed","Recollect",IF(NOW()&gt;$O707,"Overdue",IF($O707-NOW()&lt;=N(Settings!$B$4)/24,"Due soon","")))))</f>
        <v/>
      </c>
    </row>
    <row r="708" spans="1:19" x14ac:dyDescent="0.3">
      <c r="A708" s="17"/>
      <c r="B708" s="19"/>
      <c r="C708" s="20"/>
      <c r="D708" s="17"/>
      <c r="E708" s="17"/>
      <c r="F708" s="17"/>
      <c r="G708" s="17"/>
      <c r="H708" s="17"/>
      <c r="I708" s="17"/>
      <c r="J708" s="17"/>
      <c r="K708" s="21" t="str">
        <f>IF($J708="","",IFERROR(VLOOKUP($J708,Tests!$A$4:$B$103,2,FALSE),""))</f>
        <v/>
      </c>
      <c r="L708" s="18" t="str">
        <f>IF($J708="","",IFERROR(VLOOKUP($J708,Tests!$A$4:$E$103,5,FALSE),""))</f>
        <v/>
      </c>
      <c r="M708" s="18"/>
      <c r="N708" s="17"/>
      <c r="O708" s="22" t="str">
        <f>IF(OR($B708="",$J708=""),"",$B708+N($C708)+IFERROR(VLOOKUP($J708,Tests!$A$4:$C$103,3,FALSE),0)/24)</f>
        <v/>
      </c>
      <c r="P708" s="19"/>
      <c r="Q708" s="19"/>
      <c r="R708" s="17"/>
      <c r="S708" s="21" t="str">
        <f ca="1">IF(OR($J708="",$O708=""),"",IF(OR($N708="Report ready",$N708="Delivered"),"",IF($N708="Recollect needed","Recollect",IF(NOW()&gt;$O708,"Overdue",IF($O708-NOW()&lt;=N(Settings!$B$4)/24,"Due soon","")))))</f>
        <v/>
      </c>
    </row>
    <row r="709" spans="1:19" x14ac:dyDescent="0.3">
      <c r="A709" s="17"/>
      <c r="B709" s="19"/>
      <c r="C709" s="20"/>
      <c r="D709" s="17"/>
      <c r="E709" s="17"/>
      <c r="F709" s="17"/>
      <c r="G709" s="17"/>
      <c r="H709" s="17"/>
      <c r="I709" s="17"/>
      <c r="J709" s="17"/>
      <c r="K709" s="21" t="str">
        <f>IF($J709="","",IFERROR(VLOOKUP($J709,Tests!$A$4:$B$103,2,FALSE),""))</f>
        <v/>
      </c>
      <c r="L709" s="18" t="str">
        <f>IF($J709="","",IFERROR(VLOOKUP($J709,Tests!$A$4:$E$103,5,FALSE),""))</f>
        <v/>
      </c>
      <c r="M709" s="18"/>
      <c r="N709" s="17"/>
      <c r="O709" s="22" t="str">
        <f>IF(OR($B709="",$J709=""),"",$B709+N($C709)+IFERROR(VLOOKUP($J709,Tests!$A$4:$C$103,3,FALSE),0)/24)</f>
        <v/>
      </c>
      <c r="P709" s="19"/>
      <c r="Q709" s="19"/>
      <c r="R709" s="17"/>
      <c r="S709" s="21" t="str">
        <f ca="1">IF(OR($J709="",$O709=""),"",IF(OR($N709="Report ready",$N709="Delivered"),"",IF($N709="Recollect needed","Recollect",IF(NOW()&gt;$O709,"Overdue",IF($O709-NOW()&lt;=N(Settings!$B$4)/24,"Due soon","")))))</f>
        <v/>
      </c>
    </row>
    <row r="710" spans="1:19" x14ac:dyDescent="0.3">
      <c r="A710" s="17"/>
      <c r="B710" s="19"/>
      <c r="C710" s="20"/>
      <c r="D710" s="17"/>
      <c r="E710" s="17"/>
      <c r="F710" s="17"/>
      <c r="G710" s="17"/>
      <c r="H710" s="17"/>
      <c r="I710" s="17"/>
      <c r="J710" s="17"/>
      <c r="K710" s="21" t="str">
        <f>IF($J710="","",IFERROR(VLOOKUP($J710,Tests!$A$4:$B$103,2,FALSE),""))</f>
        <v/>
      </c>
      <c r="L710" s="18" t="str">
        <f>IF($J710="","",IFERROR(VLOOKUP($J710,Tests!$A$4:$E$103,5,FALSE),""))</f>
        <v/>
      </c>
      <c r="M710" s="18"/>
      <c r="N710" s="17"/>
      <c r="O710" s="22" t="str">
        <f>IF(OR($B710="",$J710=""),"",$B710+N($C710)+IFERROR(VLOOKUP($J710,Tests!$A$4:$C$103,3,FALSE),0)/24)</f>
        <v/>
      </c>
      <c r="P710" s="19"/>
      <c r="Q710" s="19"/>
      <c r="R710" s="17"/>
      <c r="S710" s="21" t="str">
        <f ca="1">IF(OR($J710="",$O710=""),"",IF(OR($N710="Report ready",$N710="Delivered"),"",IF($N710="Recollect needed","Recollect",IF(NOW()&gt;$O710,"Overdue",IF($O710-NOW()&lt;=N(Settings!$B$4)/24,"Due soon","")))))</f>
        <v/>
      </c>
    </row>
    <row r="711" spans="1:19" x14ac:dyDescent="0.3">
      <c r="A711" s="17"/>
      <c r="B711" s="19"/>
      <c r="C711" s="20"/>
      <c r="D711" s="17"/>
      <c r="E711" s="17"/>
      <c r="F711" s="17"/>
      <c r="G711" s="17"/>
      <c r="H711" s="17"/>
      <c r="I711" s="17"/>
      <c r="J711" s="17"/>
      <c r="K711" s="21" t="str">
        <f>IF($J711="","",IFERROR(VLOOKUP($J711,Tests!$A$4:$B$103,2,FALSE),""))</f>
        <v/>
      </c>
      <c r="L711" s="18" t="str">
        <f>IF($J711="","",IFERROR(VLOOKUP($J711,Tests!$A$4:$E$103,5,FALSE),""))</f>
        <v/>
      </c>
      <c r="M711" s="18"/>
      <c r="N711" s="17"/>
      <c r="O711" s="22" t="str">
        <f>IF(OR($B711="",$J711=""),"",$B711+N($C711)+IFERROR(VLOOKUP($J711,Tests!$A$4:$C$103,3,FALSE),0)/24)</f>
        <v/>
      </c>
      <c r="P711" s="19"/>
      <c r="Q711" s="19"/>
      <c r="R711" s="17"/>
      <c r="S711" s="21" t="str">
        <f ca="1">IF(OR($J711="",$O711=""),"",IF(OR($N711="Report ready",$N711="Delivered"),"",IF($N711="Recollect needed","Recollect",IF(NOW()&gt;$O711,"Overdue",IF($O711-NOW()&lt;=N(Settings!$B$4)/24,"Due soon","")))))</f>
        <v/>
      </c>
    </row>
    <row r="712" spans="1:19" x14ac:dyDescent="0.3">
      <c r="A712" s="17"/>
      <c r="B712" s="19"/>
      <c r="C712" s="20"/>
      <c r="D712" s="17"/>
      <c r="E712" s="17"/>
      <c r="F712" s="17"/>
      <c r="G712" s="17"/>
      <c r="H712" s="17"/>
      <c r="I712" s="17"/>
      <c r="J712" s="17"/>
      <c r="K712" s="21" t="str">
        <f>IF($J712="","",IFERROR(VLOOKUP($J712,Tests!$A$4:$B$103,2,FALSE),""))</f>
        <v/>
      </c>
      <c r="L712" s="18" t="str">
        <f>IF($J712="","",IFERROR(VLOOKUP($J712,Tests!$A$4:$E$103,5,FALSE),""))</f>
        <v/>
      </c>
      <c r="M712" s="18"/>
      <c r="N712" s="17"/>
      <c r="O712" s="22" t="str">
        <f>IF(OR($B712="",$J712=""),"",$B712+N($C712)+IFERROR(VLOOKUP($J712,Tests!$A$4:$C$103,3,FALSE),0)/24)</f>
        <v/>
      </c>
      <c r="P712" s="19"/>
      <c r="Q712" s="19"/>
      <c r="R712" s="17"/>
      <c r="S712" s="21" t="str">
        <f ca="1">IF(OR($J712="",$O712=""),"",IF(OR($N712="Report ready",$N712="Delivered"),"",IF($N712="Recollect needed","Recollect",IF(NOW()&gt;$O712,"Overdue",IF($O712-NOW()&lt;=N(Settings!$B$4)/24,"Due soon","")))))</f>
        <v/>
      </c>
    </row>
    <row r="713" spans="1:19" x14ac:dyDescent="0.3">
      <c r="A713" s="17"/>
      <c r="B713" s="19"/>
      <c r="C713" s="20"/>
      <c r="D713" s="17"/>
      <c r="E713" s="17"/>
      <c r="F713" s="17"/>
      <c r="G713" s="17"/>
      <c r="H713" s="17"/>
      <c r="I713" s="17"/>
      <c r="J713" s="17"/>
      <c r="K713" s="21" t="str">
        <f>IF($J713="","",IFERROR(VLOOKUP($J713,Tests!$A$4:$B$103,2,FALSE),""))</f>
        <v/>
      </c>
      <c r="L713" s="18" t="str">
        <f>IF($J713="","",IFERROR(VLOOKUP($J713,Tests!$A$4:$E$103,5,FALSE),""))</f>
        <v/>
      </c>
      <c r="M713" s="18"/>
      <c r="N713" s="17"/>
      <c r="O713" s="22" t="str">
        <f>IF(OR($B713="",$J713=""),"",$B713+N($C713)+IFERROR(VLOOKUP($J713,Tests!$A$4:$C$103,3,FALSE),0)/24)</f>
        <v/>
      </c>
      <c r="P713" s="19"/>
      <c r="Q713" s="19"/>
      <c r="R713" s="17"/>
      <c r="S713" s="21" t="str">
        <f ca="1">IF(OR($J713="",$O713=""),"",IF(OR($N713="Report ready",$N713="Delivered"),"",IF($N713="Recollect needed","Recollect",IF(NOW()&gt;$O713,"Overdue",IF($O713-NOW()&lt;=N(Settings!$B$4)/24,"Due soon","")))))</f>
        <v/>
      </c>
    </row>
    <row r="714" spans="1:19" x14ac:dyDescent="0.3">
      <c r="A714" s="17"/>
      <c r="B714" s="19"/>
      <c r="C714" s="20"/>
      <c r="D714" s="17"/>
      <c r="E714" s="17"/>
      <c r="F714" s="17"/>
      <c r="G714" s="17"/>
      <c r="H714" s="17"/>
      <c r="I714" s="17"/>
      <c r="J714" s="17"/>
      <c r="K714" s="21" t="str">
        <f>IF($J714="","",IFERROR(VLOOKUP($J714,Tests!$A$4:$B$103,2,FALSE),""))</f>
        <v/>
      </c>
      <c r="L714" s="18" t="str">
        <f>IF($J714="","",IFERROR(VLOOKUP($J714,Tests!$A$4:$E$103,5,FALSE),""))</f>
        <v/>
      </c>
      <c r="M714" s="18"/>
      <c r="N714" s="17"/>
      <c r="O714" s="22" t="str">
        <f>IF(OR($B714="",$J714=""),"",$B714+N($C714)+IFERROR(VLOOKUP($J714,Tests!$A$4:$C$103,3,FALSE),0)/24)</f>
        <v/>
      </c>
      <c r="P714" s="19"/>
      <c r="Q714" s="19"/>
      <c r="R714" s="17"/>
      <c r="S714" s="21" t="str">
        <f ca="1">IF(OR($J714="",$O714=""),"",IF(OR($N714="Report ready",$N714="Delivered"),"",IF($N714="Recollect needed","Recollect",IF(NOW()&gt;$O714,"Overdue",IF($O714-NOW()&lt;=N(Settings!$B$4)/24,"Due soon","")))))</f>
        <v/>
      </c>
    </row>
    <row r="715" spans="1:19" x14ac:dyDescent="0.3">
      <c r="A715" s="17"/>
      <c r="B715" s="19"/>
      <c r="C715" s="20"/>
      <c r="D715" s="17"/>
      <c r="E715" s="17"/>
      <c r="F715" s="17"/>
      <c r="G715" s="17"/>
      <c r="H715" s="17"/>
      <c r="I715" s="17"/>
      <c r="J715" s="17"/>
      <c r="K715" s="21" t="str">
        <f>IF($J715="","",IFERROR(VLOOKUP($J715,Tests!$A$4:$B$103,2,FALSE),""))</f>
        <v/>
      </c>
      <c r="L715" s="18" t="str">
        <f>IF($J715="","",IFERROR(VLOOKUP($J715,Tests!$A$4:$E$103,5,FALSE),""))</f>
        <v/>
      </c>
      <c r="M715" s="18"/>
      <c r="N715" s="17"/>
      <c r="O715" s="22" t="str">
        <f>IF(OR($B715="",$J715=""),"",$B715+N($C715)+IFERROR(VLOOKUP($J715,Tests!$A$4:$C$103,3,FALSE),0)/24)</f>
        <v/>
      </c>
      <c r="P715" s="19"/>
      <c r="Q715" s="19"/>
      <c r="R715" s="17"/>
      <c r="S715" s="21" t="str">
        <f ca="1">IF(OR($J715="",$O715=""),"",IF(OR($N715="Report ready",$N715="Delivered"),"",IF($N715="Recollect needed","Recollect",IF(NOW()&gt;$O715,"Overdue",IF($O715-NOW()&lt;=N(Settings!$B$4)/24,"Due soon","")))))</f>
        <v/>
      </c>
    </row>
    <row r="716" spans="1:19" x14ac:dyDescent="0.3">
      <c r="A716" s="17"/>
      <c r="B716" s="19"/>
      <c r="C716" s="20"/>
      <c r="D716" s="17"/>
      <c r="E716" s="17"/>
      <c r="F716" s="17"/>
      <c r="G716" s="17"/>
      <c r="H716" s="17"/>
      <c r="I716" s="17"/>
      <c r="J716" s="17"/>
      <c r="K716" s="21" t="str">
        <f>IF($J716="","",IFERROR(VLOOKUP($J716,Tests!$A$4:$B$103,2,FALSE),""))</f>
        <v/>
      </c>
      <c r="L716" s="18" t="str">
        <f>IF($J716="","",IFERROR(VLOOKUP($J716,Tests!$A$4:$E$103,5,FALSE),""))</f>
        <v/>
      </c>
      <c r="M716" s="18"/>
      <c r="N716" s="17"/>
      <c r="O716" s="22" t="str">
        <f>IF(OR($B716="",$J716=""),"",$B716+N($C716)+IFERROR(VLOOKUP($J716,Tests!$A$4:$C$103,3,FALSE),0)/24)</f>
        <v/>
      </c>
      <c r="P716" s="19"/>
      <c r="Q716" s="19"/>
      <c r="R716" s="17"/>
      <c r="S716" s="21" t="str">
        <f ca="1">IF(OR($J716="",$O716=""),"",IF(OR($N716="Report ready",$N716="Delivered"),"",IF($N716="Recollect needed","Recollect",IF(NOW()&gt;$O716,"Overdue",IF($O716-NOW()&lt;=N(Settings!$B$4)/24,"Due soon","")))))</f>
        <v/>
      </c>
    </row>
    <row r="717" spans="1:19" x14ac:dyDescent="0.3">
      <c r="A717" s="17"/>
      <c r="B717" s="19"/>
      <c r="C717" s="20"/>
      <c r="D717" s="17"/>
      <c r="E717" s="17"/>
      <c r="F717" s="17"/>
      <c r="G717" s="17"/>
      <c r="H717" s="17"/>
      <c r="I717" s="17"/>
      <c r="J717" s="17"/>
      <c r="K717" s="21" t="str">
        <f>IF($J717="","",IFERROR(VLOOKUP($J717,Tests!$A$4:$B$103,2,FALSE),""))</f>
        <v/>
      </c>
      <c r="L717" s="18" t="str">
        <f>IF($J717="","",IFERROR(VLOOKUP($J717,Tests!$A$4:$E$103,5,FALSE),""))</f>
        <v/>
      </c>
      <c r="M717" s="18"/>
      <c r="N717" s="17"/>
      <c r="O717" s="22" t="str">
        <f>IF(OR($B717="",$J717=""),"",$B717+N($C717)+IFERROR(VLOOKUP($J717,Tests!$A$4:$C$103,3,FALSE),0)/24)</f>
        <v/>
      </c>
      <c r="P717" s="19"/>
      <c r="Q717" s="19"/>
      <c r="R717" s="17"/>
      <c r="S717" s="21" t="str">
        <f ca="1">IF(OR($J717="",$O717=""),"",IF(OR($N717="Report ready",$N717="Delivered"),"",IF($N717="Recollect needed","Recollect",IF(NOW()&gt;$O717,"Overdue",IF($O717-NOW()&lt;=N(Settings!$B$4)/24,"Due soon","")))))</f>
        <v/>
      </c>
    </row>
    <row r="718" spans="1:19" x14ac:dyDescent="0.3">
      <c r="A718" s="17"/>
      <c r="B718" s="19"/>
      <c r="C718" s="20"/>
      <c r="D718" s="17"/>
      <c r="E718" s="17"/>
      <c r="F718" s="17"/>
      <c r="G718" s="17"/>
      <c r="H718" s="17"/>
      <c r="I718" s="17"/>
      <c r="J718" s="17"/>
      <c r="K718" s="21" t="str">
        <f>IF($J718="","",IFERROR(VLOOKUP($J718,Tests!$A$4:$B$103,2,FALSE),""))</f>
        <v/>
      </c>
      <c r="L718" s="18" t="str">
        <f>IF($J718="","",IFERROR(VLOOKUP($J718,Tests!$A$4:$E$103,5,FALSE),""))</f>
        <v/>
      </c>
      <c r="M718" s="18"/>
      <c r="N718" s="17"/>
      <c r="O718" s="22" t="str">
        <f>IF(OR($B718="",$J718=""),"",$B718+N($C718)+IFERROR(VLOOKUP($J718,Tests!$A$4:$C$103,3,FALSE),0)/24)</f>
        <v/>
      </c>
      <c r="P718" s="19"/>
      <c r="Q718" s="19"/>
      <c r="R718" s="17"/>
      <c r="S718" s="21" t="str">
        <f ca="1">IF(OR($J718="",$O718=""),"",IF(OR($N718="Report ready",$N718="Delivered"),"",IF($N718="Recollect needed","Recollect",IF(NOW()&gt;$O718,"Overdue",IF($O718-NOW()&lt;=N(Settings!$B$4)/24,"Due soon","")))))</f>
        <v/>
      </c>
    </row>
    <row r="719" spans="1:19" x14ac:dyDescent="0.3">
      <c r="A719" s="17"/>
      <c r="B719" s="19"/>
      <c r="C719" s="20"/>
      <c r="D719" s="17"/>
      <c r="E719" s="17"/>
      <c r="F719" s="17"/>
      <c r="G719" s="17"/>
      <c r="H719" s="17"/>
      <c r="I719" s="17"/>
      <c r="J719" s="17"/>
      <c r="K719" s="21" t="str">
        <f>IF($J719="","",IFERROR(VLOOKUP($J719,Tests!$A$4:$B$103,2,FALSE),""))</f>
        <v/>
      </c>
      <c r="L719" s="18" t="str">
        <f>IF($J719="","",IFERROR(VLOOKUP($J719,Tests!$A$4:$E$103,5,FALSE),""))</f>
        <v/>
      </c>
      <c r="M719" s="18"/>
      <c r="N719" s="17"/>
      <c r="O719" s="22" t="str">
        <f>IF(OR($B719="",$J719=""),"",$B719+N($C719)+IFERROR(VLOOKUP($J719,Tests!$A$4:$C$103,3,FALSE),0)/24)</f>
        <v/>
      </c>
      <c r="P719" s="19"/>
      <c r="Q719" s="19"/>
      <c r="R719" s="17"/>
      <c r="S719" s="21" t="str">
        <f ca="1">IF(OR($J719="",$O719=""),"",IF(OR($N719="Report ready",$N719="Delivered"),"",IF($N719="Recollect needed","Recollect",IF(NOW()&gt;$O719,"Overdue",IF($O719-NOW()&lt;=N(Settings!$B$4)/24,"Due soon","")))))</f>
        <v/>
      </c>
    </row>
    <row r="720" spans="1:19" x14ac:dyDescent="0.3">
      <c r="A720" s="17"/>
      <c r="B720" s="19"/>
      <c r="C720" s="20"/>
      <c r="D720" s="17"/>
      <c r="E720" s="17"/>
      <c r="F720" s="17"/>
      <c r="G720" s="17"/>
      <c r="H720" s="17"/>
      <c r="I720" s="17"/>
      <c r="J720" s="17"/>
      <c r="K720" s="21" t="str">
        <f>IF($J720="","",IFERROR(VLOOKUP($J720,Tests!$A$4:$B$103,2,FALSE),""))</f>
        <v/>
      </c>
      <c r="L720" s="18" t="str">
        <f>IF($J720="","",IFERROR(VLOOKUP($J720,Tests!$A$4:$E$103,5,FALSE),""))</f>
        <v/>
      </c>
      <c r="M720" s="18"/>
      <c r="N720" s="17"/>
      <c r="O720" s="22" t="str">
        <f>IF(OR($B720="",$J720=""),"",$B720+N($C720)+IFERROR(VLOOKUP($J720,Tests!$A$4:$C$103,3,FALSE),0)/24)</f>
        <v/>
      </c>
      <c r="P720" s="19"/>
      <c r="Q720" s="19"/>
      <c r="R720" s="17"/>
      <c r="S720" s="21" t="str">
        <f ca="1">IF(OR($J720="",$O720=""),"",IF(OR($N720="Report ready",$N720="Delivered"),"",IF($N720="Recollect needed","Recollect",IF(NOW()&gt;$O720,"Overdue",IF($O720-NOW()&lt;=N(Settings!$B$4)/24,"Due soon","")))))</f>
        <v/>
      </c>
    </row>
    <row r="721" spans="1:19" x14ac:dyDescent="0.3">
      <c r="A721" s="17"/>
      <c r="B721" s="19"/>
      <c r="C721" s="20"/>
      <c r="D721" s="17"/>
      <c r="E721" s="17"/>
      <c r="F721" s="17"/>
      <c r="G721" s="17"/>
      <c r="H721" s="17"/>
      <c r="I721" s="17"/>
      <c r="J721" s="17"/>
      <c r="K721" s="21" t="str">
        <f>IF($J721="","",IFERROR(VLOOKUP($J721,Tests!$A$4:$B$103,2,FALSE),""))</f>
        <v/>
      </c>
      <c r="L721" s="18" t="str">
        <f>IF($J721="","",IFERROR(VLOOKUP($J721,Tests!$A$4:$E$103,5,FALSE),""))</f>
        <v/>
      </c>
      <c r="M721" s="18"/>
      <c r="N721" s="17"/>
      <c r="O721" s="22" t="str">
        <f>IF(OR($B721="",$J721=""),"",$B721+N($C721)+IFERROR(VLOOKUP($J721,Tests!$A$4:$C$103,3,FALSE),0)/24)</f>
        <v/>
      </c>
      <c r="P721" s="19"/>
      <c r="Q721" s="19"/>
      <c r="R721" s="17"/>
      <c r="S721" s="21" t="str">
        <f ca="1">IF(OR($J721="",$O721=""),"",IF(OR($N721="Report ready",$N721="Delivered"),"",IF($N721="Recollect needed","Recollect",IF(NOW()&gt;$O721,"Overdue",IF($O721-NOW()&lt;=N(Settings!$B$4)/24,"Due soon","")))))</f>
        <v/>
      </c>
    </row>
    <row r="722" spans="1:19" x14ac:dyDescent="0.3">
      <c r="A722" s="17"/>
      <c r="B722" s="19"/>
      <c r="C722" s="20"/>
      <c r="D722" s="17"/>
      <c r="E722" s="17"/>
      <c r="F722" s="17"/>
      <c r="G722" s="17"/>
      <c r="H722" s="17"/>
      <c r="I722" s="17"/>
      <c r="J722" s="17"/>
      <c r="K722" s="21" t="str">
        <f>IF($J722="","",IFERROR(VLOOKUP($J722,Tests!$A$4:$B$103,2,FALSE),""))</f>
        <v/>
      </c>
      <c r="L722" s="18" t="str">
        <f>IF($J722="","",IFERROR(VLOOKUP($J722,Tests!$A$4:$E$103,5,FALSE),""))</f>
        <v/>
      </c>
      <c r="M722" s="18"/>
      <c r="N722" s="17"/>
      <c r="O722" s="22" t="str">
        <f>IF(OR($B722="",$J722=""),"",$B722+N($C722)+IFERROR(VLOOKUP($J722,Tests!$A$4:$C$103,3,FALSE),0)/24)</f>
        <v/>
      </c>
      <c r="P722" s="19"/>
      <c r="Q722" s="19"/>
      <c r="R722" s="17"/>
      <c r="S722" s="21" t="str">
        <f ca="1">IF(OR($J722="",$O722=""),"",IF(OR($N722="Report ready",$N722="Delivered"),"",IF($N722="Recollect needed","Recollect",IF(NOW()&gt;$O722,"Overdue",IF($O722-NOW()&lt;=N(Settings!$B$4)/24,"Due soon","")))))</f>
        <v/>
      </c>
    </row>
    <row r="723" spans="1:19" x14ac:dyDescent="0.3">
      <c r="A723" s="17"/>
      <c r="B723" s="19"/>
      <c r="C723" s="20"/>
      <c r="D723" s="17"/>
      <c r="E723" s="17"/>
      <c r="F723" s="17"/>
      <c r="G723" s="17"/>
      <c r="H723" s="17"/>
      <c r="I723" s="17"/>
      <c r="J723" s="17"/>
      <c r="K723" s="21" t="str">
        <f>IF($J723="","",IFERROR(VLOOKUP($J723,Tests!$A$4:$B$103,2,FALSE),""))</f>
        <v/>
      </c>
      <c r="L723" s="18" t="str">
        <f>IF($J723="","",IFERROR(VLOOKUP($J723,Tests!$A$4:$E$103,5,FALSE),""))</f>
        <v/>
      </c>
      <c r="M723" s="18"/>
      <c r="N723" s="17"/>
      <c r="O723" s="22" t="str">
        <f>IF(OR($B723="",$J723=""),"",$B723+N($C723)+IFERROR(VLOOKUP($J723,Tests!$A$4:$C$103,3,FALSE),0)/24)</f>
        <v/>
      </c>
      <c r="P723" s="19"/>
      <c r="Q723" s="19"/>
      <c r="R723" s="17"/>
      <c r="S723" s="21" t="str">
        <f ca="1">IF(OR($J723="",$O723=""),"",IF(OR($N723="Report ready",$N723="Delivered"),"",IF($N723="Recollect needed","Recollect",IF(NOW()&gt;$O723,"Overdue",IF($O723-NOW()&lt;=N(Settings!$B$4)/24,"Due soon","")))))</f>
        <v/>
      </c>
    </row>
    <row r="724" spans="1:19" x14ac:dyDescent="0.3">
      <c r="A724" s="17"/>
      <c r="B724" s="19"/>
      <c r="C724" s="20"/>
      <c r="D724" s="17"/>
      <c r="E724" s="17"/>
      <c r="F724" s="17"/>
      <c r="G724" s="17"/>
      <c r="H724" s="17"/>
      <c r="I724" s="17"/>
      <c r="J724" s="17"/>
      <c r="K724" s="21" t="str">
        <f>IF($J724="","",IFERROR(VLOOKUP($J724,Tests!$A$4:$B$103,2,FALSE),""))</f>
        <v/>
      </c>
      <c r="L724" s="18" t="str">
        <f>IF($J724="","",IFERROR(VLOOKUP($J724,Tests!$A$4:$E$103,5,FALSE),""))</f>
        <v/>
      </c>
      <c r="M724" s="18"/>
      <c r="N724" s="17"/>
      <c r="O724" s="22" t="str">
        <f>IF(OR($B724="",$J724=""),"",$B724+N($C724)+IFERROR(VLOOKUP($J724,Tests!$A$4:$C$103,3,FALSE),0)/24)</f>
        <v/>
      </c>
      <c r="P724" s="19"/>
      <c r="Q724" s="19"/>
      <c r="R724" s="17"/>
      <c r="S724" s="21" t="str">
        <f ca="1">IF(OR($J724="",$O724=""),"",IF(OR($N724="Report ready",$N724="Delivered"),"",IF($N724="Recollect needed","Recollect",IF(NOW()&gt;$O724,"Overdue",IF($O724-NOW()&lt;=N(Settings!$B$4)/24,"Due soon","")))))</f>
        <v/>
      </c>
    </row>
    <row r="725" spans="1:19" x14ac:dyDescent="0.3">
      <c r="A725" s="17"/>
      <c r="B725" s="19"/>
      <c r="C725" s="20"/>
      <c r="D725" s="17"/>
      <c r="E725" s="17"/>
      <c r="F725" s="17"/>
      <c r="G725" s="17"/>
      <c r="H725" s="17"/>
      <c r="I725" s="17"/>
      <c r="J725" s="17"/>
      <c r="K725" s="21" t="str">
        <f>IF($J725="","",IFERROR(VLOOKUP($J725,Tests!$A$4:$B$103,2,FALSE),""))</f>
        <v/>
      </c>
      <c r="L725" s="18" t="str">
        <f>IF($J725="","",IFERROR(VLOOKUP($J725,Tests!$A$4:$E$103,5,FALSE),""))</f>
        <v/>
      </c>
      <c r="M725" s="18"/>
      <c r="N725" s="17"/>
      <c r="O725" s="22" t="str">
        <f>IF(OR($B725="",$J725=""),"",$B725+N($C725)+IFERROR(VLOOKUP($J725,Tests!$A$4:$C$103,3,FALSE),0)/24)</f>
        <v/>
      </c>
      <c r="P725" s="19"/>
      <c r="Q725" s="19"/>
      <c r="R725" s="17"/>
      <c r="S725" s="21" t="str">
        <f ca="1">IF(OR($J725="",$O725=""),"",IF(OR($N725="Report ready",$N725="Delivered"),"",IF($N725="Recollect needed","Recollect",IF(NOW()&gt;$O725,"Overdue",IF($O725-NOW()&lt;=N(Settings!$B$4)/24,"Due soon","")))))</f>
        <v/>
      </c>
    </row>
    <row r="726" spans="1:19" x14ac:dyDescent="0.3">
      <c r="A726" s="17"/>
      <c r="B726" s="19"/>
      <c r="C726" s="20"/>
      <c r="D726" s="17"/>
      <c r="E726" s="17"/>
      <c r="F726" s="17"/>
      <c r="G726" s="17"/>
      <c r="H726" s="17"/>
      <c r="I726" s="17"/>
      <c r="J726" s="17"/>
      <c r="K726" s="21" t="str">
        <f>IF($J726="","",IFERROR(VLOOKUP($J726,Tests!$A$4:$B$103,2,FALSE),""))</f>
        <v/>
      </c>
      <c r="L726" s="18" t="str">
        <f>IF($J726="","",IFERROR(VLOOKUP($J726,Tests!$A$4:$E$103,5,FALSE),""))</f>
        <v/>
      </c>
      <c r="M726" s="18"/>
      <c r="N726" s="17"/>
      <c r="O726" s="22" t="str">
        <f>IF(OR($B726="",$J726=""),"",$B726+N($C726)+IFERROR(VLOOKUP($J726,Tests!$A$4:$C$103,3,FALSE),0)/24)</f>
        <v/>
      </c>
      <c r="P726" s="19"/>
      <c r="Q726" s="19"/>
      <c r="R726" s="17"/>
      <c r="S726" s="21" t="str">
        <f ca="1">IF(OR($J726="",$O726=""),"",IF(OR($N726="Report ready",$N726="Delivered"),"",IF($N726="Recollect needed","Recollect",IF(NOW()&gt;$O726,"Overdue",IF($O726-NOW()&lt;=N(Settings!$B$4)/24,"Due soon","")))))</f>
        <v/>
      </c>
    </row>
    <row r="727" spans="1:19" x14ac:dyDescent="0.3">
      <c r="A727" s="17"/>
      <c r="B727" s="19"/>
      <c r="C727" s="20"/>
      <c r="D727" s="17"/>
      <c r="E727" s="17"/>
      <c r="F727" s="17"/>
      <c r="G727" s="17"/>
      <c r="H727" s="17"/>
      <c r="I727" s="17"/>
      <c r="J727" s="17"/>
      <c r="K727" s="21" t="str">
        <f>IF($J727="","",IFERROR(VLOOKUP($J727,Tests!$A$4:$B$103,2,FALSE),""))</f>
        <v/>
      </c>
      <c r="L727" s="18" t="str">
        <f>IF($J727="","",IFERROR(VLOOKUP($J727,Tests!$A$4:$E$103,5,FALSE),""))</f>
        <v/>
      </c>
      <c r="M727" s="18"/>
      <c r="N727" s="17"/>
      <c r="O727" s="22" t="str">
        <f>IF(OR($B727="",$J727=""),"",$B727+N($C727)+IFERROR(VLOOKUP($J727,Tests!$A$4:$C$103,3,FALSE),0)/24)</f>
        <v/>
      </c>
      <c r="P727" s="19"/>
      <c r="Q727" s="19"/>
      <c r="R727" s="17"/>
      <c r="S727" s="21" t="str">
        <f ca="1">IF(OR($J727="",$O727=""),"",IF(OR($N727="Report ready",$N727="Delivered"),"",IF($N727="Recollect needed","Recollect",IF(NOW()&gt;$O727,"Overdue",IF($O727-NOW()&lt;=N(Settings!$B$4)/24,"Due soon","")))))</f>
        <v/>
      </c>
    </row>
    <row r="728" spans="1:19" x14ac:dyDescent="0.3">
      <c r="A728" s="17"/>
      <c r="B728" s="19"/>
      <c r="C728" s="20"/>
      <c r="D728" s="17"/>
      <c r="E728" s="17"/>
      <c r="F728" s="17"/>
      <c r="G728" s="17"/>
      <c r="H728" s="17"/>
      <c r="I728" s="17"/>
      <c r="J728" s="17"/>
      <c r="K728" s="21" t="str">
        <f>IF($J728="","",IFERROR(VLOOKUP($J728,Tests!$A$4:$B$103,2,FALSE),""))</f>
        <v/>
      </c>
      <c r="L728" s="18" t="str">
        <f>IF($J728="","",IFERROR(VLOOKUP($J728,Tests!$A$4:$E$103,5,FALSE),""))</f>
        <v/>
      </c>
      <c r="M728" s="18"/>
      <c r="N728" s="17"/>
      <c r="O728" s="22" t="str">
        <f>IF(OR($B728="",$J728=""),"",$B728+N($C728)+IFERROR(VLOOKUP($J728,Tests!$A$4:$C$103,3,FALSE),0)/24)</f>
        <v/>
      </c>
      <c r="P728" s="19"/>
      <c r="Q728" s="19"/>
      <c r="R728" s="17"/>
      <c r="S728" s="21" t="str">
        <f ca="1">IF(OR($J728="",$O728=""),"",IF(OR($N728="Report ready",$N728="Delivered"),"",IF($N728="Recollect needed","Recollect",IF(NOW()&gt;$O728,"Overdue",IF($O728-NOW()&lt;=N(Settings!$B$4)/24,"Due soon","")))))</f>
        <v/>
      </c>
    </row>
    <row r="729" spans="1:19" x14ac:dyDescent="0.3">
      <c r="A729" s="17"/>
      <c r="B729" s="19"/>
      <c r="C729" s="20"/>
      <c r="D729" s="17"/>
      <c r="E729" s="17"/>
      <c r="F729" s="17"/>
      <c r="G729" s="17"/>
      <c r="H729" s="17"/>
      <c r="I729" s="17"/>
      <c r="J729" s="17"/>
      <c r="K729" s="21" t="str">
        <f>IF($J729="","",IFERROR(VLOOKUP($J729,Tests!$A$4:$B$103,2,FALSE),""))</f>
        <v/>
      </c>
      <c r="L729" s="18" t="str">
        <f>IF($J729="","",IFERROR(VLOOKUP($J729,Tests!$A$4:$E$103,5,FALSE),""))</f>
        <v/>
      </c>
      <c r="M729" s="18"/>
      <c r="N729" s="17"/>
      <c r="O729" s="22" t="str">
        <f>IF(OR($B729="",$J729=""),"",$B729+N($C729)+IFERROR(VLOOKUP($J729,Tests!$A$4:$C$103,3,FALSE),0)/24)</f>
        <v/>
      </c>
      <c r="P729" s="19"/>
      <c r="Q729" s="19"/>
      <c r="R729" s="17"/>
      <c r="S729" s="21" t="str">
        <f ca="1">IF(OR($J729="",$O729=""),"",IF(OR($N729="Report ready",$N729="Delivered"),"",IF($N729="Recollect needed","Recollect",IF(NOW()&gt;$O729,"Overdue",IF($O729-NOW()&lt;=N(Settings!$B$4)/24,"Due soon","")))))</f>
        <v/>
      </c>
    </row>
    <row r="730" spans="1:19" x14ac:dyDescent="0.3">
      <c r="A730" s="17"/>
      <c r="B730" s="19"/>
      <c r="C730" s="20"/>
      <c r="D730" s="17"/>
      <c r="E730" s="17"/>
      <c r="F730" s="17"/>
      <c r="G730" s="17"/>
      <c r="H730" s="17"/>
      <c r="I730" s="17"/>
      <c r="J730" s="17"/>
      <c r="K730" s="21" t="str">
        <f>IF($J730="","",IFERROR(VLOOKUP($J730,Tests!$A$4:$B$103,2,FALSE),""))</f>
        <v/>
      </c>
      <c r="L730" s="18" t="str">
        <f>IF($J730="","",IFERROR(VLOOKUP($J730,Tests!$A$4:$E$103,5,FALSE),""))</f>
        <v/>
      </c>
      <c r="M730" s="18"/>
      <c r="N730" s="17"/>
      <c r="O730" s="22" t="str">
        <f>IF(OR($B730="",$J730=""),"",$B730+N($C730)+IFERROR(VLOOKUP($J730,Tests!$A$4:$C$103,3,FALSE),0)/24)</f>
        <v/>
      </c>
      <c r="P730" s="19"/>
      <c r="Q730" s="19"/>
      <c r="R730" s="17"/>
      <c r="S730" s="21" t="str">
        <f ca="1">IF(OR($J730="",$O730=""),"",IF(OR($N730="Report ready",$N730="Delivered"),"",IF($N730="Recollect needed","Recollect",IF(NOW()&gt;$O730,"Overdue",IF($O730-NOW()&lt;=N(Settings!$B$4)/24,"Due soon","")))))</f>
        <v/>
      </c>
    </row>
    <row r="731" spans="1:19" x14ac:dyDescent="0.3">
      <c r="A731" s="17"/>
      <c r="B731" s="19"/>
      <c r="C731" s="20"/>
      <c r="D731" s="17"/>
      <c r="E731" s="17"/>
      <c r="F731" s="17"/>
      <c r="G731" s="17"/>
      <c r="H731" s="17"/>
      <c r="I731" s="17"/>
      <c r="J731" s="17"/>
      <c r="K731" s="21" t="str">
        <f>IF($J731="","",IFERROR(VLOOKUP($J731,Tests!$A$4:$B$103,2,FALSE),""))</f>
        <v/>
      </c>
      <c r="L731" s="18" t="str">
        <f>IF($J731="","",IFERROR(VLOOKUP($J731,Tests!$A$4:$E$103,5,FALSE),""))</f>
        <v/>
      </c>
      <c r="M731" s="18"/>
      <c r="N731" s="17"/>
      <c r="O731" s="22" t="str">
        <f>IF(OR($B731="",$J731=""),"",$B731+N($C731)+IFERROR(VLOOKUP($J731,Tests!$A$4:$C$103,3,FALSE),0)/24)</f>
        <v/>
      </c>
      <c r="P731" s="19"/>
      <c r="Q731" s="19"/>
      <c r="R731" s="17"/>
      <c r="S731" s="21" t="str">
        <f ca="1">IF(OR($J731="",$O731=""),"",IF(OR($N731="Report ready",$N731="Delivered"),"",IF($N731="Recollect needed","Recollect",IF(NOW()&gt;$O731,"Overdue",IF($O731-NOW()&lt;=N(Settings!$B$4)/24,"Due soon","")))))</f>
        <v/>
      </c>
    </row>
    <row r="732" spans="1:19" x14ac:dyDescent="0.3">
      <c r="A732" s="17"/>
      <c r="B732" s="19"/>
      <c r="C732" s="20"/>
      <c r="D732" s="17"/>
      <c r="E732" s="17"/>
      <c r="F732" s="17"/>
      <c r="G732" s="17"/>
      <c r="H732" s="17"/>
      <c r="I732" s="17"/>
      <c r="J732" s="17"/>
      <c r="K732" s="21" t="str">
        <f>IF($J732="","",IFERROR(VLOOKUP($J732,Tests!$A$4:$B$103,2,FALSE),""))</f>
        <v/>
      </c>
      <c r="L732" s="18" t="str">
        <f>IF($J732="","",IFERROR(VLOOKUP($J732,Tests!$A$4:$E$103,5,FALSE),""))</f>
        <v/>
      </c>
      <c r="M732" s="18"/>
      <c r="N732" s="17"/>
      <c r="O732" s="22" t="str">
        <f>IF(OR($B732="",$J732=""),"",$B732+N($C732)+IFERROR(VLOOKUP($J732,Tests!$A$4:$C$103,3,FALSE),0)/24)</f>
        <v/>
      </c>
      <c r="P732" s="19"/>
      <c r="Q732" s="19"/>
      <c r="R732" s="17"/>
      <c r="S732" s="21" t="str">
        <f ca="1">IF(OR($J732="",$O732=""),"",IF(OR($N732="Report ready",$N732="Delivered"),"",IF($N732="Recollect needed","Recollect",IF(NOW()&gt;$O732,"Overdue",IF($O732-NOW()&lt;=N(Settings!$B$4)/24,"Due soon","")))))</f>
        <v/>
      </c>
    </row>
    <row r="733" spans="1:19" x14ac:dyDescent="0.3">
      <c r="A733" s="17"/>
      <c r="B733" s="19"/>
      <c r="C733" s="20"/>
      <c r="D733" s="17"/>
      <c r="E733" s="17"/>
      <c r="F733" s="17"/>
      <c r="G733" s="17"/>
      <c r="H733" s="17"/>
      <c r="I733" s="17"/>
      <c r="J733" s="17"/>
      <c r="K733" s="21" t="str">
        <f>IF($J733="","",IFERROR(VLOOKUP($J733,Tests!$A$4:$B$103,2,FALSE),""))</f>
        <v/>
      </c>
      <c r="L733" s="18" t="str">
        <f>IF($J733="","",IFERROR(VLOOKUP($J733,Tests!$A$4:$E$103,5,FALSE),""))</f>
        <v/>
      </c>
      <c r="M733" s="18"/>
      <c r="N733" s="17"/>
      <c r="O733" s="22" t="str">
        <f>IF(OR($B733="",$J733=""),"",$B733+N($C733)+IFERROR(VLOOKUP($J733,Tests!$A$4:$C$103,3,FALSE),0)/24)</f>
        <v/>
      </c>
      <c r="P733" s="19"/>
      <c r="Q733" s="19"/>
      <c r="R733" s="17"/>
      <c r="S733" s="21" t="str">
        <f ca="1">IF(OR($J733="",$O733=""),"",IF(OR($N733="Report ready",$N733="Delivered"),"",IF($N733="Recollect needed","Recollect",IF(NOW()&gt;$O733,"Overdue",IF($O733-NOW()&lt;=N(Settings!$B$4)/24,"Due soon","")))))</f>
        <v/>
      </c>
    </row>
    <row r="734" spans="1:19" x14ac:dyDescent="0.3">
      <c r="A734" s="17"/>
      <c r="B734" s="19"/>
      <c r="C734" s="20"/>
      <c r="D734" s="17"/>
      <c r="E734" s="17"/>
      <c r="F734" s="17"/>
      <c r="G734" s="17"/>
      <c r="H734" s="17"/>
      <c r="I734" s="17"/>
      <c r="J734" s="17"/>
      <c r="K734" s="21" t="str">
        <f>IF($J734="","",IFERROR(VLOOKUP($J734,Tests!$A$4:$B$103,2,FALSE),""))</f>
        <v/>
      </c>
      <c r="L734" s="18" t="str">
        <f>IF($J734="","",IFERROR(VLOOKUP($J734,Tests!$A$4:$E$103,5,FALSE),""))</f>
        <v/>
      </c>
      <c r="M734" s="18"/>
      <c r="N734" s="17"/>
      <c r="O734" s="22" t="str">
        <f>IF(OR($B734="",$J734=""),"",$B734+N($C734)+IFERROR(VLOOKUP($J734,Tests!$A$4:$C$103,3,FALSE),0)/24)</f>
        <v/>
      </c>
      <c r="P734" s="19"/>
      <c r="Q734" s="19"/>
      <c r="R734" s="17"/>
      <c r="S734" s="21" t="str">
        <f ca="1">IF(OR($J734="",$O734=""),"",IF(OR($N734="Report ready",$N734="Delivered"),"",IF($N734="Recollect needed","Recollect",IF(NOW()&gt;$O734,"Overdue",IF($O734-NOW()&lt;=N(Settings!$B$4)/24,"Due soon","")))))</f>
        <v/>
      </c>
    </row>
    <row r="735" spans="1:19" x14ac:dyDescent="0.3">
      <c r="A735" s="17"/>
      <c r="B735" s="19"/>
      <c r="C735" s="20"/>
      <c r="D735" s="17"/>
      <c r="E735" s="17"/>
      <c r="F735" s="17"/>
      <c r="G735" s="17"/>
      <c r="H735" s="17"/>
      <c r="I735" s="17"/>
      <c r="J735" s="17"/>
      <c r="K735" s="21" t="str">
        <f>IF($J735="","",IFERROR(VLOOKUP($J735,Tests!$A$4:$B$103,2,FALSE),""))</f>
        <v/>
      </c>
      <c r="L735" s="18" t="str">
        <f>IF($J735="","",IFERROR(VLOOKUP($J735,Tests!$A$4:$E$103,5,FALSE),""))</f>
        <v/>
      </c>
      <c r="M735" s="18"/>
      <c r="N735" s="17"/>
      <c r="O735" s="22" t="str">
        <f>IF(OR($B735="",$J735=""),"",$B735+N($C735)+IFERROR(VLOOKUP($J735,Tests!$A$4:$C$103,3,FALSE),0)/24)</f>
        <v/>
      </c>
      <c r="P735" s="19"/>
      <c r="Q735" s="19"/>
      <c r="R735" s="17"/>
      <c r="S735" s="21" t="str">
        <f ca="1">IF(OR($J735="",$O735=""),"",IF(OR($N735="Report ready",$N735="Delivered"),"",IF($N735="Recollect needed","Recollect",IF(NOW()&gt;$O735,"Overdue",IF($O735-NOW()&lt;=N(Settings!$B$4)/24,"Due soon","")))))</f>
        <v/>
      </c>
    </row>
    <row r="736" spans="1:19" x14ac:dyDescent="0.3">
      <c r="A736" s="17"/>
      <c r="B736" s="19"/>
      <c r="C736" s="20"/>
      <c r="D736" s="17"/>
      <c r="E736" s="17"/>
      <c r="F736" s="17"/>
      <c r="G736" s="17"/>
      <c r="H736" s="17"/>
      <c r="I736" s="17"/>
      <c r="J736" s="17"/>
      <c r="K736" s="21" t="str">
        <f>IF($J736="","",IFERROR(VLOOKUP($J736,Tests!$A$4:$B$103,2,FALSE),""))</f>
        <v/>
      </c>
      <c r="L736" s="18" t="str">
        <f>IF($J736="","",IFERROR(VLOOKUP($J736,Tests!$A$4:$E$103,5,FALSE),""))</f>
        <v/>
      </c>
      <c r="M736" s="18"/>
      <c r="N736" s="17"/>
      <c r="O736" s="22" t="str">
        <f>IF(OR($B736="",$J736=""),"",$B736+N($C736)+IFERROR(VLOOKUP($J736,Tests!$A$4:$C$103,3,FALSE),0)/24)</f>
        <v/>
      </c>
      <c r="P736" s="19"/>
      <c r="Q736" s="19"/>
      <c r="R736" s="17"/>
      <c r="S736" s="21" t="str">
        <f ca="1">IF(OR($J736="",$O736=""),"",IF(OR($N736="Report ready",$N736="Delivered"),"",IF($N736="Recollect needed","Recollect",IF(NOW()&gt;$O736,"Overdue",IF($O736-NOW()&lt;=N(Settings!$B$4)/24,"Due soon","")))))</f>
        <v/>
      </c>
    </row>
    <row r="737" spans="1:19" x14ac:dyDescent="0.3">
      <c r="A737" s="17"/>
      <c r="B737" s="19"/>
      <c r="C737" s="20"/>
      <c r="D737" s="17"/>
      <c r="E737" s="17"/>
      <c r="F737" s="17"/>
      <c r="G737" s="17"/>
      <c r="H737" s="17"/>
      <c r="I737" s="17"/>
      <c r="J737" s="17"/>
      <c r="K737" s="21" t="str">
        <f>IF($J737="","",IFERROR(VLOOKUP($J737,Tests!$A$4:$B$103,2,FALSE),""))</f>
        <v/>
      </c>
      <c r="L737" s="18" t="str">
        <f>IF($J737="","",IFERROR(VLOOKUP($J737,Tests!$A$4:$E$103,5,FALSE),""))</f>
        <v/>
      </c>
      <c r="M737" s="18"/>
      <c r="N737" s="17"/>
      <c r="O737" s="22" t="str">
        <f>IF(OR($B737="",$J737=""),"",$B737+N($C737)+IFERROR(VLOOKUP($J737,Tests!$A$4:$C$103,3,FALSE),0)/24)</f>
        <v/>
      </c>
      <c r="P737" s="19"/>
      <c r="Q737" s="19"/>
      <c r="R737" s="17"/>
      <c r="S737" s="21" t="str">
        <f ca="1">IF(OR($J737="",$O737=""),"",IF(OR($N737="Report ready",$N737="Delivered"),"",IF($N737="Recollect needed","Recollect",IF(NOW()&gt;$O737,"Overdue",IF($O737-NOW()&lt;=N(Settings!$B$4)/24,"Due soon","")))))</f>
        <v/>
      </c>
    </row>
    <row r="738" spans="1:19" x14ac:dyDescent="0.3">
      <c r="A738" s="17"/>
      <c r="B738" s="19"/>
      <c r="C738" s="20"/>
      <c r="D738" s="17"/>
      <c r="E738" s="17"/>
      <c r="F738" s="17"/>
      <c r="G738" s="17"/>
      <c r="H738" s="17"/>
      <c r="I738" s="17"/>
      <c r="J738" s="17"/>
      <c r="K738" s="21" t="str">
        <f>IF($J738="","",IFERROR(VLOOKUP($J738,Tests!$A$4:$B$103,2,FALSE),""))</f>
        <v/>
      </c>
      <c r="L738" s="18" t="str">
        <f>IF($J738="","",IFERROR(VLOOKUP($J738,Tests!$A$4:$E$103,5,FALSE),""))</f>
        <v/>
      </c>
      <c r="M738" s="18"/>
      <c r="N738" s="17"/>
      <c r="O738" s="22" t="str">
        <f>IF(OR($B738="",$J738=""),"",$B738+N($C738)+IFERROR(VLOOKUP($J738,Tests!$A$4:$C$103,3,FALSE),0)/24)</f>
        <v/>
      </c>
      <c r="P738" s="19"/>
      <c r="Q738" s="19"/>
      <c r="R738" s="17"/>
      <c r="S738" s="21" t="str">
        <f ca="1">IF(OR($J738="",$O738=""),"",IF(OR($N738="Report ready",$N738="Delivered"),"",IF($N738="Recollect needed","Recollect",IF(NOW()&gt;$O738,"Overdue",IF($O738-NOW()&lt;=N(Settings!$B$4)/24,"Due soon","")))))</f>
        <v/>
      </c>
    </row>
    <row r="739" spans="1:19" x14ac:dyDescent="0.3">
      <c r="A739" s="17"/>
      <c r="B739" s="19"/>
      <c r="C739" s="20"/>
      <c r="D739" s="17"/>
      <c r="E739" s="17"/>
      <c r="F739" s="17"/>
      <c r="G739" s="17"/>
      <c r="H739" s="17"/>
      <c r="I739" s="17"/>
      <c r="J739" s="17"/>
      <c r="K739" s="21" t="str">
        <f>IF($J739="","",IFERROR(VLOOKUP($J739,Tests!$A$4:$B$103,2,FALSE),""))</f>
        <v/>
      </c>
      <c r="L739" s="18" t="str">
        <f>IF($J739="","",IFERROR(VLOOKUP($J739,Tests!$A$4:$E$103,5,FALSE),""))</f>
        <v/>
      </c>
      <c r="M739" s="18"/>
      <c r="N739" s="17"/>
      <c r="O739" s="22" t="str">
        <f>IF(OR($B739="",$J739=""),"",$B739+N($C739)+IFERROR(VLOOKUP($J739,Tests!$A$4:$C$103,3,FALSE),0)/24)</f>
        <v/>
      </c>
      <c r="P739" s="19"/>
      <c r="Q739" s="19"/>
      <c r="R739" s="17"/>
      <c r="S739" s="21" t="str">
        <f ca="1">IF(OR($J739="",$O739=""),"",IF(OR($N739="Report ready",$N739="Delivered"),"",IF($N739="Recollect needed","Recollect",IF(NOW()&gt;$O739,"Overdue",IF($O739-NOW()&lt;=N(Settings!$B$4)/24,"Due soon","")))))</f>
        <v/>
      </c>
    </row>
    <row r="740" spans="1:19" x14ac:dyDescent="0.3">
      <c r="A740" s="17"/>
      <c r="B740" s="19"/>
      <c r="C740" s="20"/>
      <c r="D740" s="17"/>
      <c r="E740" s="17"/>
      <c r="F740" s="17"/>
      <c r="G740" s="17"/>
      <c r="H740" s="17"/>
      <c r="I740" s="17"/>
      <c r="J740" s="17"/>
      <c r="K740" s="21" t="str">
        <f>IF($J740="","",IFERROR(VLOOKUP($J740,Tests!$A$4:$B$103,2,FALSE),""))</f>
        <v/>
      </c>
      <c r="L740" s="18" t="str">
        <f>IF($J740="","",IFERROR(VLOOKUP($J740,Tests!$A$4:$E$103,5,FALSE),""))</f>
        <v/>
      </c>
      <c r="M740" s="18"/>
      <c r="N740" s="17"/>
      <c r="O740" s="22" t="str">
        <f>IF(OR($B740="",$J740=""),"",$B740+N($C740)+IFERROR(VLOOKUP($J740,Tests!$A$4:$C$103,3,FALSE),0)/24)</f>
        <v/>
      </c>
      <c r="P740" s="19"/>
      <c r="Q740" s="19"/>
      <c r="R740" s="17"/>
      <c r="S740" s="21" t="str">
        <f ca="1">IF(OR($J740="",$O740=""),"",IF(OR($N740="Report ready",$N740="Delivered"),"",IF($N740="Recollect needed","Recollect",IF(NOW()&gt;$O740,"Overdue",IF($O740-NOW()&lt;=N(Settings!$B$4)/24,"Due soon","")))))</f>
        <v/>
      </c>
    </row>
    <row r="741" spans="1:19" x14ac:dyDescent="0.3">
      <c r="A741" s="17"/>
      <c r="B741" s="19"/>
      <c r="C741" s="20"/>
      <c r="D741" s="17"/>
      <c r="E741" s="17"/>
      <c r="F741" s="17"/>
      <c r="G741" s="17"/>
      <c r="H741" s="17"/>
      <c r="I741" s="17"/>
      <c r="J741" s="17"/>
      <c r="K741" s="21" t="str">
        <f>IF($J741="","",IFERROR(VLOOKUP($J741,Tests!$A$4:$B$103,2,FALSE),""))</f>
        <v/>
      </c>
      <c r="L741" s="18" t="str">
        <f>IF($J741="","",IFERROR(VLOOKUP($J741,Tests!$A$4:$E$103,5,FALSE),""))</f>
        <v/>
      </c>
      <c r="M741" s="18"/>
      <c r="N741" s="17"/>
      <c r="O741" s="22" t="str">
        <f>IF(OR($B741="",$J741=""),"",$B741+N($C741)+IFERROR(VLOOKUP($J741,Tests!$A$4:$C$103,3,FALSE),0)/24)</f>
        <v/>
      </c>
      <c r="P741" s="19"/>
      <c r="Q741" s="19"/>
      <c r="R741" s="17"/>
      <c r="S741" s="21" t="str">
        <f ca="1">IF(OR($J741="",$O741=""),"",IF(OR($N741="Report ready",$N741="Delivered"),"",IF($N741="Recollect needed","Recollect",IF(NOW()&gt;$O741,"Overdue",IF($O741-NOW()&lt;=N(Settings!$B$4)/24,"Due soon","")))))</f>
        <v/>
      </c>
    </row>
    <row r="742" spans="1:19" x14ac:dyDescent="0.3">
      <c r="A742" s="17"/>
      <c r="B742" s="19"/>
      <c r="C742" s="20"/>
      <c r="D742" s="17"/>
      <c r="E742" s="17"/>
      <c r="F742" s="17"/>
      <c r="G742" s="17"/>
      <c r="H742" s="17"/>
      <c r="I742" s="17"/>
      <c r="J742" s="17"/>
      <c r="K742" s="21" t="str">
        <f>IF($J742="","",IFERROR(VLOOKUP($J742,Tests!$A$4:$B$103,2,FALSE),""))</f>
        <v/>
      </c>
      <c r="L742" s="18" t="str">
        <f>IF($J742="","",IFERROR(VLOOKUP($J742,Tests!$A$4:$E$103,5,FALSE),""))</f>
        <v/>
      </c>
      <c r="M742" s="18"/>
      <c r="N742" s="17"/>
      <c r="O742" s="22" t="str">
        <f>IF(OR($B742="",$J742=""),"",$B742+N($C742)+IFERROR(VLOOKUP($J742,Tests!$A$4:$C$103,3,FALSE),0)/24)</f>
        <v/>
      </c>
      <c r="P742" s="19"/>
      <c r="Q742" s="19"/>
      <c r="R742" s="17"/>
      <c r="S742" s="21" t="str">
        <f ca="1">IF(OR($J742="",$O742=""),"",IF(OR($N742="Report ready",$N742="Delivered"),"",IF($N742="Recollect needed","Recollect",IF(NOW()&gt;$O742,"Overdue",IF($O742-NOW()&lt;=N(Settings!$B$4)/24,"Due soon","")))))</f>
        <v/>
      </c>
    </row>
    <row r="743" spans="1:19" x14ac:dyDescent="0.3">
      <c r="A743" s="17"/>
      <c r="B743" s="19"/>
      <c r="C743" s="20"/>
      <c r="D743" s="17"/>
      <c r="E743" s="17"/>
      <c r="F743" s="17"/>
      <c r="G743" s="17"/>
      <c r="H743" s="17"/>
      <c r="I743" s="17"/>
      <c r="J743" s="17"/>
      <c r="K743" s="21" t="str">
        <f>IF($J743="","",IFERROR(VLOOKUP($J743,Tests!$A$4:$B$103,2,FALSE),""))</f>
        <v/>
      </c>
      <c r="L743" s="18" t="str">
        <f>IF($J743="","",IFERROR(VLOOKUP($J743,Tests!$A$4:$E$103,5,FALSE),""))</f>
        <v/>
      </c>
      <c r="M743" s="18"/>
      <c r="N743" s="17"/>
      <c r="O743" s="22" t="str">
        <f>IF(OR($B743="",$J743=""),"",$B743+N($C743)+IFERROR(VLOOKUP($J743,Tests!$A$4:$C$103,3,FALSE),0)/24)</f>
        <v/>
      </c>
      <c r="P743" s="19"/>
      <c r="Q743" s="19"/>
      <c r="R743" s="17"/>
      <c r="S743" s="21" t="str">
        <f ca="1">IF(OR($J743="",$O743=""),"",IF(OR($N743="Report ready",$N743="Delivered"),"",IF($N743="Recollect needed","Recollect",IF(NOW()&gt;$O743,"Overdue",IF($O743-NOW()&lt;=N(Settings!$B$4)/24,"Due soon","")))))</f>
        <v/>
      </c>
    </row>
    <row r="744" spans="1:19" x14ac:dyDescent="0.3">
      <c r="A744" s="17"/>
      <c r="B744" s="19"/>
      <c r="C744" s="20"/>
      <c r="D744" s="17"/>
      <c r="E744" s="17"/>
      <c r="F744" s="17"/>
      <c r="G744" s="17"/>
      <c r="H744" s="17"/>
      <c r="I744" s="17"/>
      <c r="J744" s="17"/>
      <c r="K744" s="21" t="str">
        <f>IF($J744="","",IFERROR(VLOOKUP($J744,Tests!$A$4:$B$103,2,FALSE),""))</f>
        <v/>
      </c>
      <c r="L744" s="18" t="str">
        <f>IF($J744="","",IFERROR(VLOOKUP($J744,Tests!$A$4:$E$103,5,FALSE),""))</f>
        <v/>
      </c>
      <c r="M744" s="18"/>
      <c r="N744" s="17"/>
      <c r="O744" s="22" t="str">
        <f>IF(OR($B744="",$J744=""),"",$B744+N($C744)+IFERROR(VLOOKUP($J744,Tests!$A$4:$C$103,3,FALSE),0)/24)</f>
        <v/>
      </c>
      <c r="P744" s="19"/>
      <c r="Q744" s="19"/>
      <c r="R744" s="17"/>
      <c r="S744" s="21" t="str">
        <f ca="1">IF(OR($J744="",$O744=""),"",IF(OR($N744="Report ready",$N744="Delivered"),"",IF($N744="Recollect needed","Recollect",IF(NOW()&gt;$O744,"Overdue",IF($O744-NOW()&lt;=N(Settings!$B$4)/24,"Due soon","")))))</f>
        <v/>
      </c>
    </row>
    <row r="745" spans="1:19" x14ac:dyDescent="0.3">
      <c r="A745" s="17"/>
      <c r="B745" s="19"/>
      <c r="C745" s="20"/>
      <c r="D745" s="17"/>
      <c r="E745" s="17"/>
      <c r="F745" s="17"/>
      <c r="G745" s="17"/>
      <c r="H745" s="17"/>
      <c r="I745" s="17"/>
      <c r="J745" s="17"/>
      <c r="K745" s="21" t="str">
        <f>IF($J745="","",IFERROR(VLOOKUP($J745,Tests!$A$4:$B$103,2,FALSE),""))</f>
        <v/>
      </c>
      <c r="L745" s="18" t="str">
        <f>IF($J745="","",IFERROR(VLOOKUP($J745,Tests!$A$4:$E$103,5,FALSE),""))</f>
        <v/>
      </c>
      <c r="M745" s="18"/>
      <c r="N745" s="17"/>
      <c r="O745" s="22" t="str">
        <f>IF(OR($B745="",$J745=""),"",$B745+N($C745)+IFERROR(VLOOKUP($J745,Tests!$A$4:$C$103,3,FALSE),0)/24)</f>
        <v/>
      </c>
      <c r="P745" s="19"/>
      <c r="Q745" s="19"/>
      <c r="R745" s="17"/>
      <c r="S745" s="21" t="str">
        <f ca="1">IF(OR($J745="",$O745=""),"",IF(OR($N745="Report ready",$N745="Delivered"),"",IF($N745="Recollect needed","Recollect",IF(NOW()&gt;$O745,"Overdue",IF($O745-NOW()&lt;=N(Settings!$B$4)/24,"Due soon","")))))</f>
        <v/>
      </c>
    </row>
    <row r="746" spans="1:19" x14ac:dyDescent="0.3">
      <c r="A746" s="17"/>
      <c r="B746" s="19"/>
      <c r="C746" s="20"/>
      <c r="D746" s="17"/>
      <c r="E746" s="17"/>
      <c r="F746" s="17"/>
      <c r="G746" s="17"/>
      <c r="H746" s="17"/>
      <c r="I746" s="17"/>
      <c r="J746" s="17"/>
      <c r="K746" s="21" t="str">
        <f>IF($J746="","",IFERROR(VLOOKUP($J746,Tests!$A$4:$B$103,2,FALSE),""))</f>
        <v/>
      </c>
      <c r="L746" s="18" t="str">
        <f>IF($J746="","",IFERROR(VLOOKUP($J746,Tests!$A$4:$E$103,5,FALSE),""))</f>
        <v/>
      </c>
      <c r="M746" s="18"/>
      <c r="N746" s="17"/>
      <c r="O746" s="22" t="str">
        <f>IF(OR($B746="",$J746=""),"",$B746+N($C746)+IFERROR(VLOOKUP($J746,Tests!$A$4:$C$103,3,FALSE),0)/24)</f>
        <v/>
      </c>
      <c r="P746" s="19"/>
      <c r="Q746" s="19"/>
      <c r="R746" s="17"/>
      <c r="S746" s="21" t="str">
        <f ca="1">IF(OR($J746="",$O746=""),"",IF(OR($N746="Report ready",$N746="Delivered"),"",IF($N746="Recollect needed","Recollect",IF(NOW()&gt;$O746,"Overdue",IF($O746-NOW()&lt;=N(Settings!$B$4)/24,"Due soon","")))))</f>
        <v/>
      </c>
    </row>
    <row r="747" spans="1:19" x14ac:dyDescent="0.3">
      <c r="A747" s="17"/>
      <c r="B747" s="19"/>
      <c r="C747" s="20"/>
      <c r="D747" s="17"/>
      <c r="E747" s="17"/>
      <c r="F747" s="17"/>
      <c r="G747" s="17"/>
      <c r="H747" s="17"/>
      <c r="I747" s="17"/>
      <c r="J747" s="17"/>
      <c r="K747" s="21" t="str">
        <f>IF($J747="","",IFERROR(VLOOKUP($J747,Tests!$A$4:$B$103,2,FALSE),""))</f>
        <v/>
      </c>
      <c r="L747" s="18" t="str">
        <f>IF($J747="","",IFERROR(VLOOKUP($J747,Tests!$A$4:$E$103,5,FALSE),""))</f>
        <v/>
      </c>
      <c r="M747" s="18"/>
      <c r="N747" s="17"/>
      <c r="O747" s="22" t="str">
        <f>IF(OR($B747="",$J747=""),"",$B747+N($C747)+IFERROR(VLOOKUP($J747,Tests!$A$4:$C$103,3,FALSE),0)/24)</f>
        <v/>
      </c>
      <c r="P747" s="19"/>
      <c r="Q747" s="19"/>
      <c r="R747" s="17"/>
      <c r="S747" s="21" t="str">
        <f ca="1">IF(OR($J747="",$O747=""),"",IF(OR($N747="Report ready",$N747="Delivered"),"",IF($N747="Recollect needed","Recollect",IF(NOW()&gt;$O747,"Overdue",IF($O747-NOW()&lt;=N(Settings!$B$4)/24,"Due soon","")))))</f>
        <v/>
      </c>
    </row>
    <row r="748" spans="1:19" x14ac:dyDescent="0.3">
      <c r="A748" s="17"/>
      <c r="B748" s="19"/>
      <c r="C748" s="20"/>
      <c r="D748" s="17"/>
      <c r="E748" s="17"/>
      <c r="F748" s="17"/>
      <c r="G748" s="17"/>
      <c r="H748" s="17"/>
      <c r="I748" s="17"/>
      <c r="J748" s="17"/>
      <c r="K748" s="21" t="str">
        <f>IF($J748="","",IFERROR(VLOOKUP($J748,Tests!$A$4:$B$103,2,FALSE),""))</f>
        <v/>
      </c>
      <c r="L748" s="18" t="str">
        <f>IF($J748="","",IFERROR(VLOOKUP($J748,Tests!$A$4:$E$103,5,FALSE),""))</f>
        <v/>
      </c>
      <c r="M748" s="18"/>
      <c r="N748" s="17"/>
      <c r="O748" s="22" t="str">
        <f>IF(OR($B748="",$J748=""),"",$B748+N($C748)+IFERROR(VLOOKUP($J748,Tests!$A$4:$C$103,3,FALSE),0)/24)</f>
        <v/>
      </c>
      <c r="P748" s="19"/>
      <c r="Q748" s="19"/>
      <c r="R748" s="17"/>
      <c r="S748" s="21" t="str">
        <f ca="1">IF(OR($J748="",$O748=""),"",IF(OR($N748="Report ready",$N748="Delivered"),"",IF($N748="Recollect needed","Recollect",IF(NOW()&gt;$O748,"Overdue",IF($O748-NOW()&lt;=N(Settings!$B$4)/24,"Due soon","")))))</f>
        <v/>
      </c>
    </row>
    <row r="749" spans="1:19" x14ac:dyDescent="0.3">
      <c r="A749" s="17"/>
      <c r="B749" s="19"/>
      <c r="C749" s="20"/>
      <c r="D749" s="17"/>
      <c r="E749" s="17"/>
      <c r="F749" s="17"/>
      <c r="G749" s="17"/>
      <c r="H749" s="17"/>
      <c r="I749" s="17"/>
      <c r="J749" s="17"/>
      <c r="K749" s="21" t="str">
        <f>IF($J749="","",IFERROR(VLOOKUP($J749,Tests!$A$4:$B$103,2,FALSE),""))</f>
        <v/>
      </c>
      <c r="L749" s="18" t="str">
        <f>IF($J749="","",IFERROR(VLOOKUP($J749,Tests!$A$4:$E$103,5,FALSE),""))</f>
        <v/>
      </c>
      <c r="M749" s="18"/>
      <c r="N749" s="17"/>
      <c r="O749" s="22" t="str">
        <f>IF(OR($B749="",$J749=""),"",$B749+N($C749)+IFERROR(VLOOKUP($J749,Tests!$A$4:$C$103,3,FALSE),0)/24)</f>
        <v/>
      </c>
      <c r="P749" s="19"/>
      <c r="Q749" s="19"/>
      <c r="R749" s="17"/>
      <c r="S749" s="21" t="str">
        <f ca="1">IF(OR($J749="",$O749=""),"",IF(OR($N749="Report ready",$N749="Delivered"),"",IF($N749="Recollect needed","Recollect",IF(NOW()&gt;$O749,"Overdue",IF($O749-NOW()&lt;=N(Settings!$B$4)/24,"Due soon","")))))</f>
        <v/>
      </c>
    </row>
    <row r="750" spans="1:19" x14ac:dyDescent="0.3">
      <c r="A750" s="17"/>
      <c r="B750" s="19"/>
      <c r="C750" s="20"/>
      <c r="D750" s="17"/>
      <c r="E750" s="17"/>
      <c r="F750" s="17"/>
      <c r="G750" s="17"/>
      <c r="H750" s="17"/>
      <c r="I750" s="17"/>
      <c r="J750" s="17"/>
      <c r="K750" s="21" t="str">
        <f>IF($J750="","",IFERROR(VLOOKUP($J750,Tests!$A$4:$B$103,2,FALSE),""))</f>
        <v/>
      </c>
      <c r="L750" s="18" t="str">
        <f>IF($J750="","",IFERROR(VLOOKUP($J750,Tests!$A$4:$E$103,5,FALSE),""))</f>
        <v/>
      </c>
      <c r="M750" s="18"/>
      <c r="N750" s="17"/>
      <c r="O750" s="22" t="str">
        <f>IF(OR($B750="",$J750=""),"",$B750+N($C750)+IFERROR(VLOOKUP($J750,Tests!$A$4:$C$103,3,FALSE),0)/24)</f>
        <v/>
      </c>
      <c r="P750" s="19"/>
      <c r="Q750" s="19"/>
      <c r="R750" s="17"/>
      <c r="S750" s="21" t="str">
        <f ca="1">IF(OR($J750="",$O750=""),"",IF(OR($N750="Report ready",$N750="Delivered"),"",IF($N750="Recollect needed","Recollect",IF(NOW()&gt;$O750,"Overdue",IF($O750-NOW()&lt;=N(Settings!$B$4)/24,"Due soon","")))))</f>
        <v/>
      </c>
    </row>
    <row r="751" spans="1:19" x14ac:dyDescent="0.3">
      <c r="A751" s="17"/>
      <c r="B751" s="19"/>
      <c r="C751" s="20"/>
      <c r="D751" s="17"/>
      <c r="E751" s="17"/>
      <c r="F751" s="17"/>
      <c r="G751" s="17"/>
      <c r="H751" s="17"/>
      <c r="I751" s="17"/>
      <c r="J751" s="17"/>
      <c r="K751" s="21" t="str">
        <f>IF($J751="","",IFERROR(VLOOKUP($J751,Tests!$A$4:$B$103,2,FALSE),""))</f>
        <v/>
      </c>
      <c r="L751" s="18" t="str">
        <f>IF($J751="","",IFERROR(VLOOKUP($J751,Tests!$A$4:$E$103,5,FALSE),""))</f>
        <v/>
      </c>
      <c r="M751" s="18"/>
      <c r="N751" s="17"/>
      <c r="O751" s="22" t="str">
        <f>IF(OR($B751="",$J751=""),"",$B751+N($C751)+IFERROR(VLOOKUP($J751,Tests!$A$4:$C$103,3,FALSE),0)/24)</f>
        <v/>
      </c>
      <c r="P751" s="19"/>
      <c r="Q751" s="19"/>
      <c r="R751" s="17"/>
      <c r="S751" s="21" t="str">
        <f ca="1">IF(OR($J751="",$O751=""),"",IF(OR($N751="Report ready",$N751="Delivered"),"",IF($N751="Recollect needed","Recollect",IF(NOW()&gt;$O751,"Overdue",IF($O751-NOW()&lt;=N(Settings!$B$4)/24,"Due soon","")))))</f>
        <v/>
      </c>
    </row>
    <row r="752" spans="1:19" x14ac:dyDescent="0.3">
      <c r="A752" s="17"/>
      <c r="B752" s="19"/>
      <c r="C752" s="20"/>
      <c r="D752" s="17"/>
      <c r="E752" s="17"/>
      <c r="F752" s="17"/>
      <c r="G752" s="17"/>
      <c r="H752" s="17"/>
      <c r="I752" s="17"/>
      <c r="J752" s="17"/>
      <c r="K752" s="21" t="str">
        <f>IF($J752="","",IFERROR(VLOOKUP($J752,Tests!$A$4:$B$103,2,FALSE),""))</f>
        <v/>
      </c>
      <c r="L752" s="18" t="str">
        <f>IF($J752="","",IFERROR(VLOOKUP($J752,Tests!$A$4:$E$103,5,FALSE),""))</f>
        <v/>
      </c>
      <c r="M752" s="18"/>
      <c r="N752" s="17"/>
      <c r="O752" s="22" t="str">
        <f>IF(OR($B752="",$J752=""),"",$B752+N($C752)+IFERROR(VLOOKUP($J752,Tests!$A$4:$C$103,3,FALSE),0)/24)</f>
        <v/>
      </c>
      <c r="P752" s="19"/>
      <c r="Q752" s="19"/>
      <c r="R752" s="17"/>
      <c r="S752" s="21" t="str">
        <f ca="1">IF(OR($J752="",$O752=""),"",IF(OR($N752="Report ready",$N752="Delivered"),"",IF($N752="Recollect needed","Recollect",IF(NOW()&gt;$O752,"Overdue",IF($O752-NOW()&lt;=N(Settings!$B$4)/24,"Due soon","")))))</f>
        <v/>
      </c>
    </row>
    <row r="753" spans="1:19" x14ac:dyDescent="0.3">
      <c r="A753" s="17"/>
      <c r="B753" s="19"/>
      <c r="C753" s="20"/>
      <c r="D753" s="17"/>
      <c r="E753" s="17"/>
      <c r="F753" s="17"/>
      <c r="G753" s="17"/>
      <c r="H753" s="17"/>
      <c r="I753" s="17"/>
      <c r="J753" s="17"/>
      <c r="K753" s="21" t="str">
        <f>IF($J753="","",IFERROR(VLOOKUP($J753,Tests!$A$4:$B$103,2,FALSE),""))</f>
        <v/>
      </c>
      <c r="L753" s="18" t="str">
        <f>IF($J753="","",IFERROR(VLOOKUP($J753,Tests!$A$4:$E$103,5,FALSE),""))</f>
        <v/>
      </c>
      <c r="M753" s="18"/>
      <c r="N753" s="17"/>
      <c r="O753" s="22" t="str">
        <f>IF(OR($B753="",$J753=""),"",$B753+N($C753)+IFERROR(VLOOKUP($J753,Tests!$A$4:$C$103,3,FALSE),0)/24)</f>
        <v/>
      </c>
      <c r="P753" s="19"/>
      <c r="Q753" s="19"/>
      <c r="R753" s="17"/>
      <c r="S753" s="21" t="str">
        <f ca="1">IF(OR($J753="",$O753=""),"",IF(OR($N753="Report ready",$N753="Delivered"),"",IF($N753="Recollect needed","Recollect",IF(NOW()&gt;$O753,"Overdue",IF($O753-NOW()&lt;=N(Settings!$B$4)/24,"Due soon","")))))</f>
        <v/>
      </c>
    </row>
    <row r="754" spans="1:19" x14ac:dyDescent="0.3">
      <c r="A754" s="17"/>
      <c r="B754" s="19"/>
      <c r="C754" s="20"/>
      <c r="D754" s="17"/>
      <c r="E754" s="17"/>
      <c r="F754" s="17"/>
      <c r="G754" s="17"/>
      <c r="H754" s="17"/>
      <c r="I754" s="17"/>
      <c r="J754" s="17"/>
      <c r="K754" s="21" t="str">
        <f>IF($J754="","",IFERROR(VLOOKUP($J754,Tests!$A$4:$B$103,2,FALSE),""))</f>
        <v/>
      </c>
      <c r="L754" s="18" t="str">
        <f>IF($J754="","",IFERROR(VLOOKUP($J754,Tests!$A$4:$E$103,5,FALSE),""))</f>
        <v/>
      </c>
      <c r="M754" s="18"/>
      <c r="N754" s="17"/>
      <c r="O754" s="22" t="str">
        <f>IF(OR($B754="",$J754=""),"",$B754+N($C754)+IFERROR(VLOOKUP($J754,Tests!$A$4:$C$103,3,FALSE),0)/24)</f>
        <v/>
      </c>
      <c r="P754" s="19"/>
      <c r="Q754" s="19"/>
      <c r="R754" s="17"/>
      <c r="S754" s="21" t="str">
        <f ca="1">IF(OR($J754="",$O754=""),"",IF(OR($N754="Report ready",$N754="Delivered"),"",IF($N754="Recollect needed","Recollect",IF(NOW()&gt;$O754,"Overdue",IF($O754-NOW()&lt;=N(Settings!$B$4)/24,"Due soon","")))))</f>
        <v/>
      </c>
    </row>
    <row r="755" spans="1:19" x14ac:dyDescent="0.3">
      <c r="A755" s="17"/>
      <c r="B755" s="19"/>
      <c r="C755" s="20"/>
      <c r="D755" s="17"/>
      <c r="E755" s="17"/>
      <c r="F755" s="17"/>
      <c r="G755" s="17"/>
      <c r="H755" s="17"/>
      <c r="I755" s="17"/>
      <c r="J755" s="17"/>
      <c r="K755" s="21" t="str">
        <f>IF($J755="","",IFERROR(VLOOKUP($J755,Tests!$A$4:$B$103,2,FALSE),""))</f>
        <v/>
      </c>
      <c r="L755" s="18" t="str">
        <f>IF($J755="","",IFERROR(VLOOKUP($J755,Tests!$A$4:$E$103,5,FALSE),""))</f>
        <v/>
      </c>
      <c r="M755" s="18"/>
      <c r="N755" s="17"/>
      <c r="O755" s="22" t="str">
        <f>IF(OR($B755="",$J755=""),"",$B755+N($C755)+IFERROR(VLOOKUP($J755,Tests!$A$4:$C$103,3,FALSE),0)/24)</f>
        <v/>
      </c>
      <c r="P755" s="19"/>
      <c r="Q755" s="19"/>
      <c r="R755" s="17"/>
      <c r="S755" s="21" t="str">
        <f ca="1">IF(OR($J755="",$O755=""),"",IF(OR($N755="Report ready",$N755="Delivered"),"",IF($N755="Recollect needed","Recollect",IF(NOW()&gt;$O755,"Overdue",IF($O755-NOW()&lt;=N(Settings!$B$4)/24,"Due soon","")))))</f>
        <v/>
      </c>
    </row>
    <row r="756" spans="1:19" x14ac:dyDescent="0.3">
      <c r="A756" s="17"/>
      <c r="B756" s="19"/>
      <c r="C756" s="20"/>
      <c r="D756" s="17"/>
      <c r="E756" s="17"/>
      <c r="F756" s="17"/>
      <c r="G756" s="17"/>
      <c r="H756" s="17"/>
      <c r="I756" s="17"/>
      <c r="J756" s="17"/>
      <c r="K756" s="21" t="str">
        <f>IF($J756="","",IFERROR(VLOOKUP($J756,Tests!$A$4:$B$103,2,FALSE),""))</f>
        <v/>
      </c>
      <c r="L756" s="18" t="str">
        <f>IF($J756="","",IFERROR(VLOOKUP($J756,Tests!$A$4:$E$103,5,FALSE),""))</f>
        <v/>
      </c>
      <c r="M756" s="18"/>
      <c r="N756" s="17"/>
      <c r="O756" s="22" t="str">
        <f>IF(OR($B756="",$J756=""),"",$B756+N($C756)+IFERROR(VLOOKUP($J756,Tests!$A$4:$C$103,3,FALSE),0)/24)</f>
        <v/>
      </c>
      <c r="P756" s="19"/>
      <c r="Q756" s="19"/>
      <c r="R756" s="17"/>
      <c r="S756" s="21" t="str">
        <f ca="1">IF(OR($J756="",$O756=""),"",IF(OR($N756="Report ready",$N756="Delivered"),"",IF($N756="Recollect needed","Recollect",IF(NOW()&gt;$O756,"Overdue",IF($O756-NOW()&lt;=N(Settings!$B$4)/24,"Due soon","")))))</f>
        <v/>
      </c>
    </row>
    <row r="757" spans="1:19" x14ac:dyDescent="0.3">
      <c r="A757" s="17"/>
      <c r="B757" s="19"/>
      <c r="C757" s="20"/>
      <c r="D757" s="17"/>
      <c r="E757" s="17"/>
      <c r="F757" s="17"/>
      <c r="G757" s="17"/>
      <c r="H757" s="17"/>
      <c r="I757" s="17"/>
      <c r="J757" s="17"/>
      <c r="K757" s="21" t="str">
        <f>IF($J757="","",IFERROR(VLOOKUP($J757,Tests!$A$4:$B$103,2,FALSE),""))</f>
        <v/>
      </c>
      <c r="L757" s="18" t="str">
        <f>IF($J757="","",IFERROR(VLOOKUP($J757,Tests!$A$4:$E$103,5,FALSE),""))</f>
        <v/>
      </c>
      <c r="M757" s="18"/>
      <c r="N757" s="17"/>
      <c r="O757" s="22" t="str">
        <f>IF(OR($B757="",$J757=""),"",$B757+N($C757)+IFERROR(VLOOKUP($J757,Tests!$A$4:$C$103,3,FALSE),0)/24)</f>
        <v/>
      </c>
      <c r="P757" s="19"/>
      <c r="Q757" s="19"/>
      <c r="R757" s="17"/>
      <c r="S757" s="21" t="str">
        <f ca="1">IF(OR($J757="",$O757=""),"",IF(OR($N757="Report ready",$N757="Delivered"),"",IF($N757="Recollect needed","Recollect",IF(NOW()&gt;$O757,"Overdue",IF($O757-NOW()&lt;=N(Settings!$B$4)/24,"Due soon","")))))</f>
        <v/>
      </c>
    </row>
    <row r="758" spans="1:19" x14ac:dyDescent="0.3">
      <c r="A758" s="17"/>
      <c r="B758" s="19"/>
      <c r="C758" s="20"/>
      <c r="D758" s="17"/>
      <c r="E758" s="17"/>
      <c r="F758" s="17"/>
      <c r="G758" s="17"/>
      <c r="H758" s="17"/>
      <c r="I758" s="17"/>
      <c r="J758" s="17"/>
      <c r="K758" s="21" t="str">
        <f>IF($J758="","",IFERROR(VLOOKUP($J758,Tests!$A$4:$B$103,2,FALSE),""))</f>
        <v/>
      </c>
      <c r="L758" s="18" t="str">
        <f>IF($J758="","",IFERROR(VLOOKUP($J758,Tests!$A$4:$E$103,5,FALSE),""))</f>
        <v/>
      </c>
      <c r="M758" s="18"/>
      <c r="N758" s="17"/>
      <c r="O758" s="22" t="str">
        <f>IF(OR($B758="",$J758=""),"",$B758+N($C758)+IFERROR(VLOOKUP($J758,Tests!$A$4:$C$103,3,FALSE),0)/24)</f>
        <v/>
      </c>
      <c r="P758" s="19"/>
      <c r="Q758" s="19"/>
      <c r="R758" s="17"/>
      <c r="S758" s="21" t="str">
        <f ca="1">IF(OR($J758="",$O758=""),"",IF(OR($N758="Report ready",$N758="Delivered"),"",IF($N758="Recollect needed","Recollect",IF(NOW()&gt;$O758,"Overdue",IF($O758-NOW()&lt;=N(Settings!$B$4)/24,"Due soon","")))))</f>
        <v/>
      </c>
    </row>
    <row r="759" spans="1:19" x14ac:dyDescent="0.3">
      <c r="A759" s="17"/>
      <c r="B759" s="19"/>
      <c r="C759" s="20"/>
      <c r="D759" s="17"/>
      <c r="E759" s="17"/>
      <c r="F759" s="17"/>
      <c r="G759" s="17"/>
      <c r="H759" s="17"/>
      <c r="I759" s="17"/>
      <c r="J759" s="17"/>
      <c r="K759" s="21" t="str">
        <f>IF($J759="","",IFERROR(VLOOKUP($J759,Tests!$A$4:$B$103,2,FALSE),""))</f>
        <v/>
      </c>
      <c r="L759" s="18" t="str">
        <f>IF($J759="","",IFERROR(VLOOKUP($J759,Tests!$A$4:$E$103,5,FALSE),""))</f>
        <v/>
      </c>
      <c r="M759" s="18"/>
      <c r="N759" s="17"/>
      <c r="O759" s="22" t="str">
        <f>IF(OR($B759="",$J759=""),"",$B759+N($C759)+IFERROR(VLOOKUP($J759,Tests!$A$4:$C$103,3,FALSE),0)/24)</f>
        <v/>
      </c>
      <c r="P759" s="19"/>
      <c r="Q759" s="19"/>
      <c r="R759" s="17"/>
      <c r="S759" s="21" t="str">
        <f ca="1">IF(OR($J759="",$O759=""),"",IF(OR($N759="Report ready",$N759="Delivered"),"",IF($N759="Recollect needed","Recollect",IF(NOW()&gt;$O759,"Overdue",IF($O759-NOW()&lt;=N(Settings!$B$4)/24,"Due soon","")))))</f>
        <v/>
      </c>
    </row>
    <row r="760" spans="1:19" x14ac:dyDescent="0.3">
      <c r="A760" s="17"/>
      <c r="B760" s="19"/>
      <c r="C760" s="20"/>
      <c r="D760" s="17"/>
      <c r="E760" s="17"/>
      <c r="F760" s="17"/>
      <c r="G760" s="17"/>
      <c r="H760" s="17"/>
      <c r="I760" s="17"/>
      <c r="J760" s="17"/>
      <c r="K760" s="21" t="str">
        <f>IF($J760="","",IFERROR(VLOOKUP($J760,Tests!$A$4:$B$103,2,FALSE),""))</f>
        <v/>
      </c>
      <c r="L760" s="18" t="str">
        <f>IF($J760="","",IFERROR(VLOOKUP($J760,Tests!$A$4:$E$103,5,FALSE),""))</f>
        <v/>
      </c>
      <c r="M760" s="18"/>
      <c r="N760" s="17"/>
      <c r="O760" s="22" t="str">
        <f>IF(OR($B760="",$J760=""),"",$B760+N($C760)+IFERROR(VLOOKUP($J760,Tests!$A$4:$C$103,3,FALSE),0)/24)</f>
        <v/>
      </c>
      <c r="P760" s="19"/>
      <c r="Q760" s="19"/>
      <c r="R760" s="17"/>
      <c r="S760" s="21" t="str">
        <f ca="1">IF(OR($J760="",$O760=""),"",IF(OR($N760="Report ready",$N760="Delivered"),"",IF($N760="Recollect needed","Recollect",IF(NOW()&gt;$O760,"Overdue",IF($O760-NOW()&lt;=N(Settings!$B$4)/24,"Due soon","")))))</f>
        <v/>
      </c>
    </row>
    <row r="761" spans="1:19" x14ac:dyDescent="0.3">
      <c r="A761" s="17"/>
      <c r="B761" s="19"/>
      <c r="C761" s="20"/>
      <c r="D761" s="17"/>
      <c r="E761" s="17"/>
      <c r="F761" s="17"/>
      <c r="G761" s="17"/>
      <c r="H761" s="17"/>
      <c r="I761" s="17"/>
      <c r="J761" s="17"/>
      <c r="K761" s="21" t="str">
        <f>IF($J761="","",IFERROR(VLOOKUP($J761,Tests!$A$4:$B$103,2,FALSE),""))</f>
        <v/>
      </c>
      <c r="L761" s="18" t="str">
        <f>IF($J761="","",IFERROR(VLOOKUP($J761,Tests!$A$4:$E$103,5,FALSE),""))</f>
        <v/>
      </c>
      <c r="M761" s="18"/>
      <c r="N761" s="17"/>
      <c r="O761" s="22" t="str">
        <f>IF(OR($B761="",$J761=""),"",$B761+N($C761)+IFERROR(VLOOKUP($J761,Tests!$A$4:$C$103,3,FALSE),0)/24)</f>
        <v/>
      </c>
      <c r="P761" s="19"/>
      <c r="Q761" s="19"/>
      <c r="R761" s="17"/>
      <c r="S761" s="21" t="str">
        <f ca="1">IF(OR($J761="",$O761=""),"",IF(OR($N761="Report ready",$N761="Delivered"),"",IF($N761="Recollect needed","Recollect",IF(NOW()&gt;$O761,"Overdue",IF($O761-NOW()&lt;=N(Settings!$B$4)/24,"Due soon","")))))</f>
        <v/>
      </c>
    </row>
    <row r="762" spans="1:19" x14ac:dyDescent="0.3">
      <c r="A762" s="17"/>
      <c r="B762" s="19"/>
      <c r="C762" s="20"/>
      <c r="D762" s="17"/>
      <c r="E762" s="17"/>
      <c r="F762" s="17"/>
      <c r="G762" s="17"/>
      <c r="H762" s="17"/>
      <c r="I762" s="17"/>
      <c r="J762" s="17"/>
      <c r="K762" s="21" t="str">
        <f>IF($J762="","",IFERROR(VLOOKUP($J762,Tests!$A$4:$B$103,2,FALSE),""))</f>
        <v/>
      </c>
      <c r="L762" s="18" t="str">
        <f>IF($J762="","",IFERROR(VLOOKUP($J762,Tests!$A$4:$E$103,5,FALSE),""))</f>
        <v/>
      </c>
      <c r="M762" s="18"/>
      <c r="N762" s="17"/>
      <c r="O762" s="22" t="str">
        <f>IF(OR($B762="",$J762=""),"",$B762+N($C762)+IFERROR(VLOOKUP($J762,Tests!$A$4:$C$103,3,FALSE),0)/24)</f>
        <v/>
      </c>
      <c r="P762" s="19"/>
      <c r="Q762" s="19"/>
      <c r="R762" s="17"/>
      <c r="S762" s="21" t="str">
        <f ca="1">IF(OR($J762="",$O762=""),"",IF(OR($N762="Report ready",$N762="Delivered"),"",IF($N762="Recollect needed","Recollect",IF(NOW()&gt;$O762,"Overdue",IF($O762-NOW()&lt;=N(Settings!$B$4)/24,"Due soon","")))))</f>
        <v/>
      </c>
    </row>
    <row r="763" spans="1:19" x14ac:dyDescent="0.3">
      <c r="A763" s="17"/>
      <c r="B763" s="19"/>
      <c r="C763" s="20"/>
      <c r="D763" s="17"/>
      <c r="E763" s="17"/>
      <c r="F763" s="17"/>
      <c r="G763" s="17"/>
      <c r="H763" s="17"/>
      <c r="I763" s="17"/>
      <c r="J763" s="17"/>
      <c r="K763" s="21" t="str">
        <f>IF($J763="","",IFERROR(VLOOKUP($J763,Tests!$A$4:$B$103,2,FALSE),""))</f>
        <v/>
      </c>
      <c r="L763" s="18" t="str">
        <f>IF($J763="","",IFERROR(VLOOKUP($J763,Tests!$A$4:$E$103,5,FALSE),""))</f>
        <v/>
      </c>
      <c r="M763" s="18"/>
      <c r="N763" s="17"/>
      <c r="O763" s="22" t="str">
        <f>IF(OR($B763="",$J763=""),"",$B763+N($C763)+IFERROR(VLOOKUP($J763,Tests!$A$4:$C$103,3,FALSE),0)/24)</f>
        <v/>
      </c>
      <c r="P763" s="19"/>
      <c r="Q763" s="19"/>
      <c r="R763" s="17"/>
      <c r="S763" s="21" t="str">
        <f ca="1">IF(OR($J763="",$O763=""),"",IF(OR($N763="Report ready",$N763="Delivered"),"",IF($N763="Recollect needed","Recollect",IF(NOW()&gt;$O763,"Overdue",IF($O763-NOW()&lt;=N(Settings!$B$4)/24,"Due soon","")))))</f>
        <v/>
      </c>
    </row>
    <row r="764" spans="1:19" x14ac:dyDescent="0.3">
      <c r="A764" s="17"/>
      <c r="B764" s="19"/>
      <c r="C764" s="20"/>
      <c r="D764" s="17"/>
      <c r="E764" s="17"/>
      <c r="F764" s="17"/>
      <c r="G764" s="17"/>
      <c r="H764" s="17"/>
      <c r="I764" s="17"/>
      <c r="J764" s="17"/>
      <c r="K764" s="21" t="str">
        <f>IF($J764="","",IFERROR(VLOOKUP($J764,Tests!$A$4:$B$103,2,FALSE),""))</f>
        <v/>
      </c>
      <c r="L764" s="18" t="str">
        <f>IF($J764="","",IFERROR(VLOOKUP($J764,Tests!$A$4:$E$103,5,FALSE),""))</f>
        <v/>
      </c>
      <c r="M764" s="18"/>
      <c r="N764" s="17"/>
      <c r="O764" s="22" t="str">
        <f>IF(OR($B764="",$J764=""),"",$B764+N($C764)+IFERROR(VLOOKUP($J764,Tests!$A$4:$C$103,3,FALSE),0)/24)</f>
        <v/>
      </c>
      <c r="P764" s="19"/>
      <c r="Q764" s="19"/>
      <c r="R764" s="17"/>
      <c r="S764" s="21" t="str">
        <f ca="1">IF(OR($J764="",$O764=""),"",IF(OR($N764="Report ready",$N764="Delivered"),"",IF($N764="Recollect needed","Recollect",IF(NOW()&gt;$O764,"Overdue",IF($O764-NOW()&lt;=N(Settings!$B$4)/24,"Due soon","")))))</f>
        <v/>
      </c>
    </row>
    <row r="765" spans="1:19" x14ac:dyDescent="0.3">
      <c r="A765" s="17"/>
      <c r="B765" s="19"/>
      <c r="C765" s="20"/>
      <c r="D765" s="17"/>
      <c r="E765" s="17"/>
      <c r="F765" s="17"/>
      <c r="G765" s="17"/>
      <c r="H765" s="17"/>
      <c r="I765" s="17"/>
      <c r="J765" s="17"/>
      <c r="K765" s="21" t="str">
        <f>IF($J765="","",IFERROR(VLOOKUP($J765,Tests!$A$4:$B$103,2,FALSE),""))</f>
        <v/>
      </c>
      <c r="L765" s="18" t="str">
        <f>IF($J765="","",IFERROR(VLOOKUP($J765,Tests!$A$4:$E$103,5,FALSE),""))</f>
        <v/>
      </c>
      <c r="M765" s="18"/>
      <c r="N765" s="17"/>
      <c r="O765" s="22" t="str">
        <f>IF(OR($B765="",$J765=""),"",$B765+N($C765)+IFERROR(VLOOKUP($J765,Tests!$A$4:$C$103,3,FALSE),0)/24)</f>
        <v/>
      </c>
      <c r="P765" s="19"/>
      <c r="Q765" s="19"/>
      <c r="R765" s="17"/>
      <c r="S765" s="21" t="str">
        <f ca="1">IF(OR($J765="",$O765=""),"",IF(OR($N765="Report ready",$N765="Delivered"),"",IF($N765="Recollect needed","Recollect",IF(NOW()&gt;$O765,"Overdue",IF($O765-NOW()&lt;=N(Settings!$B$4)/24,"Due soon","")))))</f>
        <v/>
      </c>
    </row>
    <row r="766" spans="1:19" x14ac:dyDescent="0.3">
      <c r="A766" s="17"/>
      <c r="B766" s="19"/>
      <c r="C766" s="20"/>
      <c r="D766" s="17"/>
      <c r="E766" s="17"/>
      <c r="F766" s="17"/>
      <c r="G766" s="17"/>
      <c r="H766" s="17"/>
      <c r="I766" s="17"/>
      <c r="J766" s="17"/>
      <c r="K766" s="21" t="str">
        <f>IF($J766="","",IFERROR(VLOOKUP($J766,Tests!$A$4:$B$103,2,FALSE),""))</f>
        <v/>
      </c>
      <c r="L766" s="18" t="str">
        <f>IF($J766="","",IFERROR(VLOOKUP($J766,Tests!$A$4:$E$103,5,FALSE),""))</f>
        <v/>
      </c>
      <c r="M766" s="18"/>
      <c r="N766" s="17"/>
      <c r="O766" s="22" t="str">
        <f>IF(OR($B766="",$J766=""),"",$B766+N($C766)+IFERROR(VLOOKUP($J766,Tests!$A$4:$C$103,3,FALSE),0)/24)</f>
        <v/>
      </c>
      <c r="P766" s="19"/>
      <c r="Q766" s="19"/>
      <c r="R766" s="17"/>
      <c r="S766" s="21" t="str">
        <f ca="1">IF(OR($J766="",$O766=""),"",IF(OR($N766="Report ready",$N766="Delivered"),"",IF($N766="Recollect needed","Recollect",IF(NOW()&gt;$O766,"Overdue",IF($O766-NOW()&lt;=N(Settings!$B$4)/24,"Due soon","")))))</f>
        <v/>
      </c>
    </row>
    <row r="767" spans="1:19" x14ac:dyDescent="0.3">
      <c r="A767" s="17"/>
      <c r="B767" s="19"/>
      <c r="C767" s="20"/>
      <c r="D767" s="17"/>
      <c r="E767" s="17"/>
      <c r="F767" s="17"/>
      <c r="G767" s="17"/>
      <c r="H767" s="17"/>
      <c r="I767" s="17"/>
      <c r="J767" s="17"/>
      <c r="K767" s="21" t="str">
        <f>IF($J767="","",IFERROR(VLOOKUP($J767,Tests!$A$4:$B$103,2,FALSE),""))</f>
        <v/>
      </c>
      <c r="L767" s="18" t="str">
        <f>IF($J767="","",IFERROR(VLOOKUP($J767,Tests!$A$4:$E$103,5,FALSE),""))</f>
        <v/>
      </c>
      <c r="M767" s="18"/>
      <c r="N767" s="17"/>
      <c r="O767" s="22" t="str">
        <f>IF(OR($B767="",$J767=""),"",$B767+N($C767)+IFERROR(VLOOKUP($J767,Tests!$A$4:$C$103,3,FALSE),0)/24)</f>
        <v/>
      </c>
      <c r="P767" s="19"/>
      <c r="Q767" s="19"/>
      <c r="R767" s="17"/>
      <c r="S767" s="21" t="str">
        <f ca="1">IF(OR($J767="",$O767=""),"",IF(OR($N767="Report ready",$N767="Delivered"),"",IF($N767="Recollect needed","Recollect",IF(NOW()&gt;$O767,"Overdue",IF($O767-NOW()&lt;=N(Settings!$B$4)/24,"Due soon","")))))</f>
        <v/>
      </c>
    </row>
    <row r="768" spans="1:19" x14ac:dyDescent="0.3">
      <c r="A768" s="17"/>
      <c r="B768" s="19"/>
      <c r="C768" s="20"/>
      <c r="D768" s="17"/>
      <c r="E768" s="17"/>
      <c r="F768" s="17"/>
      <c r="G768" s="17"/>
      <c r="H768" s="17"/>
      <c r="I768" s="17"/>
      <c r="J768" s="17"/>
      <c r="K768" s="21" t="str">
        <f>IF($J768="","",IFERROR(VLOOKUP($J768,Tests!$A$4:$B$103,2,FALSE),""))</f>
        <v/>
      </c>
      <c r="L768" s="18" t="str">
        <f>IF($J768="","",IFERROR(VLOOKUP($J768,Tests!$A$4:$E$103,5,FALSE),""))</f>
        <v/>
      </c>
      <c r="M768" s="18"/>
      <c r="N768" s="17"/>
      <c r="O768" s="22" t="str">
        <f>IF(OR($B768="",$J768=""),"",$B768+N($C768)+IFERROR(VLOOKUP($J768,Tests!$A$4:$C$103,3,FALSE),0)/24)</f>
        <v/>
      </c>
      <c r="P768" s="19"/>
      <c r="Q768" s="19"/>
      <c r="R768" s="17"/>
      <c r="S768" s="21" t="str">
        <f ca="1">IF(OR($J768="",$O768=""),"",IF(OR($N768="Report ready",$N768="Delivered"),"",IF($N768="Recollect needed","Recollect",IF(NOW()&gt;$O768,"Overdue",IF($O768-NOW()&lt;=N(Settings!$B$4)/24,"Due soon","")))))</f>
        <v/>
      </c>
    </row>
    <row r="769" spans="1:19" x14ac:dyDescent="0.3">
      <c r="A769" s="17"/>
      <c r="B769" s="19"/>
      <c r="C769" s="20"/>
      <c r="D769" s="17"/>
      <c r="E769" s="17"/>
      <c r="F769" s="17"/>
      <c r="G769" s="17"/>
      <c r="H769" s="17"/>
      <c r="I769" s="17"/>
      <c r="J769" s="17"/>
      <c r="K769" s="21" t="str">
        <f>IF($J769="","",IFERROR(VLOOKUP($J769,Tests!$A$4:$B$103,2,FALSE),""))</f>
        <v/>
      </c>
      <c r="L769" s="18" t="str">
        <f>IF($J769="","",IFERROR(VLOOKUP($J769,Tests!$A$4:$E$103,5,FALSE),""))</f>
        <v/>
      </c>
      <c r="M769" s="18"/>
      <c r="N769" s="17"/>
      <c r="O769" s="22" t="str">
        <f>IF(OR($B769="",$J769=""),"",$B769+N($C769)+IFERROR(VLOOKUP($J769,Tests!$A$4:$C$103,3,FALSE),0)/24)</f>
        <v/>
      </c>
      <c r="P769" s="19"/>
      <c r="Q769" s="19"/>
      <c r="R769" s="17"/>
      <c r="S769" s="21" t="str">
        <f ca="1">IF(OR($J769="",$O769=""),"",IF(OR($N769="Report ready",$N769="Delivered"),"",IF($N769="Recollect needed","Recollect",IF(NOW()&gt;$O769,"Overdue",IF($O769-NOW()&lt;=N(Settings!$B$4)/24,"Due soon","")))))</f>
        <v/>
      </c>
    </row>
    <row r="770" spans="1:19" x14ac:dyDescent="0.3">
      <c r="A770" s="17"/>
      <c r="B770" s="19"/>
      <c r="C770" s="20"/>
      <c r="D770" s="17"/>
      <c r="E770" s="17"/>
      <c r="F770" s="17"/>
      <c r="G770" s="17"/>
      <c r="H770" s="17"/>
      <c r="I770" s="17"/>
      <c r="J770" s="17"/>
      <c r="K770" s="21" t="str">
        <f>IF($J770="","",IFERROR(VLOOKUP($J770,Tests!$A$4:$B$103,2,FALSE),""))</f>
        <v/>
      </c>
      <c r="L770" s="18" t="str">
        <f>IF($J770="","",IFERROR(VLOOKUP($J770,Tests!$A$4:$E$103,5,FALSE),""))</f>
        <v/>
      </c>
      <c r="M770" s="18"/>
      <c r="N770" s="17"/>
      <c r="O770" s="22" t="str">
        <f>IF(OR($B770="",$J770=""),"",$B770+N($C770)+IFERROR(VLOOKUP($J770,Tests!$A$4:$C$103,3,FALSE),0)/24)</f>
        <v/>
      </c>
      <c r="P770" s="19"/>
      <c r="Q770" s="19"/>
      <c r="R770" s="17"/>
      <c r="S770" s="21" t="str">
        <f ca="1">IF(OR($J770="",$O770=""),"",IF(OR($N770="Report ready",$N770="Delivered"),"",IF($N770="Recollect needed","Recollect",IF(NOW()&gt;$O770,"Overdue",IF($O770-NOW()&lt;=N(Settings!$B$4)/24,"Due soon","")))))</f>
        <v/>
      </c>
    </row>
    <row r="771" spans="1:19" x14ac:dyDescent="0.3">
      <c r="A771" s="17"/>
      <c r="B771" s="19"/>
      <c r="C771" s="20"/>
      <c r="D771" s="17"/>
      <c r="E771" s="17"/>
      <c r="F771" s="17"/>
      <c r="G771" s="17"/>
      <c r="H771" s="17"/>
      <c r="I771" s="17"/>
      <c r="J771" s="17"/>
      <c r="K771" s="21" t="str">
        <f>IF($J771="","",IFERROR(VLOOKUP($J771,Tests!$A$4:$B$103,2,FALSE),""))</f>
        <v/>
      </c>
      <c r="L771" s="18" t="str">
        <f>IF($J771="","",IFERROR(VLOOKUP($J771,Tests!$A$4:$E$103,5,FALSE),""))</f>
        <v/>
      </c>
      <c r="M771" s="18"/>
      <c r="N771" s="17"/>
      <c r="O771" s="22" t="str">
        <f>IF(OR($B771="",$J771=""),"",$B771+N($C771)+IFERROR(VLOOKUP($J771,Tests!$A$4:$C$103,3,FALSE),0)/24)</f>
        <v/>
      </c>
      <c r="P771" s="19"/>
      <c r="Q771" s="19"/>
      <c r="R771" s="17"/>
      <c r="S771" s="21" t="str">
        <f ca="1">IF(OR($J771="",$O771=""),"",IF(OR($N771="Report ready",$N771="Delivered"),"",IF($N771="Recollect needed","Recollect",IF(NOW()&gt;$O771,"Overdue",IF($O771-NOW()&lt;=N(Settings!$B$4)/24,"Due soon","")))))</f>
        <v/>
      </c>
    </row>
    <row r="772" spans="1:19" x14ac:dyDescent="0.3">
      <c r="A772" s="17"/>
      <c r="B772" s="19"/>
      <c r="C772" s="20"/>
      <c r="D772" s="17"/>
      <c r="E772" s="17"/>
      <c r="F772" s="17"/>
      <c r="G772" s="17"/>
      <c r="H772" s="17"/>
      <c r="I772" s="17"/>
      <c r="J772" s="17"/>
      <c r="K772" s="21" t="str">
        <f>IF($J772="","",IFERROR(VLOOKUP($J772,Tests!$A$4:$B$103,2,FALSE),""))</f>
        <v/>
      </c>
      <c r="L772" s="18" t="str">
        <f>IF($J772="","",IFERROR(VLOOKUP($J772,Tests!$A$4:$E$103,5,FALSE),""))</f>
        <v/>
      </c>
      <c r="M772" s="18"/>
      <c r="N772" s="17"/>
      <c r="O772" s="22" t="str">
        <f>IF(OR($B772="",$J772=""),"",$B772+N($C772)+IFERROR(VLOOKUP($J772,Tests!$A$4:$C$103,3,FALSE),0)/24)</f>
        <v/>
      </c>
      <c r="P772" s="19"/>
      <c r="Q772" s="19"/>
      <c r="R772" s="17"/>
      <c r="S772" s="21" t="str">
        <f ca="1">IF(OR($J772="",$O772=""),"",IF(OR($N772="Report ready",$N772="Delivered"),"",IF($N772="Recollect needed","Recollect",IF(NOW()&gt;$O772,"Overdue",IF($O772-NOW()&lt;=N(Settings!$B$4)/24,"Due soon","")))))</f>
        <v/>
      </c>
    </row>
    <row r="773" spans="1:19" x14ac:dyDescent="0.3">
      <c r="A773" s="17"/>
      <c r="B773" s="19"/>
      <c r="C773" s="20"/>
      <c r="D773" s="17"/>
      <c r="E773" s="17"/>
      <c r="F773" s="17"/>
      <c r="G773" s="17"/>
      <c r="H773" s="17"/>
      <c r="I773" s="17"/>
      <c r="J773" s="17"/>
      <c r="K773" s="21" t="str">
        <f>IF($J773="","",IFERROR(VLOOKUP($J773,Tests!$A$4:$B$103,2,FALSE),""))</f>
        <v/>
      </c>
      <c r="L773" s="18" t="str">
        <f>IF($J773="","",IFERROR(VLOOKUP($J773,Tests!$A$4:$E$103,5,FALSE),""))</f>
        <v/>
      </c>
      <c r="M773" s="18"/>
      <c r="N773" s="17"/>
      <c r="O773" s="22" t="str">
        <f>IF(OR($B773="",$J773=""),"",$B773+N($C773)+IFERROR(VLOOKUP($J773,Tests!$A$4:$C$103,3,FALSE),0)/24)</f>
        <v/>
      </c>
      <c r="P773" s="19"/>
      <c r="Q773" s="19"/>
      <c r="R773" s="17"/>
      <c r="S773" s="21" t="str">
        <f ca="1">IF(OR($J773="",$O773=""),"",IF(OR($N773="Report ready",$N773="Delivered"),"",IF($N773="Recollect needed","Recollect",IF(NOW()&gt;$O773,"Overdue",IF($O773-NOW()&lt;=N(Settings!$B$4)/24,"Due soon","")))))</f>
        <v/>
      </c>
    </row>
    <row r="774" spans="1:19" x14ac:dyDescent="0.3">
      <c r="A774" s="17"/>
      <c r="B774" s="19"/>
      <c r="C774" s="20"/>
      <c r="D774" s="17"/>
      <c r="E774" s="17"/>
      <c r="F774" s="17"/>
      <c r="G774" s="17"/>
      <c r="H774" s="17"/>
      <c r="I774" s="17"/>
      <c r="J774" s="17"/>
      <c r="K774" s="21" t="str">
        <f>IF($J774="","",IFERROR(VLOOKUP($J774,Tests!$A$4:$B$103,2,FALSE),""))</f>
        <v/>
      </c>
      <c r="L774" s="18" t="str">
        <f>IF($J774="","",IFERROR(VLOOKUP($J774,Tests!$A$4:$E$103,5,FALSE),""))</f>
        <v/>
      </c>
      <c r="M774" s="18"/>
      <c r="N774" s="17"/>
      <c r="O774" s="22" t="str">
        <f>IF(OR($B774="",$J774=""),"",$B774+N($C774)+IFERROR(VLOOKUP($J774,Tests!$A$4:$C$103,3,FALSE),0)/24)</f>
        <v/>
      </c>
      <c r="P774" s="19"/>
      <c r="Q774" s="19"/>
      <c r="R774" s="17"/>
      <c r="S774" s="21" t="str">
        <f ca="1">IF(OR($J774="",$O774=""),"",IF(OR($N774="Report ready",$N774="Delivered"),"",IF($N774="Recollect needed","Recollect",IF(NOW()&gt;$O774,"Overdue",IF($O774-NOW()&lt;=N(Settings!$B$4)/24,"Due soon","")))))</f>
        <v/>
      </c>
    </row>
    <row r="775" spans="1:19" x14ac:dyDescent="0.3">
      <c r="A775" s="17"/>
      <c r="B775" s="19"/>
      <c r="C775" s="20"/>
      <c r="D775" s="17"/>
      <c r="E775" s="17"/>
      <c r="F775" s="17"/>
      <c r="G775" s="17"/>
      <c r="H775" s="17"/>
      <c r="I775" s="17"/>
      <c r="J775" s="17"/>
      <c r="K775" s="21" t="str">
        <f>IF($J775="","",IFERROR(VLOOKUP($J775,Tests!$A$4:$B$103,2,FALSE),""))</f>
        <v/>
      </c>
      <c r="L775" s="18" t="str">
        <f>IF($J775="","",IFERROR(VLOOKUP($J775,Tests!$A$4:$E$103,5,FALSE),""))</f>
        <v/>
      </c>
      <c r="M775" s="18"/>
      <c r="N775" s="17"/>
      <c r="O775" s="22" t="str">
        <f>IF(OR($B775="",$J775=""),"",$B775+N($C775)+IFERROR(VLOOKUP($J775,Tests!$A$4:$C$103,3,FALSE),0)/24)</f>
        <v/>
      </c>
      <c r="P775" s="19"/>
      <c r="Q775" s="19"/>
      <c r="R775" s="17"/>
      <c r="S775" s="21" t="str">
        <f ca="1">IF(OR($J775="",$O775=""),"",IF(OR($N775="Report ready",$N775="Delivered"),"",IF($N775="Recollect needed","Recollect",IF(NOW()&gt;$O775,"Overdue",IF($O775-NOW()&lt;=N(Settings!$B$4)/24,"Due soon","")))))</f>
        <v/>
      </c>
    </row>
    <row r="776" spans="1:19" x14ac:dyDescent="0.3">
      <c r="A776" s="17"/>
      <c r="B776" s="19"/>
      <c r="C776" s="20"/>
      <c r="D776" s="17"/>
      <c r="E776" s="17"/>
      <c r="F776" s="17"/>
      <c r="G776" s="17"/>
      <c r="H776" s="17"/>
      <c r="I776" s="17"/>
      <c r="J776" s="17"/>
      <c r="K776" s="21" t="str">
        <f>IF($J776="","",IFERROR(VLOOKUP($J776,Tests!$A$4:$B$103,2,FALSE),""))</f>
        <v/>
      </c>
      <c r="L776" s="18" t="str">
        <f>IF($J776="","",IFERROR(VLOOKUP($J776,Tests!$A$4:$E$103,5,FALSE),""))</f>
        <v/>
      </c>
      <c r="M776" s="18"/>
      <c r="N776" s="17"/>
      <c r="O776" s="22" t="str">
        <f>IF(OR($B776="",$J776=""),"",$B776+N($C776)+IFERROR(VLOOKUP($J776,Tests!$A$4:$C$103,3,FALSE),0)/24)</f>
        <v/>
      </c>
      <c r="P776" s="19"/>
      <c r="Q776" s="19"/>
      <c r="R776" s="17"/>
      <c r="S776" s="21" t="str">
        <f ca="1">IF(OR($J776="",$O776=""),"",IF(OR($N776="Report ready",$N776="Delivered"),"",IF($N776="Recollect needed","Recollect",IF(NOW()&gt;$O776,"Overdue",IF($O776-NOW()&lt;=N(Settings!$B$4)/24,"Due soon","")))))</f>
        <v/>
      </c>
    </row>
    <row r="777" spans="1:19" x14ac:dyDescent="0.3">
      <c r="A777" s="17"/>
      <c r="B777" s="19"/>
      <c r="C777" s="20"/>
      <c r="D777" s="17"/>
      <c r="E777" s="17"/>
      <c r="F777" s="17"/>
      <c r="G777" s="17"/>
      <c r="H777" s="17"/>
      <c r="I777" s="17"/>
      <c r="J777" s="17"/>
      <c r="K777" s="21" t="str">
        <f>IF($J777="","",IFERROR(VLOOKUP($J777,Tests!$A$4:$B$103,2,FALSE),""))</f>
        <v/>
      </c>
      <c r="L777" s="18" t="str">
        <f>IF($J777="","",IFERROR(VLOOKUP($J777,Tests!$A$4:$E$103,5,FALSE),""))</f>
        <v/>
      </c>
      <c r="M777" s="18"/>
      <c r="N777" s="17"/>
      <c r="O777" s="22" t="str">
        <f>IF(OR($B777="",$J777=""),"",$B777+N($C777)+IFERROR(VLOOKUP($J777,Tests!$A$4:$C$103,3,FALSE),0)/24)</f>
        <v/>
      </c>
      <c r="P777" s="19"/>
      <c r="Q777" s="19"/>
      <c r="R777" s="17"/>
      <c r="S777" s="21" t="str">
        <f ca="1">IF(OR($J777="",$O777=""),"",IF(OR($N777="Report ready",$N777="Delivered"),"",IF($N777="Recollect needed","Recollect",IF(NOW()&gt;$O777,"Overdue",IF($O777-NOW()&lt;=N(Settings!$B$4)/24,"Due soon","")))))</f>
        <v/>
      </c>
    </row>
    <row r="778" spans="1:19" x14ac:dyDescent="0.3">
      <c r="A778" s="17"/>
      <c r="B778" s="19"/>
      <c r="C778" s="20"/>
      <c r="D778" s="17"/>
      <c r="E778" s="17"/>
      <c r="F778" s="17"/>
      <c r="G778" s="17"/>
      <c r="H778" s="17"/>
      <c r="I778" s="17"/>
      <c r="J778" s="17"/>
      <c r="K778" s="21" t="str">
        <f>IF($J778="","",IFERROR(VLOOKUP($J778,Tests!$A$4:$B$103,2,FALSE),""))</f>
        <v/>
      </c>
      <c r="L778" s="18" t="str">
        <f>IF($J778="","",IFERROR(VLOOKUP($J778,Tests!$A$4:$E$103,5,FALSE),""))</f>
        <v/>
      </c>
      <c r="M778" s="18"/>
      <c r="N778" s="17"/>
      <c r="O778" s="22" t="str">
        <f>IF(OR($B778="",$J778=""),"",$B778+N($C778)+IFERROR(VLOOKUP($J778,Tests!$A$4:$C$103,3,FALSE),0)/24)</f>
        <v/>
      </c>
      <c r="P778" s="19"/>
      <c r="Q778" s="19"/>
      <c r="R778" s="17"/>
      <c r="S778" s="21" t="str">
        <f ca="1">IF(OR($J778="",$O778=""),"",IF(OR($N778="Report ready",$N778="Delivered"),"",IF($N778="Recollect needed","Recollect",IF(NOW()&gt;$O778,"Overdue",IF($O778-NOW()&lt;=N(Settings!$B$4)/24,"Due soon","")))))</f>
        <v/>
      </c>
    </row>
    <row r="779" spans="1:19" x14ac:dyDescent="0.3">
      <c r="A779" s="17"/>
      <c r="B779" s="19"/>
      <c r="C779" s="20"/>
      <c r="D779" s="17"/>
      <c r="E779" s="17"/>
      <c r="F779" s="17"/>
      <c r="G779" s="17"/>
      <c r="H779" s="17"/>
      <c r="I779" s="17"/>
      <c r="J779" s="17"/>
      <c r="K779" s="21" t="str">
        <f>IF($J779="","",IFERROR(VLOOKUP($J779,Tests!$A$4:$B$103,2,FALSE),""))</f>
        <v/>
      </c>
      <c r="L779" s="18" t="str">
        <f>IF($J779="","",IFERROR(VLOOKUP($J779,Tests!$A$4:$E$103,5,FALSE),""))</f>
        <v/>
      </c>
      <c r="M779" s="18"/>
      <c r="N779" s="17"/>
      <c r="O779" s="22" t="str">
        <f>IF(OR($B779="",$J779=""),"",$B779+N($C779)+IFERROR(VLOOKUP($J779,Tests!$A$4:$C$103,3,FALSE),0)/24)</f>
        <v/>
      </c>
      <c r="P779" s="19"/>
      <c r="Q779" s="19"/>
      <c r="R779" s="17"/>
      <c r="S779" s="21" t="str">
        <f ca="1">IF(OR($J779="",$O779=""),"",IF(OR($N779="Report ready",$N779="Delivered"),"",IF($N779="Recollect needed","Recollect",IF(NOW()&gt;$O779,"Overdue",IF($O779-NOW()&lt;=N(Settings!$B$4)/24,"Due soon","")))))</f>
        <v/>
      </c>
    </row>
    <row r="780" spans="1:19" x14ac:dyDescent="0.3">
      <c r="A780" s="17"/>
      <c r="B780" s="19"/>
      <c r="C780" s="20"/>
      <c r="D780" s="17"/>
      <c r="E780" s="17"/>
      <c r="F780" s="17"/>
      <c r="G780" s="17"/>
      <c r="H780" s="17"/>
      <c r="I780" s="17"/>
      <c r="J780" s="17"/>
      <c r="K780" s="21" t="str">
        <f>IF($J780="","",IFERROR(VLOOKUP($J780,Tests!$A$4:$B$103,2,FALSE),""))</f>
        <v/>
      </c>
      <c r="L780" s="18" t="str">
        <f>IF($J780="","",IFERROR(VLOOKUP($J780,Tests!$A$4:$E$103,5,FALSE),""))</f>
        <v/>
      </c>
      <c r="M780" s="18"/>
      <c r="N780" s="17"/>
      <c r="O780" s="22" t="str">
        <f>IF(OR($B780="",$J780=""),"",$B780+N($C780)+IFERROR(VLOOKUP($J780,Tests!$A$4:$C$103,3,FALSE),0)/24)</f>
        <v/>
      </c>
      <c r="P780" s="19"/>
      <c r="Q780" s="19"/>
      <c r="R780" s="17"/>
      <c r="S780" s="21" t="str">
        <f ca="1">IF(OR($J780="",$O780=""),"",IF(OR($N780="Report ready",$N780="Delivered"),"",IF($N780="Recollect needed","Recollect",IF(NOW()&gt;$O780,"Overdue",IF($O780-NOW()&lt;=N(Settings!$B$4)/24,"Due soon","")))))</f>
        <v/>
      </c>
    </row>
    <row r="781" spans="1:19" x14ac:dyDescent="0.3">
      <c r="A781" s="17"/>
      <c r="B781" s="19"/>
      <c r="C781" s="20"/>
      <c r="D781" s="17"/>
      <c r="E781" s="17"/>
      <c r="F781" s="17"/>
      <c r="G781" s="17"/>
      <c r="H781" s="17"/>
      <c r="I781" s="17"/>
      <c r="J781" s="17"/>
      <c r="K781" s="21" t="str">
        <f>IF($J781="","",IFERROR(VLOOKUP($J781,Tests!$A$4:$B$103,2,FALSE),""))</f>
        <v/>
      </c>
      <c r="L781" s="18" t="str">
        <f>IF($J781="","",IFERROR(VLOOKUP($J781,Tests!$A$4:$E$103,5,FALSE),""))</f>
        <v/>
      </c>
      <c r="M781" s="18"/>
      <c r="N781" s="17"/>
      <c r="O781" s="22" t="str">
        <f>IF(OR($B781="",$J781=""),"",$B781+N($C781)+IFERROR(VLOOKUP($J781,Tests!$A$4:$C$103,3,FALSE),0)/24)</f>
        <v/>
      </c>
      <c r="P781" s="19"/>
      <c r="Q781" s="19"/>
      <c r="R781" s="17"/>
      <c r="S781" s="21" t="str">
        <f ca="1">IF(OR($J781="",$O781=""),"",IF(OR($N781="Report ready",$N781="Delivered"),"",IF($N781="Recollect needed","Recollect",IF(NOW()&gt;$O781,"Overdue",IF($O781-NOW()&lt;=N(Settings!$B$4)/24,"Due soon","")))))</f>
        <v/>
      </c>
    </row>
    <row r="782" spans="1:19" x14ac:dyDescent="0.3">
      <c r="A782" s="17"/>
      <c r="B782" s="19"/>
      <c r="C782" s="20"/>
      <c r="D782" s="17"/>
      <c r="E782" s="17"/>
      <c r="F782" s="17"/>
      <c r="G782" s="17"/>
      <c r="H782" s="17"/>
      <c r="I782" s="17"/>
      <c r="J782" s="17"/>
      <c r="K782" s="21" t="str">
        <f>IF($J782="","",IFERROR(VLOOKUP($J782,Tests!$A$4:$B$103,2,FALSE),""))</f>
        <v/>
      </c>
      <c r="L782" s="18" t="str">
        <f>IF($J782="","",IFERROR(VLOOKUP($J782,Tests!$A$4:$E$103,5,FALSE),""))</f>
        <v/>
      </c>
      <c r="M782" s="18"/>
      <c r="N782" s="17"/>
      <c r="O782" s="22" t="str">
        <f>IF(OR($B782="",$J782=""),"",$B782+N($C782)+IFERROR(VLOOKUP($J782,Tests!$A$4:$C$103,3,FALSE),0)/24)</f>
        <v/>
      </c>
      <c r="P782" s="19"/>
      <c r="Q782" s="19"/>
      <c r="R782" s="17"/>
      <c r="S782" s="21" t="str">
        <f ca="1">IF(OR($J782="",$O782=""),"",IF(OR($N782="Report ready",$N782="Delivered"),"",IF($N782="Recollect needed","Recollect",IF(NOW()&gt;$O782,"Overdue",IF($O782-NOW()&lt;=N(Settings!$B$4)/24,"Due soon","")))))</f>
        <v/>
      </c>
    </row>
    <row r="783" spans="1:19" x14ac:dyDescent="0.3">
      <c r="A783" s="17"/>
      <c r="B783" s="19"/>
      <c r="C783" s="20"/>
      <c r="D783" s="17"/>
      <c r="E783" s="17"/>
      <c r="F783" s="17"/>
      <c r="G783" s="17"/>
      <c r="H783" s="17"/>
      <c r="I783" s="17"/>
      <c r="J783" s="17"/>
      <c r="K783" s="21" t="str">
        <f>IF($J783="","",IFERROR(VLOOKUP($J783,Tests!$A$4:$B$103,2,FALSE),""))</f>
        <v/>
      </c>
      <c r="L783" s="18" t="str">
        <f>IF($J783="","",IFERROR(VLOOKUP($J783,Tests!$A$4:$E$103,5,FALSE),""))</f>
        <v/>
      </c>
      <c r="M783" s="18"/>
      <c r="N783" s="17"/>
      <c r="O783" s="22" t="str">
        <f>IF(OR($B783="",$J783=""),"",$B783+N($C783)+IFERROR(VLOOKUP($J783,Tests!$A$4:$C$103,3,FALSE),0)/24)</f>
        <v/>
      </c>
      <c r="P783" s="19"/>
      <c r="Q783" s="19"/>
      <c r="R783" s="17"/>
      <c r="S783" s="21" t="str">
        <f ca="1">IF(OR($J783="",$O783=""),"",IF(OR($N783="Report ready",$N783="Delivered"),"",IF($N783="Recollect needed","Recollect",IF(NOW()&gt;$O783,"Overdue",IF($O783-NOW()&lt;=N(Settings!$B$4)/24,"Due soon","")))))</f>
        <v/>
      </c>
    </row>
    <row r="784" spans="1:19" x14ac:dyDescent="0.3">
      <c r="A784" s="17"/>
      <c r="B784" s="19"/>
      <c r="C784" s="20"/>
      <c r="D784" s="17"/>
      <c r="E784" s="17"/>
      <c r="F784" s="17"/>
      <c r="G784" s="17"/>
      <c r="H784" s="17"/>
      <c r="I784" s="17"/>
      <c r="J784" s="17"/>
      <c r="K784" s="21" t="str">
        <f>IF($J784="","",IFERROR(VLOOKUP($J784,Tests!$A$4:$B$103,2,FALSE),""))</f>
        <v/>
      </c>
      <c r="L784" s="18" t="str">
        <f>IF($J784="","",IFERROR(VLOOKUP($J784,Tests!$A$4:$E$103,5,FALSE),""))</f>
        <v/>
      </c>
      <c r="M784" s="18"/>
      <c r="N784" s="17"/>
      <c r="O784" s="22" t="str">
        <f>IF(OR($B784="",$J784=""),"",$B784+N($C784)+IFERROR(VLOOKUP($J784,Tests!$A$4:$C$103,3,FALSE),0)/24)</f>
        <v/>
      </c>
      <c r="P784" s="19"/>
      <c r="Q784" s="19"/>
      <c r="R784" s="17"/>
      <c r="S784" s="21" t="str">
        <f ca="1">IF(OR($J784="",$O784=""),"",IF(OR($N784="Report ready",$N784="Delivered"),"",IF($N784="Recollect needed","Recollect",IF(NOW()&gt;$O784,"Overdue",IF($O784-NOW()&lt;=N(Settings!$B$4)/24,"Due soon","")))))</f>
        <v/>
      </c>
    </row>
    <row r="785" spans="1:19" x14ac:dyDescent="0.3">
      <c r="A785" s="17"/>
      <c r="B785" s="19"/>
      <c r="C785" s="20"/>
      <c r="D785" s="17"/>
      <c r="E785" s="17"/>
      <c r="F785" s="17"/>
      <c r="G785" s="17"/>
      <c r="H785" s="17"/>
      <c r="I785" s="17"/>
      <c r="J785" s="17"/>
      <c r="K785" s="21" t="str">
        <f>IF($J785="","",IFERROR(VLOOKUP($J785,Tests!$A$4:$B$103,2,FALSE),""))</f>
        <v/>
      </c>
      <c r="L785" s="18" t="str">
        <f>IF($J785="","",IFERROR(VLOOKUP($J785,Tests!$A$4:$E$103,5,FALSE),""))</f>
        <v/>
      </c>
      <c r="M785" s="18"/>
      <c r="N785" s="17"/>
      <c r="O785" s="22" t="str">
        <f>IF(OR($B785="",$J785=""),"",$B785+N($C785)+IFERROR(VLOOKUP($J785,Tests!$A$4:$C$103,3,FALSE),0)/24)</f>
        <v/>
      </c>
      <c r="P785" s="19"/>
      <c r="Q785" s="19"/>
      <c r="R785" s="17"/>
      <c r="S785" s="21" t="str">
        <f ca="1">IF(OR($J785="",$O785=""),"",IF(OR($N785="Report ready",$N785="Delivered"),"",IF($N785="Recollect needed","Recollect",IF(NOW()&gt;$O785,"Overdue",IF($O785-NOW()&lt;=N(Settings!$B$4)/24,"Due soon","")))))</f>
        <v/>
      </c>
    </row>
    <row r="786" spans="1:19" x14ac:dyDescent="0.3">
      <c r="A786" s="17"/>
      <c r="B786" s="19"/>
      <c r="C786" s="20"/>
      <c r="D786" s="17"/>
      <c r="E786" s="17"/>
      <c r="F786" s="17"/>
      <c r="G786" s="17"/>
      <c r="H786" s="17"/>
      <c r="I786" s="17"/>
      <c r="J786" s="17"/>
      <c r="K786" s="21" t="str">
        <f>IF($J786="","",IFERROR(VLOOKUP($J786,Tests!$A$4:$B$103,2,FALSE),""))</f>
        <v/>
      </c>
      <c r="L786" s="18" t="str">
        <f>IF($J786="","",IFERROR(VLOOKUP($J786,Tests!$A$4:$E$103,5,FALSE),""))</f>
        <v/>
      </c>
      <c r="M786" s="18"/>
      <c r="N786" s="17"/>
      <c r="O786" s="22" t="str">
        <f>IF(OR($B786="",$J786=""),"",$B786+N($C786)+IFERROR(VLOOKUP($J786,Tests!$A$4:$C$103,3,FALSE),0)/24)</f>
        <v/>
      </c>
      <c r="P786" s="19"/>
      <c r="Q786" s="19"/>
      <c r="R786" s="17"/>
      <c r="S786" s="21" t="str">
        <f ca="1">IF(OR($J786="",$O786=""),"",IF(OR($N786="Report ready",$N786="Delivered"),"",IF($N786="Recollect needed","Recollect",IF(NOW()&gt;$O786,"Overdue",IF($O786-NOW()&lt;=N(Settings!$B$4)/24,"Due soon","")))))</f>
        <v/>
      </c>
    </row>
    <row r="787" spans="1:19" x14ac:dyDescent="0.3">
      <c r="A787" s="17"/>
      <c r="B787" s="19"/>
      <c r="C787" s="20"/>
      <c r="D787" s="17"/>
      <c r="E787" s="17"/>
      <c r="F787" s="17"/>
      <c r="G787" s="17"/>
      <c r="H787" s="17"/>
      <c r="I787" s="17"/>
      <c r="J787" s="17"/>
      <c r="K787" s="21" t="str">
        <f>IF($J787="","",IFERROR(VLOOKUP($J787,Tests!$A$4:$B$103,2,FALSE),""))</f>
        <v/>
      </c>
      <c r="L787" s="18" t="str">
        <f>IF($J787="","",IFERROR(VLOOKUP($J787,Tests!$A$4:$E$103,5,FALSE),""))</f>
        <v/>
      </c>
      <c r="M787" s="18"/>
      <c r="N787" s="17"/>
      <c r="O787" s="22" t="str">
        <f>IF(OR($B787="",$J787=""),"",$B787+N($C787)+IFERROR(VLOOKUP($J787,Tests!$A$4:$C$103,3,FALSE),0)/24)</f>
        <v/>
      </c>
      <c r="P787" s="19"/>
      <c r="Q787" s="19"/>
      <c r="R787" s="17"/>
      <c r="S787" s="21" t="str">
        <f ca="1">IF(OR($J787="",$O787=""),"",IF(OR($N787="Report ready",$N787="Delivered"),"",IF($N787="Recollect needed","Recollect",IF(NOW()&gt;$O787,"Overdue",IF($O787-NOW()&lt;=N(Settings!$B$4)/24,"Due soon","")))))</f>
        <v/>
      </c>
    </row>
    <row r="788" spans="1:19" x14ac:dyDescent="0.3">
      <c r="A788" s="17"/>
      <c r="B788" s="19"/>
      <c r="C788" s="20"/>
      <c r="D788" s="17"/>
      <c r="E788" s="17"/>
      <c r="F788" s="17"/>
      <c r="G788" s="17"/>
      <c r="H788" s="17"/>
      <c r="I788" s="17"/>
      <c r="J788" s="17"/>
      <c r="K788" s="21" t="str">
        <f>IF($J788="","",IFERROR(VLOOKUP($J788,Tests!$A$4:$B$103,2,FALSE),""))</f>
        <v/>
      </c>
      <c r="L788" s="18" t="str">
        <f>IF($J788="","",IFERROR(VLOOKUP($J788,Tests!$A$4:$E$103,5,FALSE),""))</f>
        <v/>
      </c>
      <c r="M788" s="18"/>
      <c r="N788" s="17"/>
      <c r="O788" s="22" t="str">
        <f>IF(OR($B788="",$J788=""),"",$B788+N($C788)+IFERROR(VLOOKUP($J788,Tests!$A$4:$C$103,3,FALSE),0)/24)</f>
        <v/>
      </c>
      <c r="P788" s="19"/>
      <c r="Q788" s="19"/>
      <c r="R788" s="17"/>
      <c r="S788" s="21" t="str">
        <f ca="1">IF(OR($J788="",$O788=""),"",IF(OR($N788="Report ready",$N788="Delivered"),"",IF($N788="Recollect needed","Recollect",IF(NOW()&gt;$O788,"Overdue",IF($O788-NOW()&lt;=N(Settings!$B$4)/24,"Due soon","")))))</f>
        <v/>
      </c>
    </row>
    <row r="789" spans="1:19" x14ac:dyDescent="0.3">
      <c r="A789" s="17"/>
      <c r="B789" s="19"/>
      <c r="C789" s="20"/>
      <c r="D789" s="17"/>
      <c r="E789" s="17"/>
      <c r="F789" s="17"/>
      <c r="G789" s="17"/>
      <c r="H789" s="17"/>
      <c r="I789" s="17"/>
      <c r="J789" s="17"/>
      <c r="K789" s="21" t="str">
        <f>IF($J789="","",IFERROR(VLOOKUP($J789,Tests!$A$4:$B$103,2,FALSE),""))</f>
        <v/>
      </c>
      <c r="L789" s="18" t="str">
        <f>IF($J789="","",IFERROR(VLOOKUP($J789,Tests!$A$4:$E$103,5,FALSE),""))</f>
        <v/>
      </c>
      <c r="M789" s="18"/>
      <c r="N789" s="17"/>
      <c r="O789" s="22" t="str">
        <f>IF(OR($B789="",$J789=""),"",$B789+N($C789)+IFERROR(VLOOKUP($J789,Tests!$A$4:$C$103,3,FALSE),0)/24)</f>
        <v/>
      </c>
      <c r="P789" s="19"/>
      <c r="Q789" s="19"/>
      <c r="R789" s="17"/>
      <c r="S789" s="21" t="str">
        <f ca="1">IF(OR($J789="",$O789=""),"",IF(OR($N789="Report ready",$N789="Delivered"),"",IF($N789="Recollect needed","Recollect",IF(NOW()&gt;$O789,"Overdue",IF($O789-NOW()&lt;=N(Settings!$B$4)/24,"Due soon","")))))</f>
        <v/>
      </c>
    </row>
    <row r="790" spans="1:19" x14ac:dyDescent="0.3">
      <c r="A790" s="17"/>
      <c r="B790" s="19"/>
      <c r="C790" s="20"/>
      <c r="D790" s="17"/>
      <c r="E790" s="17"/>
      <c r="F790" s="17"/>
      <c r="G790" s="17"/>
      <c r="H790" s="17"/>
      <c r="I790" s="17"/>
      <c r="J790" s="17"/>
      <c r="K790" s="21" t="str">
        <f>IF($J790="","",IFERROR(VLOOKUP($J790,Tests!$A$4:$B$103,2,FALSE),""))</f>
        <v/>
      </c>
      <c r="L790" s="18" t="str">
        <f>IF($J790="","",IFERROR(VLOOKUP($J790,Tests!$A$4:$E$103,5,FALSE),""))</f>
        <v/>
      </c>
      <c r="M790" s="18"/>
      <c r="N790" s="17"/>
      <c r="O790" s="22" t="str">
        <f>IF(OR($B790="",$J790=""),"",$B790+N($C790)+IFERROR(VLOOKUP($J790,Tests!$A$4:$C$103,3,FALSE),0)/24)</f>
        <v/>
      </c>
      <c r="P790" s="19"/>
      <c r="Q790" s="19"/>
      <c r="R790" s="17"/>
      <c r="S790" s="21" t="str">
        <f ca="1">IF(OR($J790="",$O790=""),"",IF(OR($N790="Report ready",$N790="Delivered"),"",IF($N790="Recollect needed","Recollect",IF(NOW()&gt;$O790,"Overdue",IF($O790-NOW()&lt;=N(Settings!$B$4)/24,"Due soon","")))))</f>
        <v/>
      </c>
    </row>
    <row r="791" spans="1:19" x14ac:dyDescent="0.3">
      <c r="A791" s="17"/>
      <c r="B791" s="19"/>
      <c r="C791" s="20"/>
      <c r="D791" s="17"/>
      <c r="E791" s="17"/>
      <c r="F791" s="17"/>
      <c r="G791" s="17"/>
      <c r="H791" s="17"/>
      <c r="I791" s="17"/>
      <c r="J791" s="17"/>
      <c r="K791" s="21" t="str">
        <f>IF($J791="","",IFERROR(VLOOKUP($J791,Tests!$A$4:$B$103,2,FALSE),""))</f>
        <v/>
      </c>
      <c r="L791" s="18" t="str">
        <f>IF($J791="","",IFERROR(VLOOKUP($J791,Tests!$A$4:$E$103,5,FALSE),""))</f>
        <v/>
      </c>
      <c r="M791" s="18"/>
      <c r="N791" s="17"/>
      <c r="O791" s="22" t="str">
        <f>IF(OR($B791="",$J791=""),"",$B791+N($C791)+IFERROR(VLOOKUP($J791,Tests!$A$4:$C$103,3,FALSE),0)/24)</f>
        <v/>
      </c>
      <c r="P791" s="19"/>
      <c r="Q791" s="19"/>
      <c r="R791" s="17"/>
      <c r="S791" s="21" t="str">
        <f ca="1">IF(OR($J791="",$O791=""),"",IF(OR($N791="Report ready",$N791="Delivered"),"",IF($N791="Recollect needed","Recollect",IF(NOW()&gt;$O791,"Overdue",IF($O791-NOW()&lt;=N(Settings!$B$4)/24,"Due soon","")))))</f>
        <v/>
      </c>
    </row>
    <row r="792" spans="1:19" x14ac:dyDescent="0.3">
      <c r="A792" s="17"/>
      <c r="B792" s="19"/>
      <c r="C792" s="20"/>
      <c r="D792" s="17"/>
      <c r="E792" s="17"/>
      <c r="F792" s="17"/>
      <c r="G792" s="17"/>
      <c r="H792" s="17"/>
      <c r="I792" s="17"/>
      <c r="J792" s="17"/>
      <c r="K792" s="21" t="str">
        <f>IF($J792="","",IFERROR(VLOOKUP($J792,Tests!$A$4:$B$103,2,FALSE),""))</f>
        <v/>
      </c>
      <c r="L792" s="18" t="str">
        <f>IF($J792="","",IFERROR(VLOOKUP($J792,Tests!$A$4:$E$103,5,FALSE),""))</f>
        <v/>
      </c>
      <c r="M792" s="18"/>
      <c r="N792" s="17"/>
      <c r="O792" s="22" t="str">
        <f>IF(OR($B792="",$J792=""),"",$B792+N($C792)+IFERROR(VLOOKUP($J792,Tests!$A$4:$C$103,3,FALSE),0)/24)</f>
        <v/>
      </c>
      <c r="P792" s="19"/>
      <c r="Q792" s="19"/>
      <c r="R792" s="17"/>
      <c r="S792" s="21" t="str">
        <f ca="1">IF(OR($J792="",$O792=""),"",IF(OR($N792="Report ready",$N792="Delivered"),"",IF($N792="Recollect needed","Recollect",IF(NOW()&gt;$O792,"Overdue",IF($O792-NOW()&lt;=N(Settings!$B$4)/24,"Due soon","")))))</f>
        <v/>
      </c>
    </row>
    <row r="793" spans="1:19" x14ac:dyDescent="0.3">
      <c r="A793" s="17"/>
      <c r="B793" s="19"/>
      <c r="C793" s="20"/>
      <c r="D793" s="17"/>
      <c r="E793" s="17"/>
      <c r="F793" s="17"/>
      <c r="G793" s="17"/>
      <c r="H793" s="17"/>
      <c r="I793" s="17"/>
      <c r="J793" s="17"/>
      <c r="K793" s="21" t="str">
        <f>IF($J793="","",IFERROR(VLOOKUP($J793,Tests!$A$4:$B$103,2,FALSE),""))</f>
        <v/>
      </c>
      <c r="L793" s="18" t="str">
        <f>IF($J793="","",IFERROR(VLOOKUP($J793,Tests!$A$4:$E$103,5,FALSE),""))</f>
        <v/>
      </c>
      <c r="M793" s="18"/>
      <c r="N793" s="17"/>
      <c r="O793" s="22" t="str">
        <f>IF(OR($B793="",$J793=""),"",$B793+N($C793)+IFERROR(VLOOKUP($J793,Tests!$A$4:$C$103,3,FALSE),0)/24)</f>
        <v/>
      </c>
      <c r="P793" s="19"/>
      <c r="Q793" s="19"/>
      <c r="R793" s="17"/>
      <c r="S793" s="21" t="str">
        <f ca="1">IF(OR($J793="",$O793=""),"",IF(OR($N793="Report ready",$N793="Delivered"),"",IF($N793="Recollect needed","Recollect",IF(NOW()&gt;$O793,"Overdue",IF($O793-NOW()&lt;=N(Settings!$B$4)/24,"Due soon","")))))</f>
        <v/>
      </c>
    </row>
    <row r="794" spans="1:19" x14ac:dyDescent="0.3">
      <c r="A794" s="17"/>
      <c r="B794" s="19"/>
      <c r="C794" s="20"/>
      <c r="D794" s="17"/>
      <c r="E794" s="17"/>
      <c r="F794" s="17"/>
      <c r="G794" s="17"/>
      <c r="H794" s="17"/>
      <c r="I794" s="17"/>
      <c r="J794" s="17"/>
      <c r="K794" s="21" t="str">
        <f>IF($J794="","",IFERROR(VLOOKUP($J794,Tests!$A$4:$B$103,2,FALSE),""))</f>
        <v/>
      </c>
      <c r="L794" s="18" t="str">
        <f>IF($J794="","",IFERROR(VLOOKUP($J794,Tests!$A$4:$E$103,5,FALSE),""))</f>
        <v/>
      </c>
      <c r="M794" s="18"/>
      <c r="N794" s="17"/>
      <c r="O794" s="22" t="str">
        <f>IF(OR($B794="",$J794=""),"",$B794+N($C794)+IFERROR(VLOOKUP($J794,Tests!$A$4:$C$103,3,FALSE),0)/24)</f>
        <v/>
      </c>
      <c r="P794" s="19"/>
      <c r="Q794" s="19"/>
      <c r="R794" s="17"/>
      <c r="S794" s="21" t="str">
        <f ca="1">IF(OR($J794="",$O794=""),"",IF(OR($N794="Report ready",$N794="Delivered"),"",IF($N794="Recollect needed","Recollect",IF(NOW()&gt;$O794,"Overdue",IF($O794-NOW()&lt;=N(Settings!$B$4)/24,"Due soon","")))))</f>
        <v/>
      </c>
    </row>
    <row r="795" spans="1:19" x14ac:dyDescent="0.3">
      <c r="A795" s="17"/>
      <c r="B795" s="19"/>
      <c r="C795" s="20"/>
      <c r="D795" s="17"/>
      <c r="E795" s="17"/>
      <c r="F795" s="17"/>
      <c r="G795" s="17"/>
      <c r="H795" s="17"/>
      <c r="I795" s="17"/>
      <c r="J795" s="17"/>
      <c r="K795" s="21" t="str">
        <f>IF($J795="","",IFERROR(VLOOKUP($J795,Tests!$A$4:$B$103,2,FALSE),""))</f>
        <v/>
      </c>
      <c r="L795" s="18" t="str">
        <f>IF($J795="","",IFERROR(VLOOKUP($J795,Tests!$A$4:$E$103,5,FALSE),""))</f>
        <v/>
      </c>
      <c r="M795" s="18"/>
      <c r="N795" s="17"/>
      <c r="O795" s="22" t="str">
        <f>IF(OR($B795="",$J795=""),"",$B795+N($C795)+IFERROR(VLOOKUP($J795,Tests!$A$4:$C$103,3,FALSE),0)/24)</f>
        <v/>
      </c>
      <c r="P795" s="19"/>
      <c r="Q795" s="19"/>
      <c r="R795" s="17"/>
      <c r="S795" s="21" t="str">
        <f ca="1">IF(OR($J795="",$O795=""),"",IF(OR($N795="Report ready",$N795="Delivered"),"",IF($N795="Recollect needed","Recollect",IF(NOW()&gt;$O795,"Overdue",IF($O795-NOW()&lt;=N(Settings!$B$4)/24,"Due soon","")))))</f>
        <v/>
      </c>
    </row>
    <row r="796" spans="1:19" x14ac:dyDescent="0.3">
      <c r="A796" s="17"/>
      <c r="B796" s="19"/>
      <c r="C796" s="20"/>
      <c r="D796" s="17"/>
      <c r="E796" s="17"/>
      <c r="F796" s="17"/>
      <c r="G796" s="17"/>
      <c r="H796" s="17"/>
      <c r="I796" s="17"/>
      <c r="J796" s="17"/>
      <c r="K796" s="21" t="str">
        <f>IF($J796="","",IFERROR(VLOOKUP($J796,Tests!$A$4:$B$103,2,FALSE),""))</f>
        <v/>
      </c>
      <c r="L796" s="18" t="str">
        <f>IF($J796="","",IFERROR(VLOOKUP($J796,Tests!$A$4:$E$103,5,FALSE),""))</f>
        <v/>
      </c>
      <c r="M796" s="18"/>
      <c r="N796" s="17"/>
      <c r="O796" s="22" t="str">
        <f>IF(OR($B796="",$J796=""),"",$B796+N($C796)+IFERROR(VLOOKUP($J796,Tests!$A$4:$C$103,3,FALSE),0)/24)</f>
        <v/>
      </c>
      <c r="P796" s="19"/>
      <c r="Q796" s="19"/>
      <c r="R796" s="17"/>
      <c r="S796" s="21" t="str">
        <f ca="1">IF(OR($J796="",$O796=""),"",IF(OR($N796="Report ready",$N796="Delivered"),"",IF($N796="Recollect needed","Recollect",IF(NOW()&gt;$O796,"Overdue",IF($O796-NOW()&lt;=N(Settings!$B$4)/24,"Due soon","")))))</f>
        <v/>
      </c>
    </row>
    <row r="797" spans="1:19" x14ac:dyDescent="0.3">
      <c r="A797" s="17"/>
      <c r="B797" s="19"/>
      <c r="C797" s="20"/>
      <c r="D797" s="17"/>
      <c r="E797" s="17"/>
      <c r="F797" s="17"/>
      <c r="G797" s="17"/>
      <c r="H797" s="17"/>
      <c r="I797" s="17"/>
      <c r="J797" s="17"/>
      <c r="K797" s="21" t="str">
        <f>IF($J797="","",IFERROR(VLOOKUP($J797,Tests!$A$4:$B$103,2,FALSE),""))</f>
        <v/>
      </c>
      <c r="L797" s="18" t="str">
        <f>IF($J797="","",IFERROR(VLOOKUP($J797,Tests!$A$4:$E$103,5,FALSE),""))</f>
        <v/>
      </c>
      <c r="M797" s="18"/>
      <c r="N797" s="17"/>
      <c r="O797" s="22" t="str">
        <f>IF(OR($B797="",$J797=""),"",$B797+N($C797)+IFERROR(VLOOKUP($J797,Tests!$A$4:$C$103,3,FALSE),0)/24)</f>
        <v/>
      </c>
      <c r="P797" s="19"/>
      <c r="Q797" s="19"/>
      <c r="R797" s="17"/>
      <c r="S797" s="21" t="str">
        <f ca="1">IF(OR($J797="",$O797=""),"",IF(OR($N797="Report ready",$N797="Delivered"),"",IF($N797="Recollect needed","Recollect",IF(NOW()&gt;$O797,"Overdue",IF($O797-NOW()&lt;=N(Settings!$B$4)/24,"Due soon","")))))</f>
        <v/>
      </c>
    </row>
    <row r="798" spans="1:19" x14ac:dyDescent="0.3">
      <c r="A798" s="17"/>
      <c r="B798" s="19"/>
      <c r="C798" s="20"/>
      <c r="D798" s="17"/>
      <c r="E798" s="17"/>
      <c r="F798" s="17"/>
      <c r="G798" s="17"/>
      <c r="H798" s="17"/>
      <c r="I798" s="17"/>
      <c r="J798" s="17"/>
      <c r="K798" s="21" t="str">
        <f>IF($J798="","",IFERROR(VLOOKUP($J798,Tests!$A$4:$B$103,2,FALSE),""))</f>
        <v/>
      </c>
      <c r="L798" s="18" t="str">
        <f>IF($J798="","",IFERROR(VLOOKUP($J798,Tests!$A$4:$E$103,5,FALSE),""))</f>
        <v/>
      </c>
      <c r="M798" s="18"/>
      <c r="N798" s="17"/>
      <c r="O798" s="22" t="str">
        <f>IF(OR($B798="",$J798=""),"",$B798+N($C798)+IFERROR(VLOOKUP($J798,Tests!$A$4:$C$103,3,FALSE),0)/24)</f>
        <v/>
      </c>
      <c r="P798" s="19"/>
      <c r="Q798" s="19"/>
      <c r="R798" s="17"/>
      <c r="S798" s="21" t="str">
        <f ca="1">IF(OR($J798="",$O798=""),"",IF(OR($N798="Report ready",$N798="Delivered"),"",IF($N798="Recollect needed","Recollect",IF(NOW()&gt;$O798,"Overdue",IF($O798-NOW()&lt;=N(Settings!$B$4)/24,"Due soon","")))))</f>
        <v/>
      </c>
    </row>
    <row r="799" spans="1:19" x14ac:dyDescent="0.3">
      <c r="A799" s="17"/>
      <c r="B799" s="19"/>
      <c r="C799" s="20"/>
      <c r="D799" s="17"/>
      <c r="E799" s="17"/>
      <c r="F799" s="17"/>
      <c r="G799" s="17"/>
      <c r="H799" s="17"/>
      <c r="I799" s="17"/>
      <c r="J799" s="17"/>
      <c r="K799" s="21" t="str">
        <f>IF($J799="","",IFERROR(VLOOKUP($J799,Tests!$A$4:$B$103,2,FALSE),""))</f>
        <v/>
      </c>
      <c r="L799" s="18" t="str">
        <f>IF($J799="","",IFERROR(VLOOKUP($J799,Tests!$A$4:$E$103,5,FALSE),""))</f>
        <v/>
      </c>
      <c r="M799" s="18"/>
      <c r="N799" s="17"/>
      <c r="O799" s="22" t="str">
        <f>IF(OR($B799="",$J799=""),"",$B799+N($C799)+IFERROR(VLOOKUP($J799,Tests!$A$4:$C$103,3,FALSE),0)/24)</f>
        <v/>
      </c>
      <c r="P799" s="19"/>
      <c r="Q799" s="19"/>
      <c r="R799" s="17"/>
      <c r="S799" s="21" t="str">
        <f ca="1">IF(OR($J799="",$O799=""),"",IF(OR($N799="Report ready",$N799="Delivered"),"",IF($N799="Recollect needed","Recollect",IF(NOW()&gt;$O799,"Overdue",IF($O799-NOW()&lt;=N(Settings!$B$4)/24,"Due soon","")))))</f>
        <v/>
      </c>
    </row>
    <row r="800" spans="1:19" x14ac:dyDescent="0.3">
      <c r="A800" s="17"/>
      <c r="B800" s="19"/>
      <c r="C800" s="20"/>
      <c r="D800" s="17"/>
      <c r="E800" s="17"/>
      <c r="F800" s="17"/>
      <c r="G800" s="17"/>
      <c r="H800" s="17"/>
      <c r="I800" s="17"/>
      <c r="J800" s="17"/>
      <c r="K800" s="21" t="str">
        <f>IF($J800="","",IFERROR(VLOOKUP($J800,Tests!$A$4:$B$103,2,FALSE),""))</f>
        <v/>
      </c>
      <c r="L800" s="18" t="str">
        <f>IF($J800="","",IFERROR(VLOOKUP($J800,Tests!$A$4:$E$103,5,FALSE),""))</f>
        <v/>
      </c>
      <c r="M800" s="18"/>
      <c r="N800" s="17"/>
      <c r="O800" s="22" t="str">
        <f>IF(OR($B800="",$J800=""),"",$B800+N($C800)+IFERROR(VLOOKUP($J800,Tests!$A$4:$C$103,3,FALSE),0)/24)</f>
        <v/>
      </c>
      <c r="P800" s="19"/>
      <c r="Q800" s="19"/>
      <c r="R800" s="17"/>
      <c r="S800" s="21" t="str">
        <f ca="1">IF(OR($J800="",$O800=""),"",IF(OR($N800="Report ready",$N800="Delivered"),"",IF($N800="Recollect needed","Recollect",IF(NOW()&gt;$O800,"Overdue",IF($O800-NOW()&lt;=N(Settings!$B$4)/24,"Due soon","")))))</f>
        <v/>
      </c>
    </row>
    <row r="801" spans="1:19" x14ac:dyDescent="0.3">
      <c r="A801" s="17"/>
      <c r="B801" s="19"/>
      <c r="C801" s="20"/>
      <c r="D801" s="17"/>
      <c r="E801" s="17"/>
      <c r="F801" s="17"/>
      <c r="G801" s="17"/>
      <c r="H801" s="17"/>
      <c r="I801" s="17"/>
      <c r="J801" s="17"/>
      <c r="K801" s="21" t="str">
        <f>IF($J801="","",IFERROR(VLOOKUP($J801,Tests!$A$4:$B$103,2,FALSE),""))</f>
        <v/>
      </c>
      <c r="L801" s="18" t="str">
        <f>IF($J801="","",IFERROR(VLOOKUP($J801,Tests!$A$4:$E$103,5,FALSE),""))</f>
        <v/>
      </c>
      <c r="M801" s="18"/>
      <c r="N801" s="17"/>
      <c r="O801" s="22" t="str">
        <f>IF(OR($B801="",$J801=""),"",$B801+N($C801)+IFERROR(VLOOKUP($J801,Tests!$A$4:$C$103,3,FALSE),0)/24)</f>
        <v/>
      </c>
      <c r="P801" s="19"/>
      <c r="Q801" s="19"/>
      <c r="R801" s="17"/>
      <c r="S801" s="21" t="str">
        <f ca="1">IF(OR($J801="",$O801=""),"",IF(OR($N801="Report ready",$N801="Delivered"),"",IF($N801="Recollect needed","Recollect",IF(NOW()&gt;$O801,"Overdue",IF($O801-NOW()&lt;=N(Settings!$B$4)/24,"Due soon","")))))</f>
        <v/>
      </c>
    </row>
    <row r="802" spans="1:19" x14ac:dyDescent="0.3">
      <c r="A802" s="17"/>
      <c r="B802" s="19"/>
      <c r="C802" s="20"/>
      <c r="D802" s="17"/>
      <c r="E802" s="17"/>
      <c r="F802" s="17"/>
      <c r="G802" s="17"/>
      <c r="H802" s="17"/>
      <c r="I802" s="17"/>
      <c r="J802" s="17"/>
      <c r="K802" s="21" t="str">
        <f>IF($J802="","",IFERROR(VLOOKUP($J802,Tests!$A$4:$B$103,2,FALSE),""))</f>
        <v/>
      </c>
      <c r="L802" s="18" t="str">
        <f>IF($J802="","",IFERROR(VLOOKUP($J802,Tests!$A$4:$E$103,5,FALSE),""))</f>
        <v/>
      </c>
      <c r="M802" s="18"/>
      <c r="N802" s="17"/>
      <c r="O802" s="22" t="str">
        <f>IF(OR($B802="",$J802=""),"",$B802+N($C802)+IFERROR(VLOOKUP($J802,Tests!$A$4:$C$103,3,FALSE),0)/24)</f>
        <v/>
      </c>
      <c r="P802" s="19"/>
      <c r="Q802" s="19"/>
      <c r="R802" s="17"/>
      <c r="S802" s="21" t="str">
        <f ca="1">IF(OR($J802="",$O802=""),"",IF(OR($N802="Report ready",$N802="Delivered"),"",IF($N802="Recollect needed","Recollect",IF(NOW()&gt;$O802,"Overdue",IF($O802-NOW()&lt;=N(Settings!$B$4)/24,"Due soon","")))))</f>
        <v/>
      </c>
    </row>
    <row r="803" spans="1:19" x14ac:dyDescent="0.3">
      <c r="A803" s="17"/>
      <c r="B803" s="19"/>
      <c r="C803" s="20"/>
      <c r="D803" s="17"/>
      <c r="E803" s="17"/>
      <c r="F803" s="17"/>
      <c r="G803" s="17"/>
      <c r="H803" s="17"/>
      <c r="I803" s="17"/>
      <c r="J803" s="17"/>
      <c r="K803" s="21" t="str">
        <f>IF($J803="","",IFERROR(VLOOKUP($J803,Tests!$A$4:$B$103,2,FALSE),""))</f>
        <v/>
      </c>
      <c r="L803" s="18" t="str">
        <f>IF($J803="","",IFERROR(VLOOKUP($J803,Tests!$A$4:$E$103,5,FALSE),""))</f>
        <v/>
      </c>
      <c r="M803" s="18"/>
      <c r="N803" s="17"/>
      <c r="O803" s="22" t="str">
        <f>IF(OR($B803="",$J803=""),"",$B803+N($C803)+IFERROR(VLOOKUP($J803,Tests!$A$4:$C$103,3,FALSE),0)/24)</f>
        <v/>
      </c>
      <c r="P803" s="19"/>
      <c r="Q803" s="19"/>
      <c r="R803" s="17"/>
      <c r="S803" s="21" t="str">
        <f ca="1">IF(OR($J803="",$O803=""),"",IF(OR($N803="Report ready",$N803="Delivered"),"",IF($N803="Recollect needed","Recollect",IF(NOW()&gt;$O803,"Overdue",IF($O803-NOW()&lt;=N(Settings!$B$4)/24,"Due soon","")))))</f>
        <v/>
      </c>
    </row>
    <row r="804" spans="1:19" x14ac:dyDescent="0.3">
      <c r="A804" s="17"/>
      <c r="B804" s="19"/>
      <c r="C804" s="20"/>
      <c r="D804" s="17"/>
      <c r="E804" s="17"/>
      <c r="F804" s="17"/>
      <c r="G804" s="17"/>
      <c r="H804" s="17"/>
      <c r="I804" s="17"/>
      <c r="J804" s="17"/>
      <c r="K804" s="21" t="str">
        <f>IF($J804="","",IFERROR(VLOOKUP($J804,Tests!$A$4:$B$103,2,FALSE),""))</f>
        <v/>
      </c>
      <c r="L804" s="18" t="str">
        <f>IF($J804="","",IFERROR(VLOOKUP($J804,Tests!$A$4:$E$103,5,FALSE),""))</f>
        <v/>
      </c>
      <c r="M804" s="18"/>
      <c r="N804" s="17"/>
      <c r="O804" s="22" t="str">
        <f>IF(OR($B804="",$J804=""),"",$B804+N($C804)+IFERROR(VLOOKUP($J804,Tests!$A$4:$C$103,3,FALSE),0)/24)</f>
        <v/>
      </c>
      <c r="P804" s="19"/>
      <c r="Q804" s="19"/>
      <c r="R804" s="17"/>
      <c r="S804" s="21" t="str">
        <f ca="1">IF(OR($J804="",$O804=""),"",IF(OR($N804="Report ready",$N804="Delivered"),"",IF($N804="Recollect needed","Recollect",IF(NOW()&gt;$O804,"Overdue",IF($O804-NOW()&lt;=N(Settings!$B$4)/24,"Due soon","")))))</f>
        <v/>
      </c>
    </row>
    <row r="805" spans="1:19" x14ac:dyDescent="0.3">
      <c r="A805" s="17"/>
      <c r="B805" s="19"/>
      <c r="C805" s="20"/>
      <c r="D805" s="17"/>
      <c r="E805" s="17"/>
      <c r="F805" s="17"/>
      <c r="G805" s="17"/>
      <c r="H805" s="17"/>
      <c r="I805" s="17"/>
      <c r="J805" s="17"/>
      <c r="K805" s="21" t="str">
        <f>IF($J805="","",IFERROR(VLOOKUP($J805,Tests!$A$4:$B$103,2,FALSE),""))</f>
        <v/>
      </c>
      <c r="L805" s="18" t="str">
        <f>IF($J805="","",IFERROR(VLOOKUP($J805,Tests!$A$4:$E$103,5,FALSE),""))</f>
        <v/>
      </c>
      <c r="M805" s="18"/>
      <c r="N805" s="17"/>
      <c r="O805" s="22" t="str">
        <f>IF(OR($B805="",$J805=""),"",$B805+N($C805)+IFERROR(VLOOKUP($J805,Tests!$A$4:$C$103,3,FALSE),0)/24)</f>
        <v/>
      </c>
      <c r="P805" s="19"/>
      <c r="Q805" s="19"/>
      <c r="R805" s="17"/>
      <c r="S805" s="21" t="str">
        <f ca="1">IF(OR($J805="",$O805=""),"",IF(OR($N805="Report ready",$N805="Delivered"),"",IF($N805="Recollect needed","Recollect",IF(NOW()&gt;$O805,"Overdue",IF($O805-NOW()&lt;=N(Settings!$B$4)/24,"Due soon","")))))</f>
        <v/>
      </c>
    </row>
    <row r="806" spans="1:19" x14ac:dyDescent="0.3">
      <c r="A806" s="17"/>
      <c r="B806" s="19"/>
      <c r="C806" s="20"/>
      <c r="D806" s="17"/>
      <c r="E806" s="17"/>
      <c r="F806" s="17"/>
      <c r="G806" s="17"/>
      <c r="H806" s="17"/>
      <c r="I806" s="17"/>
      <c r="J806" s="17"/>
      <c r="K806" s="21" t="str">
        <f>IF($J806="","",IFERROR(VLOOKUP($J806,Tests!$A$4:$B$103,2,FALSE),""))</f>
        <v/>
      </c>
      <c r="L806" s="18" t="str">
        <f>IF($J806="","",IFERROR(VLOOKUP($J806,Tests!$A$4:$E$103,5,FALSE),""))</f>
        <v/>
      </c>
      <c r="M806" s="18"/>
      <c r="N806" s="17"/>
      <c r="O806" s="22" t="str">
        <f>IF(OR($B806="",$J806=""),"",$B806+N($C806)+IFERROR(VLOOKUP($J806,Tests!$A$4:$C$103,3,FALSE),0)/24)</f>
        <v/>
      </c>
      <c r="P806" s="19"/>
      <c r="Q806" s="19"/>
      <c r="R806" s="17"/>
      <c r="S806" s="21" t="str">
        <f ca="1">IF(OR($J806="",$O806=""),"",IF(OR($N806="Report ready",$N806="Delivered"),"",IF($N806="Recollect needed","Recollect",IF(NOW()&gt;$O806,"Overdue",IF($O806-NOW()&lt;=N(Settings!$B$4)/24,"Due soon","")))))</f>
        <v/>
      </c>
    </row>
    <row r="807" spans="1:19" x14ac:dyDescent="0.3">
      <c r="A807" s="17"/>
      <c r="B807" s="19"/>
      <c r="C807" s="20"/>
      <c r="D807" s="17"/>
      <c r="E807" s="17"/>
      <c r="F807" s="17"/>
      <c r="G807" s="17"/>
      <c r="H807" s="17"/>
      <c r="I807" s="17"/>
      <c r="J807" s="17"/>
      <c r="K807" s="21" t="str">
        <f>IF($J807="","",IFERROR(VLOOKUP($J807,Tests!$A$4:$B$103,2,FALSE),""))</f>
        <v/>
      </c>
      <c r="L807" s="18" t="str">
        <f>IF($J807="","",IFERROR(VLOOKUP($J807,Tests!$A$4:$E$103,5,FALSE),""))</f>
        <v/>
      </c>
      <c r="M807" s="18"/>
      <c r="N807" s="17"/>
      <c r="O807" s="22" t="str">
        <f>IF(OR($B807="",$J807=""),"",$B807+N($C807)+IFERROR(VLOOKUP($J807,Tests!$A$4:$C$103,3,FALSE),0)/24)</f>
        <v/>
      </c>
      <c r="P807" s="19"/>
      <c r="Q807" s="19"/>
      <c r="R807" s="17"/>
      <c r="S807" s="21" t="str">
        <f ca="1">IF(OR($J807="",$O807=""),"",IF(OR($N807="Report ready",$N807="Delivered"),"",IF($N807="Recollect needed","Recollect",IF(NOW()&gt;$O807,"Overdue",IF($O807-NOW()&lt;=N(Settings!$B$4)/24,"Due soon","")))))</f>
        <v/>
      </c>
    </row>
    <row r="808" spans="1:19" x14ac:dyDescent="0.3">
      <c r="A808" s="17"/>
      <c r="B808" s="19"/>
      <c r="C808" s="20"/>
      <c r="D808" s="17"/>
      <c r="E808" s="17"/>
      <c r="F808" s="17"/>
      <c r="G808" s="17"/>
      <c r="H808" s="17"/>
      <c r="I808" s="17"/>
      <c r="J808" s="17"/>
      <c r="K808" s="21" t="str">
        <f>IF($J808="","",IFERROR(VLOOKUP($J808,Tests!$A$4:$B$103,2,FALSE),""))</f>
        <v/>
      </c>
      <c r="L808" s="18" t="str">
        <f>IF($J808="","",IFERROR(VLOOKUP($J808,Tests!$A$4:$E$103,5,FALSE),""))</f>
        <v/>
      </c>
      <c r="M808" s="18"/>
      <c r="N808" s="17"/>
      <c r="O808" s="22" t="str">
        <f>IF(OR($B808="",$J808=""),"",$B808+N($C808)+IFERROR(VLOOKUP($J808,Tests!$A$4:$C$103,3,FALSE),0)/24)</f>
        <v/>
      </c>
      <c r="P808" s="19"/>
      <c r="Q808" s="19"/>
      <c r="R808" s="17"/>
      <c r="S808" s="21" t="str">
        <f ca="1">IF(OR($J808="",$O808=""),"",IF(OR($N808="Report ready",$N808="Delivered"),"",IF($N808="Recollect needed","Recollect",IF(NOW()&gt;$O808,"Overdue",IF($O808-NOW()&lt;=N(Settings!$B$4)/24,"Due soon","")))))</f>
        <v/>
      </c>
    </row>
    <row r="809" spans="1:19" x14ac:dyDescent="0.3">
      <c r="A809" s="17"/>
      <c r="B809" s="19"/>
      <c r="C809" s="20"/>
      <c r="D809" s="17"/>
      <c r="E809" s="17"/>
      <c r="F809" s="17"/>
      <c r="G809" s="17"/>
      <c r="H809" s="17"/>
      <c r="I809" s="17"/>
      <c r="J809" s="17"/>
      <c r="K809" s="21" t="str">
        <f>IF($J809="","",IFERROR(VLOOKUP($J809,Tests!$A$4:$B$103,2,FALSE),""))</f>
        <v/>
      </c>
      <c r="L809" s="18" t="str">
        <f>IF($J809="","",IFERROR(VLOOKUP($J809,Tests!$A$4:$E$103,5,FALSE),""))</f>
        <v/>
      </c>
      <c r="M809" s="18"/>
      <c r="N809" s="17"/>
      <c r="O809" s="22" t="str">
        <f>IF(OR($B809="",$J809=""),"",$B809+N($C809)+IFERROR(VLOOKUP($J809,Tests!$A$4:$C$103,3,FALSE),0)/24)</f>
        <v/>
      </c>
      <c r="P809" s="19"/>
      <c r="Q809" s="19"/>
      <c r="R809" s="17"/>
      <c r="S809" s="21" t="str">
        <f ca="1">IF(OR($J809="",$O809=""),"",IF(OR($N809="Report ready",$N809="Delivered"),"",IF($N809="Recollect needed","Recollect",IF(NOW()&gt;$O809,"Overdue",IF($O809-NOW()&lt;=N(Settings!$B$4)/24,"Due soon","")))))</f>
        <v/>
      </c>
    </row>
    <row r="810" spans="1:19" x14ac:dyDescent="0.3">
      <c r="A810" s="17"/>
      <c r="B810" s="19"/>
      <c r="C810" s="20"/>
      <c r="D810" s="17"/>
      <c r="E810" s="17"/>
      <c r="F810" s="17"/>
      <c r="G810" s="17"/>
      <c r="H810" s="17"/>
      <c r="I810" s="17"/>
      <c r="J810" s="17"/>
      <c r="K810" s="21" t="str">
        <f>IF($J810="","",IFERROR(VLOOKUP($J810,Tests!$A$4:$B$103,2,FALSE),""))</f>
        <v/>
      </c>
      <c r="L810" s="18" t="str">
        <f>IF($J810="","",IFERROR(VLOOKUP($J810,Tests!$A$4:$E$103,5,FALSE),""))</f>
        <v/>
      </c>
      <c r="M810" s="18"/>
      <c r="N810" s="17"/>
      <c r="O810" s="22" t="str">
        <f>IF(OR($B810="",$J810=""),"",$B810+N($C810)+IFERROR(VLOOKUP($J810,Tests!$A$4:$C$103,3,FALSE),0)/24)</f>
        <v/>
      </c>
      <c r="P810" s="19"/>
      <c r="Q810" s="19"/>
      <c r="R810" s="17"/>
      <c r="S810" s="21" t="str">
        <f ca="1">IF(OR($J810="",$O810=""),"",IF(OR($N810="Report ready",$N810="Delivered"),"",IF($N810="Recollect needed","Recollect",IF(NOW()&gt;$O810,"Overdue",IF($O810-NOW()&lt;=N(Settings!$B$4)/24,"Due soon","")))))</f>
        <v/>
      </c>
    </row>
    <row r="811" spans="1:19" x14ac:dyDescent="0.3">
      <c r="A811" s="17"/>
      <c r="B811" s="19"/>
      <c r="C811" s="20"/>
      <c r="D811" s="17"/>
      <c r="E811" s="17"/>
      <c r="F811" s="17"/>
      <c r="G811" s="17"/>
      <c r="H811" s="17"/>
      <c r="I811" s="17"/>
      <c r="J811" s="17"/>
      <c r="K811" s="21" t="str">
        <f>IF($J811="","",IFERROR(VLOOKUP($J811,Tests!$A$4:$B$103,2,FALSE),""))</f>
        <v/>
      </c>
      <c r="L811" s="18" t="str">
        <f>IF($J811="","",IFERROR(VLOOKUP($J811,Tests!$A$4:$E$103,5,FALSE),""))</f>
        <v/>
      </c>
      <c r="M811" s="18"/>
      <c r="N811" s="17"/>
      <c r="O811" s="22" t="str">
        <f>IF(OR($B811="",$J811=""),"",$B811+N($C811)+IFERROR(VLOOKUP($J811,Tests!$A$4:$C$103,3,FALSE),0)/24)</f>
        <v/>
      </c>
      <c r="P811" s="19"/>
      <c r="Q811" s="19"/>
      <c r="R811" s="17"/>
      <c r="S811" s="21" t="str">
        <f ca="1">IF(OR($J811="",$O811=""),"",IF(OR($N811="Report ready",$N811="Delivered"),"",IF($N811="Recollect needed","Recollect",IF(NOW()&gt;$O811,"Overdue",IF($O811-NOW()&lt;=N(Settings!$B$4)/24,"Due soon","")))))</f>
        <v/>
      </c>
    </row>
    <row r="812" spans="1:19" x14ac:dyDescent="0.3">
      <c r="A812" s="17"/>
      <c r="B812" s="19"/>
      <c r="C812" s="20"/>
      <c r="D812" s="17"/>
      <c r="E812" s="17"/>
      <c r="F812" s="17"/>
      <c r="G812" s="17"/>
      <c r="H812" s="17"/>
      <c r="I812" s="17"/>
      <c r="J812" s="17"/>
      <c r="K812" s="21" t="str">
        <f>IF($J812="","",IFERROR(VLOOKUP($J812,Tests!$A$4:$B$103,2,FALSE),""))</f>
        <v/>
      </c>
      <c r="L812" s="18" t="str">
        <f>IF($J812="","",IFERROR(VLOOKUP($J812,Tests!$A$4:$E$103,5,FALSE),""))</f>
        <v/>
      </c>
      <c r="M812" s="18"/>
      <c r="N812" s="17"/>
      <c r="O812" s="22" t="str">
        <f>IF(OR($B812="",$J812=""),"",$B812+N($C812)+IFERROR(VLOOKUP($J812,Tests!$A$4:$C$103,3,FALSE),0)/24)</f>
        <v/>
      </c>
      <c r="P812" s="19"/>
      <c r="Q812" s="19"/>
      <c r="R812" s="17"/>
      <c r="S812" s="21" t="str">
        <f ca="1">IF(OR($J812="",$O812=""),"",IF(OR($N812="Report ready",$N812="Delivered"),"",IF($N812="Recollect needed","Recollect",IF(NOW()&gt;$O812,"Overdue",IF($O812-NOW()&lt;=N(Settings!$B$4)/24,"Due soon","")))))</f>
        <v/>
      </c>
    </row>
    <row r="813" spans="1:19" x14ac:dyDescent="0.3">
      <c r="A813" s="17"/>
      <c r="B813" s="19"/>
      <c r="C813" s="20"/>
      <c r="D813" s="17"/>
      <c r="E813" s="17"/>
      <c r="F813" s="17"/>
      <c r="G813" s="17"/>
      <c r="H813" s="17"/>
      <c r="I813" s="17"/>
      <c r="J813" s="17"/>
      <c r="K813" s="21" t="str">
        <f>IF($J813="","",IFERROR(VLOOKUP($J813,Tests!$A$4:$B$103,2,FALSE),""))</f>
        <v/>
      </c>
      <c r="L813" s="18" t="str">
        <f>IF($J813="","",IFERROR(VLOOKUP($J813,Tests!$A$4:$E$103,5,FALSE),""))</f>
        <v/>
      </c>
      <c r="M813" s="18"/>
      <c r="N813" s="17"/>
      <c r="O813" s="22" t="str">
        <f>IF(OR($B813="",$J813=""),"",$B813+N($C813)+IFERROR(VLOOKUP($J813,Tests!$A$4:$C$103,3,FALSE),0)/24)</f>
        <v/>
      </c>
      <c r="P813" s="19"/>
      <c r="Q813" s="19"/>
      <c r="R813" s="17"/>
      <c r="S813" s="21" t="str">
        <f ca="1">IF(OR($J813="",$O813=""),"",IF(OR($N813="Report ready",$N813="Delivered"),"",IF($N813="Recollect needed","Recollect",IF(NOW()&gt;$O813,"Overdue",IF($O813-NOW()&lt;=N(Settings!$B$4)/24,"Due soon","")))))</f>
        <v/>
      </c>
    </row>
    <row r="814" spans="1:19" x14ac:dyDescent="0.3">
      <c r="A814" s="17"/>
      <c r="B814" s="19"/>
      <c r="C814" s="20"/>
      <c r="D814" s="17"/>
      <c r="E814" s="17"/>
      <c r="F814" s="17"/>
      <c r="G814" s="17"/>
      <c r="H814" s="17"/>
      <c r="I814" s="17"/>
      <c r="J814" s="17"/>
      <c r="K814" s="21" t="str">
        <f>IF($J814="","",IFERROR(VLOOKUP($J814,Tests!$A$4:$B$103,2,FALSE),""))</f>
        <v/>
      </c>
      <c r="L814" s="18" t="str">
        <f>IF($J814="","",IFERROR(VLOOKUP($J814,Tests!$A$4:$E$103,5,FALSE),""))</f>
        <v/>
      </c>
      <c r="M814" s="18"/>
      <c r="N814" s="17"/>
      <c r="O814" s="22" t="str">
        <f>IF(OR($B814="",$J814=""),"",$B814+N($C814)+IFERROR(VLOOKUP($J814,Tests!$A$4:$C$103,3,FALSE),0)/24)</f>
        <v/>
      </c>
      <c r="P814" s="19"/>
      <c r="Q814" s="19"/>
      <c r="R814" s="17"/>
      <c r="S814" s="21" t="str">
        <f ca="1">IF(OR($J814="",$O814=""),"",IF(OR($N814="Report ready",$N814="Delivered"),"",IF($N814="Recollect needed","Recollect",IF(NOW()&gt;$O814,"Overdue",IF($O814-NOW()&lt;=N(Settings!$B$4)/24,"Due soon","")))))</f>
        <v/>
      </c>
    </row>
    <row r="815" spans="1:19" x14ac:dyDescent="0.3">
      <c r="A815" s="17"/>
      <c r="B815" s="19"/>
      <c r="C815" s="20"/>
      <c r="D815" s="17"/>
      <c r="E815" s="17"/>
      <c r="F815" s="17"/>
      <c r="G815" s="17"/>
      <c r="H815" s="17"/>
      <c r="I815" s="17"/>
      <c r="J815" s="17"/>
      <c r="K815" s="21" t="str">
        <f>IF($J815="","",IFERROR(VLOOKUP($J815,Tests!$A$4:$B$103,2,FALSE),""))</f>
        <v/>
      </c>
      <c r="L815" s="18" t="str">
        <f>IF($J815="","",IFERROR(VLOOKUP($J815,Tests!$A$4:$E$103,5,FALSE),""))</f>
        <v/>
      </c>
      <c r="M815" s="18"/>
      <c r="N815" s="17"/>
      <c r="O815" s="22" t="str">
        <f>IF(OR($B815="",$J815=""),"",$B815+N($C815)+IFERROR(VLOOKUP($J815,Tests!$A$4:$C$103,3,FALSE),0)/24)</f>
        <v/>
      </c>
      <c r="P815" s="19"/>
      <c r="Q815" s="19"/>
      <c r="R815" s="17"/>
      <c r="S815" s="21" t="str">
        <f ca="1">IF(OR($J815="",$O815=""),"",IF(OR($N815="Report ready",$N815="Delivered"),"",IF($N815="Recollect needed","Recollect",IF(NOW()&gt;$O815,"Overdue",IF($O815-NOW()&lt;=N(Settings!$B$4)/24,"Due soon","")))))</f>
        <v/>
      </c>
    </row>
    <row r="816" spans="1:19" x14ac:dyDescent="0.3">
      <c r="A816" s="17"/>
      <c r="B816" s="19"/>
      <c r="C816" s="20"/>
      <c r="D816" s="17"/>
      <c r="E816" s="17"/>
      <c r="F816" s="17"/>
      <c r="G816" s="17"/>
      <c r="H816" s="17"/>
      <c r="I816" s="17"/>
      <c r="J816" s="17"/>
      <c r="K816" s="21" t="str">
        <f>IF($J816="","",IFERROR(VLOOKUP($J816,Tests!$A$4:$B$103,2,FALSE),""))</f>
        <v/>
      </c>
      <c r="L816" s="18" t="str">
        <f>IF($J816="","",IFERROR(VLOOKUP($J816,Tests!$A$4:$E$103,5,FALSE),""))</f>
        <v/>
      </c>
      <c r="M816" s="18"/>
      <c r="N816" s="17"/>
      <c r="O816" s="22" t="str">
        <f>IF(OR($B816="",$J816=""),"",$B816+N($C816)+IFERROR(VLOOKUP($J816,Tests!$A$4:$C$103,3,FALSE),0)/24)</f>
        <v/>
      </c>
      <c r="P816" s="19"/>
      <c r="Q816" s="19"/>
      <c r="R816" s="17"/>
      <c r="S816" s="21" t="str">
        <f ca="1">IF(OR($J816="",$O816=""),"",IF(OR($N816="Report ready",$N816="Delivered"),"",IF($N816="Recollect needed","Recollect",IF(NOW()&gt;$O816,"Overdue",IF($O816-NOW()&lt;=N(Settings!$B$4)/24,"Due soon","")))))</f>
        <v/>
      </c>
    </row>
    <row r="817" spans="1:19" x14ac:dyDescent="0.3">
      <c r="A817" s="17"/>
      <c r="B817" s="19"/>
      <c r="C817" s="20"/>
      <c r="D817" s="17"/>
      <c r="E817" s="17"/>
      <c r="F817" s="17"/>
      <c r="G817" s="17"/>
      <c r="H817" s="17"/>
      <c r="I817" s="17"/>
      <c r="J817" s="17"/>
      <c r="K817" s="21" t="str">
        <f>IF($J817="","",IFERROR(VLOOKUP($J817,Tests!$A$4:$B$103,2,FALSE),""))</f>
        <v/>
      </c>
      <c r="L817" s="18" t="str">
        <f>IF($J817="","",IFERROR(VLOOKUP($J817,Tests!$A$4:$E$103,5,FALSE),""))</f>
        <v/>
      </c>
      <c r="M817" s="18"/>
      <c r="N817" s="17"/>
      <c r="O817" s="22" t="str">
        <f>IF(OR($B817="",$J817=""),"",$B817+N($C817)+IFERROR(VLOOKUP($J817,Tests!$A$4:$C$103,3,FALSE),0)/24)</f>
        <v/>
      </c>
      <c r="P817" s="19"/>
      <c r="Q817" s="19"/>
      <c r="R817" s="17"/>
      <c r="S817" s="21" t="str">
        <f ca="1">IF(OR($J817="",$O817=""),"",IF(OR($N817="Report ready",$N817="Delivered"),"",IF($N817="Recollect needed","Recollect",IF(NOW()&gt;$O817,"Overdue",IF($O817-NOW()&lt;=N(Settings!$B$4)/24,"Due soon","")))))</f>
        <v/>
      </c>
    </row>
    <row r="818" spans="1:19" x14ac:dyDescent="0.3">
      <c r="A818" s="17"/>
      <c r="B818" s="19"/>
      <c r="C818" s="20"/>
      <c r="D818" s="17"/>
      <c r="E818" s="17"/>
      <c r="F818" s="17"/>
      <c r="G818" s="17"/>
      <c r="H818" s="17"/>
      <c r="I818" s="17"/>
      <c r="J818" s="17"/>
      <c r="K818" s="21" t="str">
        <f>IF($J818="","",IFERROR(VLOOKUP($J818,Tests!$A$4:$B$103,2,FALSE),""))</f>
        <v/>
      </c>
      <c r="L818" s="18" t="str">
        <f>IF($J818="","",IFERROR(VLOOKUP($J818,Tests!$A$4:$E$103,5,FALSE),""))</f>
        <v/>
      </c>
      <c r="M818" s="18"/>
      <c r="N818" s="17"/>
      <c r="O818" s="22" t="str">
        <f>IF(OR($B818="",$J818=""),"",$B818+N($C818)+IFERROR(VLOOKUP($J818,Tests!$A$4:$C$103,3,FALSE),0)/24)</f>
        <v/>
      </c>
      <c r="P818" s="19"/>
      <c r="Q818" s="19"/>
      <c r="R818" s="17"/>
      <c r="S818" s="21" t="str">
        <f ca="1">IF(OR($J818="",$O818=""),"",IF(OR($N818="Report ready",$N818="Delivered"),"",IF($N818="Recollect needed","Recollect",IF(NOW()&gt;$O818,"Overdue",IF($O818-NOW()&lt;=N(Settings!$B$4)/24,"Due soon","")))))</f>
        <v/>
      </c>
    </row>
    <row r="819" spans="1:19" x14ac:dyDescent="0.3">
      <c r="A819" s="17"/>
      <c r="B819" s="19"/>
      <c r="C819" s="20"/>
      <c r="D819" s="17"/>
      <c r="E819" s="17"/>
      <c r="F819" s="17"/>
      <c r="G819" s="17"/>
      <c r="H819" s="17"/>
      <c r="I819" s="17"/>
      <c r="J819" s="17"/>
      <c r="K819" s="21" t="str">
        <f>IF($J819="","",IFERROR(VLOOKUP($J819,Tests!$A$4:$B$103,2,FALSE),""))</f>
        <v/>
      </c>
      <c r="L819" s="18" t="str">
        <f>IF($J819="","",IFERROR(VLOOKUP($J819,Tests!$A$4:$E$103,5,FALSE),""))</f>
        <v/>
      </c>
      <c r="M819" s="18"/>
      <c r="N819" s="17"/>
      <c r="O819" s="22" t="str">
        <f>IF(OR($B819="",$J819=""),"",$B819+N($C819)+IFERROR(VLOOKUP($J819,Tests!$A$4:$C$103,3,FALSE),0)/24)</f>
        <v/>
      </c>
      <c r="P819" s="19"/>
      <c r="Q819" s="19"/>
      <c r="R819" s="17"/>
      <c r="S819" s="21" t="str">
        <f ca="1">IF(OR($J819="",$O819=""),"",IF(OR($N819="Report ready",$N819="Delivered"),"",IF($N819="Recollect needed","Recollect",IF(NOW()&gt;$O819,"Overdue",IF($O819-NOW()&lt;=N(Settings!$B$4)/24,"Due soon","")))))</f>
        <v/>
      </c>
    </row>
    <row r="820" spans="1:19" x14ac:dyDescent="0.3">
      <c r="A820" s="17"/>
      <c r="B820" s="19"/>
      <c r="C820" s="20"/>
      <c r="D820" s="17"/>
      <c r="E820" s="17"/>
      <c r="F820" s="17"/>
      <c r="G820" s="17"/>
      <c r="H820" s="17"/>
      <c r="I820" s="17"/>
      <c r="J820" s="17"/>
      <c r="K820" s="21" t="str">
        <f>IF($J820="","",IFERROR(VLOOKUP($J820,Tests!$A$4:$B$103,2,FALSE),""))</f>
        <v/>
      </c>
      <c r="L820" s="18" t="str">
        <f>IF($J820="","",IFERROR(VLOOKUP($J820,Tests!$A$4:$E$103,5,FALSE),""))</f>
        <v/>
      </c>
      <c r="M820" s="18"/>
      <c r="N820" s="17"/>
      <c r="O820" s="22" t="str">
        <f>IF(OR($B820="",$J820=""),"",$B820+N($C820)+IFERROR(VLOOKUP($J820,Tests!$A$4:$C$103,3,FALSE),0)/24)</f>
        <v/>
      </c>
      <c r="P820" s="19"/>
      <c r="Q820" s="19"/>
      <c r="R820" s="17"/>
      <c r="S820" s="21" t="str">
        <f ca="1">IF(OR($J820="",$O820=""),"",IF(OR($N820="Report ready",$N820="Delivered"),"",IF($N820="Recollect needed","Recollect",IF(NOW()&gt;$O820,"Overdue",IF($O820-NOW()&lt;=N(Settings!$B$4)/24,"Due soon","")))))</f>
        <v/>
      </c>
    </row>
    <row r="821" spans="1:19" x14ac:dyDescent="0.3">
      <c r="A821" s="17"/>
      <c r="B821" s="19"/>
      <c r="C821" s="20"/>
      <c r="D821" s="17"/>
      <c r="E821" s="17"/>
      <c r="F821" s="17"/>
      <c r="G821" s="17"/>
      <c r="H821" s="17"/>
      <c r="I821" s="17"/>
      <c r="J821" s="17"/>
      <c r="K821" s="21" t="str">
        <f>IF($J821="","",IFERROR(VLOOKUP($J821,Tests!$A$4:$B$103,2,FALSE),""))</f>
        <v/>
      </c>
      <c r="L821" s="18" t="str">
        <f>IF($J821="","",IFERROR(VLOOKUP($J821,Tests!$A$4:$E$103,5,FALSE),""))</f>
        <v/>
      </c>
      <c r="M821" s="18"/>
      <c r="N821" s="17"/>
      <c r="O821" s="22" t="str">
        <f>IF(OR($B821="",$J821=""),"",$B821+N($C821)+IFERROR(VLOOKUP($J821,Tests!$A$4:$C$103,3,FALSE),0)/24)</f>
        <v/>
      </c>
      <c r="P821" s="19"/>
      <c r="Q821" s="19"/>
      <c r="R821" s="17"/>
      <c r="S821" s="21" t="str">
        <f ca="1">IF(OR($J821="",$O821=""),"",IF(OR($N821="Report ready",$N821="Delivered"),"",IF($N821="Recollect needed","Recollect",IF(NOW()&gt;$O821,"Overdue",IF($O821-NOW()&lt;=N(Settings!$B$4)/24,"Due soon","")))))</f>
        <v/>
      </c>
    </row>
    <row r="822" spans="1:19" x14ac:dyDescent="0.3">
      <c r="A822" s="17"/>
      <c r="B822" s="19"/>
      <c r="C822" s="20"/>
      <c r="D822" s="17"/>
      <c r="E822" s="17"/>
      <c r="F822" s="17"/>
      <c r="G822" s="17"/>
      <c r="H822" s="17"/>
      <c r="I822" s="17"/>
      <c r="J822" s="17"/>
      <c r="K822" s="21" t="str">
        <f>IF($J822="","",IFERROR(VLOOKUP($J822,Tests!$A$4:$B$103,2,FALSE),""))</f>
        <v/>
      </c>
      <c r="L822" s="18" t="str">
        <f>IF($J822="","",IFERROR(VLOOKUP($J822,Tests!$A$4:$E$103,5,FALSE),""))</f>
        <v/>
      </c>
      <c r="M822" s="18"/>
      <c r="N822" s="17"/>
      <c r="O822" s="22" t="str">
        <f>IF(OR($B822="",$J822=""),"",$B822+N($C822)+IFERROR(VLOOKUP($J822,Tests!$A$4:$C$103,3,FALSE),0)/24)</f>
        <v/>
      </c>
      <c r="P822" s="19"/>
      <c r="Q822" s="19"/>
      <c r="R822" s="17"/>
      <c r="S822" s="21" t="str">
        <f ca="1">IF(OR($J822="",$O822=""),"",IF(OR($N822="Report ready",$N822="Delivered"),"",IF($N822="Recollect needed","Recollect",IF(NOW()&gt;$O822,"Overdue",IF($O822-NOW()&lt;=N(Settings!$B$4)/24,"Due soon","")))))</f>
        <v/>
      </c>
    </row>
    <row r="823" spans="1:19" x14ac:dyDescent="0.3">
      <c r="A823" s="17"/>
      <c r="B823" s="19"/>
      <c r="C823" s="20"/>
      <c r="D823" s="17"/>
      <c r="E823" s="17"/>
      <c r="F823" s="17"/>
      <c r="G823" s="17"/>
      <c r="H823" s="17"/>
      <c r="I823" s="17"/>
      <c r="J823" s="17"/>
      <c r="K823" s="21" t="str">
        <f>IF($J823="","",IFERROR(VLOOKUP($J823,Tests!$A$4:$B$103,2,FALSE),""))</f>
        <v/>
      </c>
      <c r="L823" s="18" t="str">
        <f>IF($J823="","",IFERROR(VLOOKUP($J823,Tests!$A$4:$E$103,5,FALSE),""))</f>
        <v/>
      </c>
      <c r="M823" s="18"/>
      <c r="N823" s="17"/>
      <c r="O823" s="22" t="str">
        <f>IF(OR($B823="",$J823=""),"",$B823+N($C823)+IFERROR(VLOOKUP($J823,Tests!$A$4:$C$103,3,FALSE),0)/24)</f>
        <v/>
      </c>
      <c r="P823" s="19"/>
      <c r="Q823" s="19"/>
      <c r="R823" s="17"/>
      <c r="S823" s="21" t="str">
        <f ca="1">IF(OR($J823="",$O823=""),"",IF(OR($N823="Report ready",$N823="Delivered"),"",IF($N823="Recollect needed","Recollect",IF(NOW()&gt;$O823,"Overdue",IF($O823-NOW()&lt;=N(Settings!$B$4)/24,"Due soon","")))))</f>
        <v/>
      </c>
    </row>
    <row r="824" spans="1:19" x14ac:dyDescent="0.3">
      <c r="A824" s="17"/>
      <c r="B824" s="19"/>
      <c r="C824" s="20"/>
      <c r="D824" s="17"/>
      <c r="E824" s="17"/>
      <c r="F824" s="17"/>
      <c r="G824" s="17"/>
      <c r="H824" s="17"/>
      <c r="I824" s="17"/>
      <c r="J824" s="17"/>
      <c r="K824" s="21" t="str">
        <f>IF($J824="","",IFERROR(VLOOKUP($J824,Tests!$A$4:$B$103,2,FALSE),""))</f>
        <v/>
      </c>
      <c r="L824" s="18" t="str">
        <f>IF($J824="","",IFERROR(VLOOKUP($J824,Tests!$A$4:$E$103,5,FALSE),""))</f>
        <v/>
      </c>
      <c r="M824" s="18"/>
      <c r="N824" s="17"/>
      <c r="O824" s="22" t="str">
        <f>IF(OR($B824="",$J824=""),"",$B824+N($C824)+IFERROR(VLOOKUP($J824,Tests!$A$4:$C$103,3,FALSE),0)/24)</f>
        <v/>
      </c>
      <c r="P824" s="19"/>
      <c r="Q824" s="19"/>
      <c r="R824" s="17"/>
      <c r="S824" s="21" t="str">
        <f ca="1">IF(OR($J824="",$O824=""),"",IF(OR($N824="Report ready",$N824="Delivered"),"",IF($N824="Recollect needed","Recollect",IF(NOW()&gt;$O824,"Overdue",IF($O824-NOW()&lt;=N(Settings!$B$4)/24,"Due soon","")))))</f>
        <v/>
      </c>
    </row>
    <row r="825" spans="1:19" x14ac:dyDescent="0.3">
      <c r="A825" s="17"/>
      <c r="B825" s="19"/>
      <c r="C825" s="20"/>
      <c r="D825" s="17"/>
      <c r="E825" s="17"/>
      <c r="F825" s="17"/>
      <c r="G825" s="17"/>
      <c r="H825" s="17"/>
      <c r="I825" s="17"/>
      <c r="J825" s="17"/>
      <c r="K825" s="21" t="str">
        <f>IF($J825="","",IFERROR(VLOOKUP($J825,Tests!$A$4:$B$103,2,FALSE),""))</f>
        <v/>
      </c>
      <c r="L825" s="18" t="str">
        <f>IF($J825="","",IFERROR(VLOOKUP($J825,Tests!$A$4:$E$103,5,FALSE),""))</f>
        <v/>
      </c>
      <c r="M825" s="18"/>
      <c r="N825" s="17"/>
      <c r="O825" s="22" t="str">
        <f>IF(OR($B825="",$J825=""),"",$B825+N($C825)+IFERROR(VLOOKUP($J825,Tests!$A$4:$C$103,3,FALSE),0)/24)</f>
        <v/>
      </c>
      <c r="P825" s="19"/>
      <c r="Q825" s="19"/>
      <c r="R825" s="17"/>
      <c r="S825" s="21" t="str">
        <f ca="1">IF(OR($J825="",$O825=""),"",IF(OR($N825="Report ready",$N825="Delivered"),"",IF($N825="Recollect needed","Recollect",IF(NOW()&gt;$O825,"Overdue",IF($O825-NOW()&lt;=N(Settings!$B$4)/24,"Due soon","")))))</f>
        <v/>
      </c>
    </row>
    <row r="826" spans="1:19" x14ac:dyDescent="0.3">
      <c r="A826" s="17"/>
      <c r="B826" s="19"/>
      <c r="C826" s="20"/>
      <c r="D826" s="17"/>
      <c r="E826" s="17"/>
      <c r="F826" s="17"/>
      <c r="G826" s="17"/>
      <c r="H826" s="17"/>
      <c r="I826" s="17"/>
      <c r="J826" s="17"/>
      <c r="K826" s="21" t="str">
        <f>IF($J826="","",IFERROR(VLOOKUP($J826,Tests!$A$4:$B$103,2,FALSE),""))</f>
        <v/>
      </c>
      <c r="L826" s="18" t="str">
        <f>IF($J826="","",IFERROR(VLOOKUP($J826,Tests!$A$4:$E$103,5,FALSE),""))</f>
        <v/>
      </c>
      <c r="M826" s="18"/>
      <c r="N826" s="17"/>
      <c r="O826" s="22" t="str">
        <f>IF(OR($B826="",$J826=""),"",$B826+N($C826)+IFERROR(VLOOKUP($J826,Tests!$A$4:$C$103,3,FALSE),0)/24)</f>
        <v/>
      </c>
      <c r="P826" s="19"/>
      <c r="Q826" s="19"/>
      <c r="R826" s="17"/>
      <c r="S826" s="21" t="str">
        <f ca="1">IF(OR($J826="",$O826=""),"",IF(OR($N826="Report ready",$N826="Delivered"),"",IF($N826="Recollect needed","Recollect",IF(NOW()&gt;$O826,"Overdue",IF($O826-NOW()&lt;=N(Settings!$B$4)/24,"Due soon","")))))</f>
        <v/>
      </c>
    </row>
    <row r="827" spans="1:19" x14ac:dyDescent="0.3">
      <c r="A827" s="17"/>
      <c r="B827" s="19"/>
      <c r="C827" s="20"/>
      <c r="D827" s="17"/>
      <c r="E827" s="17"/>
      <c r="F827" s="17"/>
      <c r="G827" s="17"/>
      <c r="H827" s="17"/>
      <c r="I827" s="17"/>
      <c r="J827" s="17"/>
      <c r="K827" s="21" t="str">
        <f>IF($J827="","",IFERROR(VLOOKUP($J827,Tests!$A$4:$B$103,2,FALSE),""))</f>
        <v/>
      </c>
      <c r="L827" s="18" t="str">
        <f>IF($J827="","",IFERROR(VLOOKUP($J827,Tests!$A$4:$E$103,5,FALSE),""))</f>
        <v/>
      </c>
      <c r="M827" s="18"/>
      <c r="N827" s="17"/>
      <c r="O827" s="22" t="str">
        <f>IF(OR($B827="",$J827=""),"",$B827+N($C827)+IFERROR(VLOOKUP($J827,Tests!$A$4:$C$103,3,FALSE),0)/24)</f>
        <v/>
      </c>
      <c r="P827" s="19"/>
      <c r="Q827" s="19"/>
      <c r="R827" s="17"/>
      <c r="S827" s="21" t="str">
        <f ca="1">IF(OR($J827="",$O827=""),"",IF(OR($N827="Report ready",$N827="Delivered"),"",IF($N827="Recollect needed","Recollect",IF(NOW()&gt;$O827,"Overdue",IF($O827-NOW()&lt;=N(Settings!$B$4)/24,"Due soon","")))))</f>
        <v/>
      </c>
    </row>
    <row r="828" spans="1:19" x14ac:dyDescent="0.3">
      <c r="A828" s="17"/>
      <c r="B828" s="19"/>
      <c r="C828" s="20"/>
      <c r="D828" s="17"/>
      <c r="E828" s="17"/>
      <c r="F828" s="17"/>
      <c r="G828" s="17"/>
      <c r="H828" s="17"/>
      <c r="I828" s="17"/>
      <c r="J828" s="17"/>
      <c r="K828" s="21" t="str">
        <f>IF($J828="","",IFERROR(VLOOKUP($J828,Tests!$A$4:$B$103,2,FALSE),""))</f>
        <v/>
      </c>
      <c r="L828" s="18" t="str">
        <f>IF($J828="","",IFERROR(VLOOKUP($J828,Tests!$A$4:$E$103,5,FALSE),""))</f>
        <v/>
      </c>
      <c r="M828" s="18"/>
      <c r="N828" s="17"/>
      <c r="O828" s="22" t="str">
        <f>IF(OR($B828="",$J828=""),"",$B828+N($C828)+IFERROR(VLOOKUP($J828,Tests!$A$4:$C$103,3,FALSE),0)/24)</f>
        <v/>
      </c>
      <c r="P828" s="19"/>
      <c r="Q828" s="19"/>
      <c r="R828" s="17"/>
      <c r="S828" s="21" t="str">
        <f ca="1">IF(OR($J828="",$O828=""),"",IF(OR($N828="Report ready",$N828="Delivered"),"",IF($N828="Recollect needed","Recollect",IF(NOW()&gt;$O828,"Overdue",IF($O828-NOW()&lt;=N(Settings!$B$4)/24,"Due soon","")))))</f>
        <v/>
      </c>
    </row>
    <row r="829" spans="1:19" x14ac:dyDescent="0.3">
      <c r="A829" s="17"/>
      <c r="B829" s="19"/>
      <c r="C829" s="20"/>
      <c r="D829" s="17"/>
      <c r="E829" s="17"/>
      <c r="F829" s="17"/>
      <c r="G829" s="17"/>
      <c r="H829" s="17"/>
      <c r="I829" s="17"/>
      <c r="J829" s="17"/>
      <c r="K829" s="21" t="str">
        <f>IF($J829="","",IFERROR(VLOOKUP($J829,Tests!$A$4:$B$103,2,FALSE),""))</f>
        <v/>
      </c>
      <c r="L829" s="18" t="str">
        <f>IF($J829="","",IFERROR(VLOOKUP($J829,Tests!$A$4:$E$103,5,FALSE),""))</f>
        <v/>
      </c>
      <c r="M829" s="18"/>
      <c r="N829" s="17"/>
      <c r="O829" s="22" t="str">
        <f>IF(OR($B829="",$J829=""),"",$B829+N($C829)+IFERROR(VLOOKUP($J829,Tests!$A$4:$C$103,3,FALSE),0)/24)</f>
        <v/>
      </c>
      <c r="P829" s="19"/>
      <c r="Q829" s="19"/>
      <c r="R829" s="17"/>
      <c r="S829" s="21" t="str">
        <f ca="1">IF(OR($J829="",$O829=""),"",IF(OR($N829="Report ready",$N829="Delivered"),"",IF($N829="Recollect needed","Recollect",IF(NOW()&gt;$O829,"Overdue",IF($O829-NOW()&lt;=N(Settings!$B$4)/24,"Due soon","")))))</f>
        <v/>
      </c>
    </row>
    <row r="830" spans="1:19" x14ac:dyDescent="0.3">
      <c r="A830" s="17"/>
      <c r="B830" s="19"/>
      <c r="C830" s="20"/>
      <c r="D830" s="17"/>
      <c r="E830" s="17"/>
      <c r="F830" s="17"/>
      <c r="G830" s="17"/>
      <c r="H830" s="17"/>
      <c r="I830" s="17"/>
      <c r="J830" s="17"/>
      <c r="K830" s="21" t="str">
        <f>IF($J830="","",IFERROR(VLOOKUP($J830,Tests!$A$4:$B$103,2,FALSE),""))</f>
        <v/>
      </c>
      <c r="L830" s="18" t="str">
        <f>IF($J830="","",IFERROR(VLOOKUP($J830,Tests!$A$4:$E$103,5,FALSE),""))</f>
        <v/>
      </c>
      <c r="M830" s="18"/>
      <c r="N830" s="17"/>
      <c r="O830" s="22" t="str">
        <f>IF(OR($B830="",$J830=""),"",$B830+N($C830)+IFERROR(VLOOKUP($J830,Tests!$A$4:$C$103,3,FALSE),0)/24)</f>
        <v/>
      </c>
      <c r="P830" s="19"/>
      <c r="Q830" s="19"/>
      <c r="R830" s="17"/>
      <c r="S830" s="21" t="str">
        <f ca="1">IF(OR($J830="",$O830=""),"",IF(OR($N830="Report ready",$N830="Delivered"),"",IF($N830="Recollect needed","Recollect",IF(NOW()&gt;$O830,"Overdue",IF($O830-NOW()&lt;=N(Settings!$B$4)/24,"Due soon","")))))</f>
        <v/>
      </c>
    </row>
    <row r="831" spans="1:19" x14ac:dyDescent="0.3">
      <c r="A831" s="17"/>
      <c r="B831" s="19"/>
      <c r="C831" s="20"/>
      <c r="D831" s="17"/>
      <c r="E831" s="17"/>
      <c r="F831" s="17"/>
      <c r="G831" s="17"/>
      <c r="H831" s="17"/>
      <c r="I831" s="17"/>
      <c r="J831" s="17"/>
      <c r="K831" s="21" t="str">
        <f>IF($J831="","",IFERROR(VLOOKUP($J831,Tests!$A$4:$B$103,2,FALSE),""))</f>
        <v/>
      </c>
      <c r="L831" s="18" t="str">
        <f>IF($J831="","",IFERROR(VLOOKUP($J831,Tests!$A$4:$E$103,5,FALSE),""))</f>
        <v/>
      </c>
      <c r="M831" s="18"/>
      <c r="N831" s="17"/>
      <c r="O831" s="22" t="str">
        <f>IF(OR($B831="",$J831=""),"",$B831+N($C831)+IFERROR(VLOOKUP($J831,Tests!$A$4:$C$103,3,FALSE),0)/24)</f>
        <v/>
      </c>
      <c r="P831" s="19"/>
      <c r="Q831" s="19"/>
      <c r="R831" s="17"/>
      <c r="S831" s="21" t="str">
        <f ca="1">IF(OR($J831="",$O831=""),"",IF(OR($N831="Report ready",$N831="Delivered"),"",IF($N831="Recollect needed","Recollect",IF(NOW()&gt;$O831,"Overdue",IF($O831-NOW()&lt;=N(Settings!$B$4)/24,"Due soon","")))))</f>
        <v/>
      </c>
    </row>
    <row r="832" spans="1:19" x14ac:dyDescent="0.3">
      <c r="A832" s="17"/>
      <c r="B832" s="19"/>
      <c r="C832" s="20"/>
      <c r="D832" s="17"/>
      <c r="E832" s="17"/>
      <c r="F832" s="17"/>
      <c r="G832" s="17"/>
      <c r="H832" s="17"/>
      <c r="I832" s="17"/>
      <c r="J832" s="17"/>
      <c r="K832" s="21" t="str">
        <f>IF($J832="","",IFERROR(VLOOKUP($J832,Tests!$A$4:$B$103,2,FALSE),""))</f>
        <v/>
      </c>
      <c r="L832" s="18" t="str">
        <f>IF($J832="","",IFERROR(VLOOKUP($J832,Tests!$A$4:$E$103,5,FALSE),""))</f>
        <v/>
      </c>
      <c r="M832" s="18"/>
      <c r="N832" s="17"/>
      <c r="O832" s="22" t="str">
        <f>IF(OR($B832="",$J832=""),"",$B832+N($C832)+IFERROR(VLOOKUP($J832,Tests!$A$4:$C$103,3,FALSE),0)/24)</f>
        <v/>
      </c>
      <c r="P832" s="19"/>
      <c r="Q832" s="19"/>
      <c r="R832" s="17"/>
      <c r="S832" s="21" t="str">
        <f ca="1">IF(OR($J832="",$O832=""),"",IF(OR($N832="Report ready",$N832="Delivered"),"",IF($N832="Recollect needed","Recollect",IF(NOW()&gt;$O832,"Overdue",IF($O832-NOW()&lt;=N(Settings!$B$4)/24,"Due soon","")))))</f>
        <v/>
      </c>
    </row>
    <row r="833" spans="1:19" x14ac:dyDescent="0.3">
      <c r="A833" s="17"/>
      <c r="B833" s="19"/>
      <c r="C833" s="20"/>
      <c r="D833" s="17"/>
      <c r="E833" s="17"/>
      <c r="F833" s="17"/>
      <c r="G833" s="17"/>
      <c r="H833" s="17"/>
      <c r="I833" s="17"/>
      <c r="J833" s="17"/>
      <c r="K833" s="21" t="str">
        <f>IF($J833="","",IFERROR(VLOOKUP($J833,Tests!$A$4:$B$103,2,FALSE),""))</f>
        <v/>
      </c>
      <c r="L833" s="18" t="str">
        <f>IF($J833="","",IFERROR(VLOOKUP($J833,Tests!$A$4:$E$103,5,FALSE),""))</f>
        <v/>
      </c>
      <c r="M833" s="18"/>
      <c r="N833" s="17"/>
      <c r="O833" s="22" t="str">
        <f>IF(OR($B833="",$J833=""),"",$B833+N($C833)+IFERROR(VLOOKUP($J833,Tests!$A$4:$C$103,3,FALSE),0)/24)</f>
        <v/>
      </c>
      <c r="P833" s="19"/>
      <c r="Q833" s="19"/>
      <c r="R833" s="17"/>
      <c r="S833" s="21" t="str">
        <f ca="1">IF(OR($J833="",$O833=""),"",IF(OR($N833="Report ready",$N833="Delivered"),"",IF($N833="Recollect needed","Recollect",IF(NOW()&gt;$O833,"Overdue",IF($O833-NOW()&lt;=N(Settings!$B$4)/24,"Due soon","")))))</f>
        <v/>
      </c>
    </row>
    <row r="834" spans="1:19" x14ac:dyDescent="0.3">
      <c r="A834" s="17"/>
      <c r="B834" s="19"/>
      <c r="C834" s="20"/>
      <c r="D834" s="17"/>
      <c r="E834" s="17"/>
      <c r="F834" s="17"/>
      <c r="G834" s="17"/>
      <c r="H834" s="17"/>
      <c r="I834" s="17"/>
      <c r="J834" s="17"/>
      <c r="K834" s="21" t="str">
        <f>IF($J834="","",IFERROR(VLOOKUP($J834,Tests!$A$4:$B$103,2,FALSE),""))</f>
        <v/>
      </c>
      <c r="L834" s="18" t="str">
        <f>IF($J834="","",IFERROR(VLOOKUP($J834,Tests!$A$4:$E$103,5,FALSE),""))</f>
        <v/>
      </c>
      <c r="M834" s="18"/>
      <c r="N834" s="17"/>
      <c r="O834" s="22" t="str">
        <f>IF(OR($B834="",$J834=""),"",$B834+N($C834)+IFERROR(VLOOKUP($J834,Tests!$A$4:$C$103,3,FALSE),0)/24)</f>
        <v/>
      </c>
      <c r="P834" s="19"/>
      <c r="Q834" s="19"/>
      <c r="R834" s="17"/>
      <c r="S834" s="21" t="str">
        <f ca="1">IF(OR($J834="",$O834=""),"",IF(OR($N834="Report ready",$N834="Delivered"),"",IF($N834="Recollect needed","Recollect",IF(NOW()&gt;$O834,"Overdue",IF($O834-NOW()&lt;=N(Settings!$B$4)/24,"Due soon","")))))</f>
        <v/>
      </c>
    </row>
    <row r="835" spans="1:19" x14ac:dyDescent="0.3">
      <c r="A835" s="17"/>
      <c r="B835" s="19"/>
      <c r="C835" s="20"/>
      <c r="D835" s="17"/>
      <c r="E835" s="17"/>
      <c r="F835" s="17"/>
      <c r="G835" s="17"/>
      <c r="H835" s="17"/>
      <c r="I835" s="17"/>
      <c r="J835" s="17"/>
      <c r="K835" s="21" t="str">
        <f>IF($J835="","",IFERROR(VLOOKUP($J835,Tests!$A$4:$B$103,2,FALSE),""))</f>
        <v/>
      </c>
      <c r="L835" s="18" t="str">
        <f>IF($J835="","",IFERROR(VLOOKUP($J835,Tests!$A$4:$E$103,5,FALSE),""))</f>
        <v/>
      </c>
      <c r="M835" s="18"/>
      <c r="N835" s="17"/>
      <c r="O835" s="22" t="str">
        <f>IF(OR($B835="",$J835=""),"",$B835+N($C835)+IFERROR(VLOOKUP($J835,Tests!$A$4:$C$103,3,FALSE),0)/24)</f>
        <v/>
      </c>
      <c r="P835" s="19"/>
      <c r="Q835" s="19"/>
      <c r="R835" s="17"/>
      <c r="S835" s="21" t="str">
        <f ca="1">IF(OR($J835="",$O835=""),"",IF(OR($N835="Report ready",$N835="Delivered"),"",IF($N835="Recollect needed","Recollect",IF(NOW()&gt;$O835,"Overdue",IF($O835-NOW()&lt;=N(Settings!$B$4)/24,"Due soon","")))))</f>
        <v/>
      </c>
    </row>
    <row r="836" spans="1:19" x14ac:dyDescent="0.3">
      <c r="A836" s="17"/>
      <c r="B836" s="19"/>
      <c r="C836" s="20"/>
      <c r="D836" s="17"/>
      <c r="E836" s="17"/>
      <c r="F836" s="17"/>
      <c r="G836" s="17"/>
      <c r="H836" s="17"/>
      <c r="I836" s="17"/>
      <c r="J836" s="17"/>
      <c r="K836" s="21" t="str">
        <f>IF($J836="","",IFERROR(VLOOKUP($J836,Tests!$A$4:$B$103,2,FALSE),""))</f>
        <v/>
      </c>
      <c r="L836" s="18" t="str">
        <f>IF($J836="","",IFERROR(VLOOKUP($J836,Tests!$A$4:$E$103,5,FALSE),""))</f>
        <v/>
      </c>
      <c r="M836" s="18"/>
      <c r="N836" s="17"/>
      <c r="O836" s="22" t="str">
        <f>IF(OR($B836="",$J836=""),"",$B836+N($C836)+IFERROR(VLOOKUP($J836,Tests!$A$4:$C$103,3,FALSE),0)/24)</f>
        <v/>
      </c>
      <c r="P836" s="19"/>
      <c r="Q836" s="19"/>
      <c r="R836" s="17"/>
      <c r="S836" s="21" t="str">
        <f ca="1">IF(OR($J836="",$O836=""),"",IF(OR($N836="Report ready",$N836="Delivered"),"",IF($N836="Recollect needed","Recollect",IF(NOW()&gt;$O836,"Overdue",IF($O836-NOW()&lt;=N(Settings!$B$4)/24,"Due soon","")))))</f>
        <v/>
      </c>
    </row>
    <row r="837" spans="1:19" x14ac:dyDescent="0.3">
      <c r="A837" s="17"/>
      <c r="B837" s="19"/>
      <c r="C837" s="20"/>
      <c r="D837" s="17"/>
      <c r="E837" s="17"/>
      <c r="F837" s="17"/>
      <c r="G837" s="17"/>
      <c r="H837" s="17"/>
      <c r="I837" s="17"/>
      <c r="J837" s="17"/>
      <c r="K837" s="21" t="str">
        <f>IF($J837="","",IFERROR(VLOOKUP($J837,Tests!$A$4:$B$103,2,FALSE),""))</f>
        <v/>
      </c>
      <c r="L837" s="18" t="str">
        <f>IF($J837="","",IFERROR(VLOOKUP($J837,Tests!$A$4:$E$103,5,FALSE),""))</f>
        <v/>
      </c>
      <c r="M837" s="18"/>
      <c r="N837" s="17"/>
      <c r="O837" s="22" t="str">
        <f>IF(OR($B837="",$J837=""),"",$B837+N($C837)+IFERROR(VLOOKUP($J837,Tests!$A$4:$C$103,3,FALSE),0)/24)</f>
        <v/>
      </c>
      <c r="P837" s="19"/>
      <c r="Q837" s="19"/>
      <c r="R837" s="17"/>
      <c r="S837" s="21" t="str">
        <f ca="1">IF(OR($J837="",$O837=""),"",IF(OR($N837="Report ready",$N837="Delivered"),"",IF($N837="Recollect needed","Recollect",IF(NOW()&gt;$O837,"Overdue",IF($O837-NOW()&lt;=N(Settings!$B$4)/24,"Due soon","")))))</f>
        <v/>
      </c>
    </row>
    <row r="838" spans="1:19" x14ac:dyDescent="0.3">
      <c r="A838" s="17"/>
      <c r="B838" s="19"/>
      <c r="C838" s="20"/>
      <c r="D838" s="17"/>
      <c r="E838" s="17"/>
      <c r="F838" s="17"/>
      <c r="G838" s="17"/>
      <c r="H838" s="17"/>
      <c r="I838" s="17"/>
      <c r="J838" s="17"/>
      <c r="K838" s="21" t="str">
        <f>IF($J838="","",IFERROR(VLOOKUP($J838,Tests!$A$4:$B$103,2,FALSE),""))</f>
        <v/>
      </c>
      <c r="L838" s="18" t="str">
        <f>IF($J838="","",IFERROR(VLOOKUP($J838,Tests!$A$4:$E$103,5,FALSE),""))</f>
        <v/>
      </c>
      <c r="M838" s="18"/>
      <c r="N838" s="17"/>
      <c r="O838" s="22" t="str">
        <f>IF(OR($B838="",$J838=""),"",$B838+N($C838)+IFERROR(VLOOKUP($J838,Tests!$A$4:$C$103,3,FALSE),0)/24)</f>
        <v/>
      </c>
      <c r="P838" s="19"/>
      <c r="Q838" s="19"/>
      <c r="R838" s="17"/>
      <c r="S838" s="21" t="str">
        <f ca="1">IF(OR($J838="",$O838=""),"",IF(OR($N838="Report ready",$N838="Delivered"),"",IF($N838="Recollect needed","Recollect",IF(NOW()&gt;$O838,"Overdue",IF($O838-NOW()&lt;=N(Settings!$B$4)/24,"Due soon","")))))</f>
        <v/>
      </c>
    </row>
    <row r="839" spans="1:19" x14ac:dyDescent="0.3">
      <c r="A839" s="17"/>
      <c r="B839" s="19"/>
      <c r="C839" s="20"/>
      <c r="D839" s="17"/>
      <c r="E839" s="17"/>
      <c r="F839" s="17"/>
      <c r="G839" s="17"/>
      <c r="H839" s="17"/>
      <c r="I839" s="17"/>
      <c r="J839" s="17"/>
      <c r="K839" s="21" t="str">
        <f>IF($J839="","",IFERROR(VLOOKUP($J839,Tests!$A$4:$B$103,2,FALSE),""))</f>
        <v/>
      </c>
      <c r="L839" s="18" t="str">
        <f>IF($J839="","",IFERROR(VLOOKUP($J839,Tests!$A$4:$E$103,5,FALSE),""))</f>
        <v/>
      </c>
      <c r="M839" s="18"/>
      <c r="N839" s="17"/>
      <c r="O839" s="22" t="str">
        <f>IF(OR($B839="",$J839=""),"",$B839+N($C839)+IFERROR(VLOOKUP($J839,Tests!$A$4:$C$103,3,FALSE),0)/24)</f>
        <v/>
      </c>
      <c r="P839" s="19"/>
      <c r="Q839" s="19"/>
      <c r="R839" s="17"/>
      <c r="S839" s="21" t="str">
        <f ca="1">IF(OR($J839="",$O839=""),"",IF(OR($N839="Report ready",$N839="Delivered"),"",IF($N839="Recollect needed","Recollect",IF(NOW()&gt;$O839,"Overdue",IF($O839-NOW()&lt;=N(Settings!$B$4)/24,"Due soon","")))))</f>
        <v/>
      </c>
    </row>
    <row r="840" spans="1:19" x14ac:dyDescent="0.3">
      <c r="A840" s="17"/>
      <c r="B840" s="19"/>
      <c r="C840" s="20"/>
      <c r="D840" s="17"/>
      <c r="E840" s="17"/>
      <c r="F840" s="17"/>
      <c r="G840" s="17"/>
      <c r="H840" s="17"/>
      <c r="I840" s="17"/>
      <c r="J840" s="17"/>
      <c r="K840" s="21" t="str">
        <f>IF($J840="","",IFERROR(VLOOKUP($J840,Tests!$A$4:$B$103,2,FALSE),""))</f>
        <v/>
      </c>
      <c r="L840" s="18" t="str">
        <f>IF($J840="","",IFERROR(VLOOKUP($J840,Tests!$A$4:$E$103,5,FALSE),""))</f>
        <v/>
      </c>
      <c r="M840" s="18"/>
      <c r="N840" s="17"/>
      <c r="O840" s="22" t="str">
        <f>IF(OR($B840="",$J840=""),"",$B840+N($C840)+IFERROR(VLOOKUP($J840,Tests!$A$4:$C$103,3,FALSE),0)/24)</f>
        <v/>
      </c>
      <c r="P840" s="19"/>
      <c r="Q840" s="19"/>
      <c r="R840" s="17"/>
      <c r="S840" s="21" t="str">
        <f ca="1">IF(OR($J840="",$O840=""),"",IF(OR($N840="Report ready",$N840="Delivered"),"",IF($N840="Recollect needed","Recollect",IF(NOW()&gt;$O840,"Overdue",IF($O840-NOW()&lt;=N(Settings!$B$4)/24,"Due soon","")))))</f>
        <v/>
      </c>
    </row>
    <row r="841" spans="1:19" x14ac:dyDescent="0.3">
      <c r="A841" s="17"/>
      <c r="B841" s="19"/>
      <c r="C841" s="20"/>
      <c r="D841" s="17"/>
      <c r="E841" s="17"/>
      <c r="F841" s="17"/>
      <c r="G841" s="17"/>
      <c r="H841" s="17"/>
      <c r="I841" s="17"/>
      <c r="J841" s="17"/>
      <c r="K841" s="21" t="str">
        <f>IF($J841="","",IFERROR(VLOOKUP($J841,Tests!$A$4:$B$103,2,FALSE),""))</f>
        <v/>
      </c>
      <c r="L841" s="18" t="str">
        <f>IF($J841="","",IFERROR(VLOOKUP($J841,Tests!$A$4:$E$103,5,FALSE),""))</f>
        <v/>
      </c>
      <c r="M841" s="18"/>
      <c r="N841" s="17"/>
      <c r="O841" s="22" t="str">
        <f>IF(OR($B841="",$J841=""),"",$B841+N($C841)+IFERROR(VLOOKUP($J841,Tests!$A$4:$C$103,3,FALSE),0)/24)</f>
        <v/>
      </c>
      <c r="P841" s="19"/>
      <c r="Q841" s="19"/>
      <c r="R841" s="17"/>
      <c r="S841" s="21" t="str">
        <f ca="1">IF(OR($J841="",$O841=""),"",IF(OR($N841="Report ready",$N841="Delivered"),"",IF($N841="Recollect needed","Recollect",IF(NOW()&gt;$O841,"Overdue",IF($O841-NOW()&lt;=N(Settings!$B$4)/24,"Due soon","")))))</f>
        <v/>
      </c>
    </row>
    <row r="842" spans="1:19" x14ac:dyDescent="0.3">
      <c r="A842" s="17"/>
      <c r="B842" s="19"/>
      <c r="C842" s="20"/>
      <c r="D842" s="17"/>
      <c r="E842" s="17"/>
      <c r="F842" s="17"/>
      <c r="G842" s="17"/>
      <c r="H842" s="17"/>
      <c r="I842" s="17"/>
      <c r="J842" s="17"/>
      <c r="K842" s="21" t="str">
        <f>IF($J842="","",IFERROR(VLOOKUP($J842,Tests!$A$4:$B$103,2,FALSE),""))</f>
        <v/>
      </c>
      <c r="L842" s="18" t="str">
        <f>IF($J842="","",IFERROR(VLOOKUP($J842,Tests!$A$4:$E$103,5,FALSE),""))</f>
        <v/>
      </c>
      <c r="M842" s="18"/>
      <c r="N842" s="17"/>
      <c r="O842" s="22" t="str">
        <f>IF(OR($B842="",$J842=""),"",$B842+N($C842)+IFERROR(VLOOKUP($J842,Tests!$A$4:$C$103,3,FALSE),0)/24)</f>
        <v/>
      </c>
      <c r="P842" s="19"/>
      <c r="Q842" s="19"/>
      <c r="R842" s="17"/>
      <c r="S842" s="21" t="str">
        <f ca="1">IF(OR($J842="",$O842=""),"",IF(OR($N842="Report ready",$N842="Delivered"),"",IF($N842="Recollect needed","Recollect",IF(NOW()&gt;$O842,"Overdue",IF($O842-NOW()&lt;=N(Settings!$B$4)/24,"Due soon","")))))</f>
        <v/>
      </c>
    </row>
    <row r="843" spans="1:19" x14ac:dyDescent="0.3">
      <c r="A843" s="17"/>
      <c r="B843" s="19"/>
      <c r="C843" s="20"/>
      <c r="D843" s="17"/>
      <c r="E843" s="17"/>
      <c r="F843" s="17"/>
      <c r="G843" s="17"/>
      <c r="H843" s="17"/>
      <c r="I843" s="17"/>
      <c r="J843" s="17"/>
      <c r="K843" s="21" t="str">
        <f>IF($J843="","",IFERROR(VLOOKUP($J843,Tests!$A$4:$B$103,2,FALSE),""))</f>
        <v/>
      </c>
      <c r="L843" s="18" t="str">
        <f>IF($J843="","",IFERROR(VLOOKUP($J843,Tests!$A$4:$E$103,5,FALSE),""))</f>
        <v/>
      </c>
      <c r="M843" s="18"/>
      <c r="N843" s="17"/>
      <c r="O843" s="22" t="str">
        <f>IF(OR($B843="",$J843=""),"",$B843+N($C843)+IFERROR(VLOOKUP($J843,Tests!$A$4:$C$103,3,FALSE),0)/24)</f>
        <v/>
      </c>
      <c r="P843" s="19"/>
      <c r="Q843" s="19"/>
      <c r="R843" s="17"/>
      <c r="S843" s="21" t="str">
        <f ca="1">IF(OR($J843="",$O843=""),"",IF(OR($N843="Report ready",$N843="Delivered"),"",IF($N843="Recollect needed","Recollect",IF(NOW()&gt;$O843,"Overdue",IF($O843-NOW()&lt;=N(Settings!$B$4)/24,"Due soon","")))))</f>
        <v/>
      </c>
    </row>
    <row r="844" spans="1:19" x14ac:dyDescent="0.3">
      <c r="A844" s="17"/>
      <c r="B844" s="19"/>
      <c r="C844" s="20"/>
      <c r="D844" s="17"/>
      <c r="E844" s="17"/>
      <c r="F844" s="17"/>
      <c r="G844" s="17"/>
      <c r="H844" s="17"/>
      <c r="I844" s="17"/>
      <c r="J844" s="17"/>
      <c r="K844" s="21" t="str">
        <f>IF($J844="","",IFERROR(VLOOKUP($J844,Tests!$A$4:$B$103,2,FALSE),""))</f>
        <v/>
      </c>
      <c r="L844" s="18" t="str">
        <f>IF($J844="","",IFERROR(VLOOKUP($J844,Tests!$A$4:$E$103,5,FALSE),""))</f>
        <v/>
      </c>
      <c r="M844" s="18"/>
      <c r="N844" s="17"/>
      <c r="O844" s="22" t="str">
        <f>IF(OR($B844="",$J844=""),"",$B844+N($C844)+IFERROR(VLOOKUP($J844,Tests!$A$4:$C$103,3,FALSE),0)/24)</f>
        <v/>
      </c>
      <c r="P844" s="19"/>
      <c r="Q844" s="19"/>
      <c r="R844" s="17"/>
      <c r="S844" s="21" t="str">
        <f ca="1">IF(OR($J844="",$O844=""),"",IF(OR($N844="Report ready",$N844="Delivered"),"",IF($N844="Recollect needed","Recollect",IF(NOW()&gt;$O844,"Overdue",IF($O844-NOW()&lt;=N(Settings!$B$4)/24,"Due soon","")))))</f>
        <v/>
      </c>
    </row>
    <row r="845" spans="1:19" x14ac:dyDescent="0.3">
      <c r="A845" s="17"/>
      <c r="B845" s="19"/>
      <c r="C845" s="20"/>
      <c r="D845" s="17"/>
      <c r="E845" s="17"/>
      <c r="F845" s="17"/>
      <c r="G845" s="17"/>
      <c r="H845" s="17"/>
      <c r="I845" s="17"/>
      <c r="J845" s="17"/>
      <c r="K845" s="21" t="str">
        <f>IF($J845="","",IFERROR(VLOOKUP($J845,Tests!$A$4:$B$103,2,FALSE),""))</f>
        <v/>
      </c>
      <c r="L845" s="18" t="str">
        <f>IF($J845="","",IFERROR(VLOOKUP($J845,Tests!$A$4:$E$103,5,FALSE),""))</f>
        <v/>
      </c>
      <c r="M845" s="18"/>
      <c r="N845" s="17"/>
      <c r="O845" s="22" t="str">
        <f>IF(OR($B845="",$J845=""),"",$B845+N($C845)+IFERROR(VLOOKUP($J845,Tests!$A$4:$C$103,3,FALSE),0)/24)</f>
        <v/>
      </c>
      <c r="P845" s="19"/>
      <c r="Q845" s="19"/>
      <c r="R845" s="17"/>
      <c r="S845" s="21" t="str">
        <f ca="1">IF(OR($J845="",$O845=""),"",IF(OR($N845="Report ready",$N845="Delivered"),"",IF($N845="Recollect needed","Recollect",IF(NOW()&gt;$O845,"Overdue",IF($O845-NOW()&lt;=N(Settings!$B$4)/24,"Due soon","")))))</f>
        <v/>
      </c>
    </row>
    <row r="846" spans="1:19" x14ac:dyDescent="0.3">
      <c r="A846" s="17"/>
      <c r="B846" s="19"/>
      <c r="C846" s="20"/>
      <c r="D846" s="17"/>
      <c r="E846" s="17"/>
      <c r="F846" s="17"/>
      <c r="G846" s="17"/>
      <c r="H846" s="17"/>
      <c r="I846" s="17"/>
      <c r="J846" s="17"/>
      <c r="K846" s="21" t="str">
        <f>IF($J846="","",IFERROR(VLOOKUP($J846,Tests!$A$4:$B$103,2,FALSE),""))</f>
        <v/>
      </c>
      <c r="L846" s="18" t="str">
        <f>IF($J846="","",IFERROR(VLOOKUP($J846,Tests!$A$4:$E$103,5,FALSE),""))</f>
        <v/>
      </c>
      <c r="M846" s="18"/>
      <c r="N846" s="17"/>
      <c r="O846" s="22" t="str">
        <f>IF(OR($B846="",$J846=""),"",$B846+N($C846)+IFERROR(VLOOKUP($J846,Tests!$A$4:$C$103,3,FALSE),0)/24)</f>
        <v/>
      </c>
      <c r="P846" s="19"/>
      <c r="Q846" s="19"/>
      <c r="R846" s="17"/>
      <c r="S846" s="21" t="str">
        <f ca="1">IF(OR($J846="",$O846=""),"",IF(OR($N846="Report ready",$N846="Delivered"),"",IF($N846="Recollect needed","Recollect",IF(NOW()&gt;$O846,"Overdue",IF($O846-NOW()&lt;=N(Settings!$B$4)/24,"Due soon","")))))</f>
        <v/>
      </c>
    </row>
    <row r="847" spans="1:19" x14ac:dyDescent="0.3">
      <c r="A847" s="17"/>
      <c r="B847" s="19"/>
      <c r="C847" s="20"/>
      <c r="D847" s="17"/>
      <c r="E847" s="17"/>
      <c r="F847" s="17"/>
      <c r="G847" s="17"/>
      <c r="H847" s="17"/>
      <c r="I847" s="17"/>
      <c r="J847" s="17"/>
      <c r="K847" s="21" t="str">
        <f>IF($J847="","",IFERROR(VLOOKUP($J847,Tests!$A$4:$B$103,2,FALSE),""))</f>
        <v/>
      </c>
      <c r="L847" s="18" t="str">
        <f>IF($J847="","",IFERROR(VLOOKUP($J847,Tests!$A$4:$E$103,5,FALSE),""))</f>
        <v/>
      </c>
      <c r="M847" s="18"/>
      <c r="N847" s="17"/>
      <c r="O847" s="22" t="str">
        <f>IF(OR($B847="",$J847=""),"",$B847+N($C847)+IFERROR(VLOOKUP($J847,Tests!$A$4:$C$103,3,FALSE),0)/24)</f>
        <v/>
      </c>
      <c r="P847" s="19"/>
      <c r="Q847" s="19"/>
      <c r="R847" s="17"/>
      <c r="S847" s="21" t="str">
        <f ca="1">IF(OR($J847="",$O847=""),"",IF(OR($N847="Report ready",$N847="Delivered"),"",IF($N847="Recollect needed","Recollect",IF(NOW()&gt;$O847,"Overdue",IF($O847-NOW()&lt;=N(Settings!$B$4)/24,"Due soon","")))))</f>
        <v/>
      </c>
    </row>
    <row r="848" spans="1:19" x14ac:dyDescent="0.3">
      <c r="A848" s="17"/>
      <c r="B848" s="19"/>
      <c r="C848" s="20"/>
      <c r="D848" s="17"/>
      <c r="E848" s="17"/>
      <c r="F848" s="17"/>
      <c r="G848" s="17"/>
      <c r="H848" s="17"/>
      <c r="I848" s="17"/>
      <c r="J848" s="17"/>
      <c r="K848" s="21" t="str">
        <f>IF($J848="","",IFERROR(VLOOKUP($J848,Tests!$A$4:$B$103,2,FALSE),""))</f>
        <v/>
      </c>
      <c r="L848" s="18" t="str">
        <f>IF($J848="","",IFERROR(VLOOKUP($J848,Tests!$A$4:$E$103,5,FALSE),""))</f>
        <v/>
      </c>
      <c r="M848" s="18"/>
      <c r="N848" s="17"/>
      <c r="O848" s="22" t="str">
        <f>IF(OR($B848="",$J848=""),"",$B848+N($C848)+IFERROR(VLOOKUP($J848,Tests!$A$4:$C$103,3,FALSE),0)/24)</f>
        <v/>
      </c>
      <c r="P848" s="19"/>
      <c r="Q848" s="19"/>
      <c r="R848" s="17"/>
      <c r="S848" s="21" t="str">
        <f ca="1">IF(OR($J848="",$O848=""),"",IF(OR($N848="Report ready",$N848="Delivered"),"",IF($N848="Recollect needed","Recollect",IF(NOW()&gt;$O848,"Overdue",IF($O848-NOW()&lt;=N(Settings!$B$4)/24,"Due soon","")))))</f>
        <v/>
      </c>
    </row>
    <row r="849" spans="1:19" x14ac:dyDescent="0.3">
      <c r="A849" s="17"/>
      <c r="B849" s="19"/>
      <c r="C849" s="20"/>
      <c r="D849" s="17"/>
      <c r="E849" s="17"/>
      <c r="F849" s="17"/>
      <c r="G849" s="17"/>
      <c r="H849" s="17"/>
      <c r="I849" s="17"/>
      <c r="J849" s="17"/>
      <c r="K849" s="21" t="str">
        <f>IF($J849="","",IFERROR(VLOOKUP($J849,Tests!$A$4:$B$103,2,FALSE),""))</f>
        <v/>
      </c>
      <c r="L849" s="18" t="str">
        <f>IF($J849="","",IFERROR(VLOOKUP($J849,Tests!$A$4:$E$103,5,FALSE),""))</f>
        <v/>
      </c>
      <c r="M849" s="18"/>
      <c r="N849" s="17"/>
      <c r="O849" s="22" t="str">
        <f>IF(OR($B849="",$J849=""),"",$B849+N($C849)+IFERROR(VLOOKUP($J849,Tests!$A$4:$C$103,3,FALSE),0)/24)</f>
        <v/>
      </c>
      <c r="P849" s="19"/>
      <c r="Q849" s="19"/>
      <c r="R849" s="17"/>
      <c r="S849" s="21" t="str">
        <f ca="1">IF(OR($J849="",$O849=""),"",IF(OR($N849="Report ready",$N849="Delivered"),"",IF($N849="Recollect needed","Recollect",IF(NOW()&gt;$O849,"Overdue",IF($O849-NOW()&lt;=N(Settings!$B$4)/24,"Due soon","")))))</f>
        <v/>
      </c>
    </row>
    <row r="850" spans="1:19" x14ac:dyDescent="0.3">
      <c r="A850" s="17"/>
      <c r="B850" s="19"/>
      <c r="C850" s="20"/>
      <c r="D850" s="17"/>
      <c r="E850" s="17"/>
      <c r="F850" s="17"/>
      <c r="G850" s="17"/>
      <c r="H850" s="17"/>
      <c r="I850" s="17"/>
      <c r="J850" s="17"/>
      <c r="K850" s="21" t="str">
        <f>IF($J850="","",IFERROR(VLOOKUP($J850,Tests!$A$4:$B$103,2,FALSE),""))</f>
        <v/>
      </c>
      <c r="L850" s="18" t="str">
        <f>IF($J850="","",IFERROR(VLOOKUP($J850,Tests!$A$4:$E$103,5,FALSE),""))</f>
        <v/>
      </c>
      <c r="M850" s="18"/>
      <c r="N850" s="17"/>
      <c r="O850" s="22" t="str">
        <f>IF(OR($B850="",$J850=""),"",$B850+N($C850)+IFERROR(VLOOKUP($J850,Tests!$A$4:$C$103,3,FALSE),0)/24)</f>
        <v/>
      </c>
      <c r="P850" s="19"/>
      <c r="Q850" s="19"/>
      <c r="R850" s="17"/>
      <c r="S850" s="21" t="str">
        <f ca="1">IF(OR($J850="",$O850=""),"",IF(OR($N850="Report ready",$N850="Delivered"),"",IF($N850="Recollect needed","Recollect",IF(NOW()&gt;$O850,"Overdue",IF($O850-NOW()&lt;=N(Settings!$B$4)/24,"Due soon","")))))</f>
        <v/>
      </c>
    </row>
    <row r="851" spans="1:19" x14ac:dyDescent="0.3">
      <c r="A851" s="17"/>
      <c r="B851" s="19"/>
      <c r="C851" s="20"/>
      <c r="D851" s="17"/>
      <c r="E851" s="17"/>
      <c r="F851" s="17"/>
      <c r="G851" s="17"/>
      <c r="H851" s="17"/>
      <c r="I851" s="17"/>
      <c r="J851" s="17"/>
      <c r="K851" s="21" t="str">
        <f>IF($J851="","",IFERROR(VLOOKUP($J851,Tests!$A$4:$B$103,2,FALSE),""))</f>
        <v/>
      </c>
      <c r="L851" s="18" t="str">
        <f>IF($J851="","",IFERROR(VLOOKUP($J851,Tests!$A$4:$E$103,5,FALSE),""))</f>
        <v/>
      </c>
      <c r="M851" s="18"/>
      <c r="N851" s="17"/>
      <c r="O851" s="22" t="str">
        <f>IF(OR($B851="",$J851=""),"",$B851+N($C851)+IFERROR(VLOOKUP($J851,Tests!$A$4:$C$103,3,FALSE),0)/24)</f>
        <v/>
      </c>
      <c r="P851" s="19"/>
      <c r="Q851" s="19"/>
      <c r="R851" s="17"/>
      <c r="S851" s="21" t="str">
        <f ca="1">IF(OR($J851="",$O851=""),"",IF(OR($N851="Report ready",$N851="Delivered"),"",IF($N851="Recollect needed","Recollect",IF(NOW()&gt;$O851,"Overdue",IF($O851-NOW()&lt;=N(Settings!$B$4)/24,"Due soon","")))))</f>
        <v/>
      </c>
    </row>
    <row r="852" spans="1:19" x14ac:dyDescent="0.3">
      <c r="A852" s="17"/>
      <c r="B852" s="19"/>
      <c r="C852" s="20"/>
      <c r="D852" s="17"/>
      <c r="E852" s="17"/>
      <c r="F852" s="17"/>
      <c r="G852" s="17"/>
      <c r="H852" s="17"/>
      <c r="I852" s="17"/>
      <c r="J852" s="17"/>
      <c r="K852" s="21" t="str">
        <f>IF($J852="","",IFERROR(VLOOKUP($J852,Tests!$A$4:$B$103,2,FALSE),""))</f>
        <v/>
      </c>
      <c r="L852" s="18" t="str">
        <f>IF($J852="","",IFERROR(VLOOKUP($J852,Tests!$A$4:$E$103,5,FALSE),""))</f>
        <v/>
      </c>
      <c r="M852" s="18"/>
      <c r="N852" s="17"/>
      <c r="O852" s="22" t="str">
        <f>IF(OR($B852="",$J852=""),"",$B852+N($C852)+IFERROR(VLOOKUP($J852,Tests!$A$4:$C$103,3,FALSE),0)/24)</f>
        <v/>
      </c>
      <c r="P852" s="19"/>
      <c r="Q852" s="19"/>
      <c r="R852" s="17"/>
      <c r="S852" s="21" t="str">
        <f ca="1">IF(OR($J852="",$O852=""),"",IF(OR($N852="Report ready",$N852="Delivered"),"",IF($N852="Recollect needed","Recollect",IF(NOW()&gt;$O852,"Overdue",IF($O852-NOW()&lt;=N(Settings!$B$4)/24,"Due soon","")))))</f>
        <v/>
      </c>
    </row>
    <row r="853" spans="1:19" x14ac:dyDescent="0.3">
      <c r="A853" s="17"/>
      <c r="B853" s="19"/>
      <c r="C853" s="20"/>
      <c r="D853" s="17"/>
      <c r="E853" s="17"/>
      <c r="F853" s="17"/>
      <c r="G853" s="17"/>
      <c r="H853" s="17"/>
      <c r="I853" s="17"/>
      <c r="J853" s="17"/>
      <c r="K853" s="21" t="str">
        <f>IF($J853="","",IFERROR(VLOOKUP($J853,Tests!$A$4:$B$103,2,FALSE),""))</f>
        <v/>
      </c>
      <c r="L853" s="18" t="str">
        <f>IF($J853="","",IFERROR(VLOOKUP($J853,Tests!$A$4:$E$103,5,FALSE),""))</f>
        <v/>
      </c>
      <c r="M853" s="18"/>
      <c r="N853" s="17"/>
      <c r="O853" s="22" t="str">
        <f>IF(OR($B853="",$J853=""),"",$B853+N($C853)+IFERROR(VLOOKUP($J853,Tests!$A$4:$C$103,3,FALSE),0)/24)</f>
        <v/>
      </c>
      <c r="P853" s="19"/>
      <c r="Q853" s="19"/>
      <c r="R853" s="17"/>
      <c r="S853" s="21" t="str">
        <f ca="1">IF(OR($J853="",$O853=""),"",IF(OR($N853="Report ready",$N853="Delivered"),"",IF($N853="Recollect needed","Recollect",IF(NOW()&gt;$O853,"Overdue",IF($O853-NOW()&lt;=N(Settings!$B$4)/24,"Due soon","")))))</f>
        <v/>
      </c>
    </row>
    <row r="854" spans="1:19" x14ac:dyDescent="0.3">
      <c r="A854" s="17"/>
      <c r="B854" s="19"/>
      <c r="C854" s="20"/>
      <c r="D854" s="17"/>
      <c r="E854" s="17"/>
      <c r="F854" s="17"/>
      <c r="G854" s="17"/>
      <c r="H854" s="17"/>
      <c r="I854" s="17"/>
      <c r="J854" s="17"/>
      <c r="K854" s="21" t="str">
        <f>IF($J854="","",IFERROR(VLOOKUP($J854,Tests!$A$4:$B$103,2,FALSE),""))</f>
        <v/>
      </c>
      <c r="L854" s="18" t="str">
        <f>IF($J854="","",IFERROR(VLOOKUP($J854,Tests!$A$4:$E$103,5,FALSE),""))</f>
        <v/>
      </c>
      <c r="M854" s="18"/>
      <c r="N854" s="17"/>
      <c r="O854" s="22" t="str">
        <f>IF(OR($B854="",$J854=""),"",$B854+N($C854)+IFERROR(VLOOKUP($J854,Tests!$A$4:$C$103,3,FALSE),0)/24)</f>
        <v/>
      </c>
      <c r="P854" s="19"/>
      <c r="Q854" s="19"/>
      <c r="R854" s="17"/>
      <c r="S854" s="21" t="str">
        <f ca="1">IF(OR($J854="",$O854=""),"",IF(OR($N854="Report ready",$N854="Delivered"),"",IF($N854="Recollect needed","Recollect",IF(NOW()&gt;$O854,"Overdue",IF($O854-NOW()&lt;=N(Settings!$B$4)/24,"Due soon","")))))</f>
        <v/>
      </c>
    </row>
    <row r="855" spans="1:19" x14ac:dyDescent="0.3">
      <c r="A855" s="17"/>
      <c r="B855" s="19"/>
      <c r="C855" s="20"/>
      <c r="D855" s="17"/>
      <c r="E855" s="17"/>
      <c r="F855" s="17"/>
      <c r="G855" s="17"/>
      <c r="H855" s="17"/>
      <c r="I855" s="17"/>
      <c r="J855" s="17"/>
      <c r="K855" s="21" t="str">
        <f>IF($J855="","",IFERROR(VLOOKUP($J855,Tests!$A$4:$B$103,2,FALSE),""))</f>
        <v/>
      </c>
      <c r="L855" s="18" t="str">
        <f>IF($J855="","",IFERROR(VLOOKUP($J855,Tests!$A$4:$E$103,5,FALSE),""))</f>
        <v/>
      </c>
      <c r="M855" s="18"/>
      <c r="N855" s="17"/>
      <c r="O855" s="22" t="str">
        <f>IF(OR($B855="",$J855=""),"",$B855+N($C855)+IFERROR(VLOOKUP($J855,Tests!$A$4:$C$103,3,FALSE),0)/24)</f>
        <v/>
      </c>
      <c r="P855" s="19"/>
      <c r="Q855" s="19"/>
      <c r="R855" s="17"/>
      <c r="S855" s="21" t="str">
        <f ca="1">IF(OR($J855="",$O855=""),"",IF(OR($N855="Report ready",$N855="Delivered"),"",IF($N855="Recollect needed","Recollect",IF(NOW()&gt;$O855,"Overdue",IF($O855-NOW()&lt;=N(Settings!$B$4)/24,"Due soon","")))))</f>
        <v/>
      </c>
    </row>
    <row r="856" spans="1:19" x14ac:dyDescent="0.3">
      <c r="A856" s="17"/>
      <c r="B856" s="19"/>
      <c r="C856" s="20"/>
      <c r="D856" s="17"/>
      <c r="E856" s="17"/>
      <c r="F856" s="17"/>
      <c r="G856" s="17"/>
      <c r="H856" s="17"/>
      <c r="I856" s="17"/>
      <c r="J856" s="17"/>
      <c r="K856" s="21" t="str">
        <f>IF($J856="","",IFERROR(VLOOKUP($J856,Tests!$A$4:$B$103,2,FALSE),""))</f>
        <v/>
      </c>
      <c r="L856" s="18" t="str">
        <f>IF($J856="","",IFERROR(VLOOKUP($J856,Tests!$A$4:$E$103,5,FALSE),""))</f>
        <v/>
      </c>
      <c r="M856" s="18"/>
      <c r="N856" s="17"/>
      <c r="O856" s="22" t="str">
        <f>IF(OR($B856="",$J856=""),"",$B856+N($C856)+IFERROR(VLOOKUP($J856,Tests!$A$4:$C$103,3,FALSE),0)/24)</f>
        <v/>
      </c>
      <c r="P856" s="19"/>
      <c r="Q856" s="19"/>
      <c r="R856" s="17"/>
      <c r="S856" s="21" t="str">
        <f ca="1">IF(OR($J856="",$O856=""),"",IF(OR($N856="Report ready",$N856="Delivered"),"",IF($N856="Recollect needed","Recollect",IF(NOW()&gt;$O856,"Overdue",IF($O856-NOW()&lt;=N(Settings!$B$4)/24,"Due soon","")))))</f>
        <v/>
      </c>
    </row>
    <row r="857" spans="1:19" x14ac:dyDescent="0.3">
      <c r="A857" s="17"/>
      <c r="B857" s="19"/>
      <c r="C857" s="20"/>
      <c r="D857" s="17"/>
      <c r="E857" s="17"/>
      <c r="F857" s="17"/>
      <c r="G857" s="17"/>
      <c r="H857" s="17"/>
      <c r="I857" s="17"/>
      <c r="J857" s="17"/>
      <c r="K857" s="21" t="str">
        <f>IF($J857="","",IFERROR(VLOOKUP($J857,Tests!$A$4:$B$103,2,FALSE),""))</f>
        <v/>
      </c>
      <c r="L857" s="18" t="str">
        <f>IF($J857="","",IFERROR(VLOOKUP($J857,Tests!$A$4:$E$103,5,FALSE),""))</f>
        <v/>
      </c>
      <c r="M857" s="18"/>
      <c r="N857" s="17"/>
      <c r="O857" s="22" t="str">
        <f>IF(OR($B857="",$J857=""),"",$B857+N($C857)+IFERROR(VLOOKUP($J857,Tests!$A$4:$C$103,3,FALSE),0)/24)</f>
        <v/>
      </c>
      <c r="P857" s="19"/>
      <c r="Q857" s="19"/>
      <c r="R857" s="17"/>
      <c r="S857" s="21" t="str">
        <f ca="1">IF(OR($J857="",$O857=""),"",IF(OR($N857="Report ready",$N857="Delivered"),"",IF($N857="Recollect needed","Recollect",IF(NOW()&gt;$O857,"Overdue",IF($O857-NOW()&lt;=N(Settings!$B$4)/24,"Due soon","")))))</f>
        <v/>
      </c>
    </row>
    <row r="858" spans="1:19" x14ac:dyDescent="0.3">
      <c r="A858" s="17"/>
      <c r="B858" s="19"/>
      <c r="C858" s="20"/>
      <c r="D858" s="17"/>
      <c r="E858" s="17"/>
      <c r="F858" s="17"/>
      <c r="G858" s="17"/>
      <c r="H858" s="17"/>
      <c r="I858" s="17"/>
      <c r="J858" s="17"/>
      <c r="K858" s="21" t="str">
        <f>IF($J858="","",IFERROR(VLOOKUP($J858,Tests!$A$4:$B$103,2,FALSE),""))</f>
        <v/>
      </c>
      <c r="L858" s="18" t="str">
        <f>IF($J858="","",IFERROR(VLOOKUP($J858,Tests!$A$4:$E$103,5,FALSE),""))</f>
        <v/>
      </c>
      <c r="M858" s="18"/>
      <c r="N858" s="17"/>
      <c r="O858" s="22" t="str">
        <f>IF(OR($B858="",$J858=""),"",$B858+N($C858)+IFERROR(VLOOKUP($J858,Tests!$A$4:$C$103,3,FALSE),0)/24)</f>
        <v/>
      </c>
      <c r="P858" s="19"/>
      <c r="Q858" s="19"/>
      <c r="R858" s="17"/>
      <c r="S858" s="21" t="str">
        <f ca="1">IF(OR($J858="",$O858=""),"",IF(OR($N858="Report ready",$N858="Delivered"),"",IF($N858="Recollect needed","Recollect",IF(NOW()&gt;$O858,"Overdue",IF($O858-NOW()&lt;=N(Settings!$B$4)/24,"Due soon","")))))</f>
        <v/>
      </c>
    </row>
    <row r="859" spans="1:19" x14ac:dyDescent="0.3">
      <c r="A859" s="17"/>
      <c r="B859" s="19"/>
      <c r="C859" s="20"/>
      <c r="D859" s="17"/>
      <c r="E859" s="17"/>
      <c r="F859" s="17"/>
      <c r="G859" s="17"/>
      <c r="H859" s="17"/>
      <c r="I859" s="17"/>
      <c r="J859" s="17"/>
      <c r="K859" s="21" t="str">
        <f>IF($J859="","",IFERROR(VLOOKUP($J859,Tests!$A$4:$B$103,2,FALSE),""))</f>
        <v/>
      </c>
      <c r="L859" s="18" t="str">
        <f>IF($J859="","",IFERROR(VLOOKUP($J859,Tests!$A$4:$E$103,5,FALSE),""))</f>
        <v/>
      </c>
      <c r="M859" s="18"/>
      <c r="N859" s="17"/>
      <c r="O859" s="22" t="str">
        <f>IF(OR($B859="",$J859=""),"",$B859+N($C859)+IFERROR(VLOOKUP($J859,Tests!$A$4:$C$103,3,FALSE),0)/24)</f>
        <v/>
      </c>
      <c r="P859" s="19"/>
      <c r="Q859" s="19"/>
      <c r="R859" s="17"/>
      <c r="S859" s="21" t="str">
        <f ca="1">IF(OR($J859="",$O859=""),"",IF(OR($N859="Report ready",$N859="Delivered"),"",IF($N859="Recollect needed","Recollect",IF(NOW()&gt;$O859,"Overdue",IF($O859-NOW()&lt;=N(Settings!$B$4)/24,"Due soon","")))))</f>
        <v/>
      </c>
    </row>
    <row r="860" spans="1:19" x14ac:dyDescent="0.3">
      <c r="A860" s="17"/>
      <c r="B860" s="19"/>
      <c r="C860" s="20"/>
      <c r="D860" s="17"/>
      <c r="E860" s="17"/>
      <c r="F860" s="17"/>
      <c r="G860" s="17"/>
      <c r="H860" s="17"/>
      <c r="I860" s="17"/>
      <c r="J860" s="17"/>
      <c r="K860" s="21" t="str">
        <f>IF($J860="","",IFERROR(VLOOKUP($J860,Tests!$A$4:$B$103,2,FALSE),""))</f>
        <v/>
      </c>
      <c r="L860" s="18" t="str">
        <f>IF($J860="","",IFERROR(VLOOKUP($J860,Tests!$A$4:$E$103,5,FALSE),""))</f>
        <v/>
      </c>
      <c r="M860" s="18"/>
      <c r="N860" s="17"/>
      <c r="O860" s="22" t="str">
        <f>IF(OR($B860="",$J860=""),"",$B860+N($C860)+IFERROR(VLOOKUP($J860,Tests!$A$4:$C$103,3,FALSE),0)/24)</f>
        <v/>
      </c>
      <c r="P860" s="19"/>
      <c r="Q860" s="19"/>
      <c r="R860" s="17"/>
      <c r="S860" s="21" t="str">
        <f ca="1">IF(OR($J860="",$O860=""),"",IF(OR($N860="Report ready",$N860="Delivered"),"",IF($N860="Recollect needed","Recollect",IF(NOW()&gt;$O860,"Overdue",IF($O860-NOW()&lt;=N(Settings!$B$4)/24,"Due soon","")))))</f>
        <v/>
      </c>
    </row>
    <row r="861" spans="1:19" x14ac:dyDescent="0.3">
      <c r="A861" s="17"/>
      <c r="B861" s="19"/>
      <c r="C861" s="20"/>
      <c r="D861" s="17"/>
      <c r="E861" s="17"/>
      <c r="F861" s="17"/>
      <c r="G861" s="17"/>
      <c r="H861" s="17"/>
      <c r="I861" s="17"/>
      <c r="J861" s="17"/>
      <c r="K861" s="21" t="str">
        <f>IF($J861="","",IFERROR(VLOOKUP($J861,Tests!$A$4:$B$103,2,FALSE),""))</f>
        <v/>
      </c>
      <c r="L861" s="18" t="str">
        <f>IF($J861="","",IFERROR(VLOOKUP($J861,Tests!$A$4:$E$103,5,FALSE),""))</f>
        <v/>
      </c>
      <c r="M861" s="18"/>
      <c r="N861" s="17"/>
      <c r="O861" s="22" t="str">
        <f>IF(OR($B861="",$J861=""),"",$B861+N($C861)+IFERROR(VLOOKUP($J861,Tests!$A$4:$C$103,3,FALSE),0)/24)</f>
        <v/>
      </c>
      <c r="P861" s="19"/>
      <c r="Q861" s="19"/>
      <c r="R861" s="17"/>
      <c r="S861" s="21" t="str">
        <f ca="1">IF(OR($J861="",$O861=""),"",IF(OR($N861="Report ready",$N861="Delivered"),"",IF($N861="Recollect needed","Recollect",IF(NOW()&gt;$O861,"Overdue",IF($O861-NOW()&lt;=N(Settings!$B$4)/24,"Due soon","")))))</f>
        <v/>
      </c>
    </row>
    <row r="862" spans="1:19" x14ac:dyDescent="0.3">
      <c r="A862" s="17"/>
      <c r="B862" s="19"/>
      <c r="C862" s="20"/>
      <c r="D862" s="17"/>
      <c r="E862" s="17"/>
      <c r="F862" s="17"/>
      <c r="G862" s="17"/>
      <c r="H862" s="17"/>
      <c r="I862" s="17"/>
      <c r="J862" s="17"/>
      <c r="K862" s="21" t="str">
        <f>IF($J862="","",IFERROR(VLOOKUP($J862,Tests!$A$4:$B$103,2,FALSE),""))</f>
        <v/>
      </c>
      <c r="L862" s="18" t="str">
        <f>IF($J862="","",IFERROR(VLOOKUP($J862,Tests!$A$4:$E$103,5,FALSE),""))</f>
        <v/>
      </c>
      <c r="M862" s="18"/>
      <c r="N862" s="17"/>
      <c r="O862" s="22" t="str">
        <f>IF(OR($B862="",$J862=""),"",$B862+N($C862)+IFERROR(VLOOKUP($J862,Tests!$A$4:$C$103,3,FALSE),0)/24)</f>
        <v/>
      </c>
      <c r="P862" s="19"/>
      <c r="Q862" s="19"/>
      <c r="R862" s="17"/>
      <c r="S862" s="21" t="str">
        <f ca="1">IF(OR($J862="",$O862=""),"",IF(OR($N862="Report ready",$N862="Delivered"),"",IF($N862="Recollect needed","Recollect",IF(NOW()&gt;$O862,"Overdue",IF($O862-NOW()&lt;=N(Settings!$B$4)/24,"Due soon","")))))</f>
        <v/>
      </c>
    </row>
    <row r="863" spans="1:19" x14ac:dyDescent="0.3">
      <c r="A863" s="17"/>
      <c r="B863" s="19"/>
      <c r="C863" s="20"/>
      <c r="D863" s="17"/>
      <c r="E863" s="17"/>
      <c r="F863" s="17"/>
      <c r="G863" s="17"/>
      <c r="H863" s="17"/>
      <c r="I863" s="17"/>
      <c r="J863" s="17"/>
      <c r="K863" s="21" t="str">
        <f>IF($J863="","",IFERROR(VLOOKUP($J863,Tests!$A$4:$B$103,2,FALSE),""))</f>
        <v/>
      </c>
      <c r="L863" s="18" t="str">
        <f>IF($J863="","",IFERROR(VLOOKUP($J863,Tests!$A$4:$E$103,5,FALSE),""))</f>
        <v/>
      </c>
      <c r="M863" s="18"/>
      <c r="N863" s="17"/>
      <c r="O863" s="22" t="str">
        <f>IF(OR($B863="",$J863=""),"",$B863+N($C863)+IFERROR(VLOOKUP($J863,Tests!$A$4:$C$103,3,FALSE),0)/24)</f>
        <v/>
      </c>
      <c r="P863" s="19"/>
      <c r="Q863" s="19"/>
      <c r="R863" s="17"/>
      <c r="S863" s="21" t="str">
        <f ca="1">IF(OR($J863="",$O863=""),"",IF(OR($N863="Report ready",$N863="Delivered"),"",IF($N863="Recollect needed","Recollect",IF(NOW()&gt;$O863,"Overdue",IF($O863-NOW()&lt;=N(Settings!$B$4)/24,"Due soon","")))))</f>
        <v/>
      </c>
    </row>
    <row r="864" spans="1:19" x14ac:dyDescent="0.3">
      <c r="A864" s="17"/>
      <c r="B864" s="19"/>
      <c r="C864" s="20"/>
      <c r="D864" s="17"/>
      <c r="E864" s="17"/>
      <c r="F864" s="17"/>
      <c r="G864" s="17"/>
      <c r="H864" s="17"/>
      <c r="I864" s="17"/>
      <c r="J864" s="17"/>
      <c r="K864" s="21" t="str">
        <f>IF($J864="","",IFERROR(VLOOKUP($J864,Tests!$A$4:$B$103,2,FALSE),""))</f>
        <v/>
      </c>
      <c r="L864" s="18" t="str">
        <f>IF($J864="","",IFERROR(VLOOKUP($J864,Tests!$A$4:$E$103,5,FALSE),""))</f>
        <v/>
      </c>
      <c r="M864" s="18"/>
      <c r="N864" s="17"/>
      <c r="O864" s="22" t="str">
        <f>IF(OR($B864="",$J864=""),"",$B864+N($C864)+IFERROR(VLOOKUP($J864,Tests!$A$4:$C$103,3,FALSE),0)/24)</f>
        <v/>
      </c>
      <c r="P864" s="19"/>
      <c r="Q864" s="19"/>
      <c r="R864" s="17"/>
      <c r="S864" s="21" t="str">
        <f ca="1">IF(OR($J864="",$O864=""),"",IF(OR($N864="Report ready",$N864="Delivered"),"",IF($N864="Recollect needed","Recollect",IF(NOW()&gt;$O864,"Overdue",IF($O864-NOW()&lt;=N(Settings!$B$4)/24,"Due soon","")))))</f>
        <v/>
      </c>
    </row>
    <row r="865" spans="1:19" x14ac:dyDescent="0.3">
      <c r="A865" s="17"/>
      <c r="B865" s="19"/>
      <c r="C865" s="20"/>
      <c r="D865" s="17"/>
      <c r="E865" s="17"/>
      <c r="F865" s="17"/>
      <c r="G865" s="17"/>
      <c r="H865" s="17"/>
      <c r="I865" s="17"/>
      <c r="J865" s="17"/>
      <c r="K865" s="21" t="str">
        <f>IF($J865="","",IFERROR(VLOOKUP($J865,Tests!$A$4:$B$103,2,FALSE),""))</f>
        <v/>
      </c>
      <c r="L865" s="18" t="str">
        <f>IF($J865="","",IFERROR(VLOOKUP($J865,Tests!$A$4:$E$103,5,FALSE),""))</f>
        <v/>
      </c>
      <c r="M865" s="18"/>
      <c r="N865" s="17"/>
      <c r="O865" s="22" t="str">
        <f>IF(OR($B865="",$J865=""),"",$B865+N($C865)+IFERROR(VLOOKUP($J865,Tests!$A$4:$C$103,3,FALSE),0)/24)</f>
        <v/>
      </c>
      <c r="P865" s="19"/>
      <c r="Q865" s="19"/>
      <c r="R865" s="17"/>
      <c r="S865" s="21" t="str">
        <f ca="1">IF(OR($J865="",$O865=""),"",IF(OR($N865="Report ready",$N865="Delivered"),"",IF($N865="Recollect needed","Recollect",IF(NOW()&gt;$O865,"Overdue",IF($O865-NOW()&lt;=N(Settings!$B$4)/24,"Due soon","")))))</f>
        <v/>
      </c>
    </row>
    <row r="866" spans="1:19" x14ac:dyDescent="0.3">
      <c r="A866" s="17"/>
      <c r="B866" s="19"/>
      <c r="C866" s="20"/>
      <c r="D866" s="17"/>
      <c r="E866" s="17"/>
      <c r="F866" s="17"/>
      <c r="G866" s="17"/>
      <c r="H866" s="17"/>
      <c r="I866" s="17"/>
      <c r="J866" s="17"/>
      <c r="K866" s="21" t="str">
        <f>IF($J866="","",IFERROR(VLOOKUP($J866,Tests!$A$4:$B$103,2,FALSE),""))</f>
        <v/>
      </c>
      <c r="L866" s="18" t="str">
        <f>IF($J866="","",IFERROR(VLOOKUP($J866,Tests!$A$4:$E$103,5,FALSE),""))</f>
        <v/>
      </c>
      <c r="M866" s="18"/>
      <c r="N866" s="17"/>
      <c r="O866" s="22" t="str">
        <f>IF(OR($B866="",$J866=""),"",$B866+N($C866)+IFERROR(VLOOKUP($J866,Tests!$A$4:$C$103,3,FALSE),0)/24)</f>
        <v/>
      </c>
      <c r="P866" s="19"/>
      <c r="Q866" s="19"/>
      <c r="R866" s="17"/>
      <c r="S866" s="21" t="str">
        <f ca="1">IF(OR($J866="",$O866=""),"",IF(OR($N866="Report ready",$N866="Delivered"),"",IF($N866="Recollect needed","Recollect",IF(NOW()&gt;$O866,"Overdue",IF($O866-NOW()&lt;=N(Settings!$B$4)/24,"Due soon","")))))</f>
        <v/>
      </c>
    </row>
    <row r="867" spans="1:19" x14ac:dyDescent="0.3">
      <c r="A867" s="17"/>
      <c r="B867" s="19"/>
      <c r="C867" s="20"/>
      <c r="D867" s="17"/>
      <c r="E867" s="17"/>
      <c r="F867" s="17"/>
      <c r="G867" s="17"/>
      <c r="H867" s="17"/>
      <c r="I867" s="17"/>
      <c r="J867" s="17"/>
      <c r="K867" s="21" t="str">
        <f>IF($J867="","",IFERROR(VLOOKUP($J867,Tests!$A$4:$B$103,2,FALSE),""))</f>
        <v/>
      </c>
      <c r="L867" s="18" t="str">
        <f>IF($J867="","",IFERROR(VLOOKUP($J867,Tests!$A$4:$E$103,5,FALSE),""))</f>
        <v/>
      </c>
      <c r="M867" s="18"/>
      <c r="N867" s="17"/>
      <c r="O867" s="22" t="str">
        <f>IF(OR($B867="",$J867=""),"",$B867+N($C867)+IFERROR(VLOOKUP($J867,Tests!$A$4:$C$103,3,FALSE),0)/24)</f>
        <v/>
      </c>
      <c r="P867" s="19"/>
      <c r="Q867" s="19"/>
      <c r="R867" s="17"/>
      <c r="S867" s="21" t="str">
        <f ca="1">IF(OR($J867="",$O867=""),"",IF(OR($N867="Report ready",$N867="Delivered"),"",IF($N867="Recollect needed","Recollect",IF(NOW()&gt;$O867,"Overdue",IF($O867-NOW()&lt;=N(Settings!$B$4)/24,"Due soon","")))))</f>
        <v/>
      </c>
    </row>
    <row r="868" spans="1:19" x14ac:dyDescent="0.3">
      <c r="A868" s="17"/>
      <c r="B868" s="19"/>
      <c r="C868" s="20"/>
      <c r="D868" s="17"/>
      <c r="E868" s="17"/>
      <c r="F868" s="17"/>
      <c r="G868" s="17"/>
      <c r="H868" s="17"/>
      <c r="I868" s="17"/>
      <c r="J868" s="17"/>
      <c r="K868" s="21" t="str">
        <f>IF($J868="","",IFERROR(VLOOKUP($J868,Tests!$A$4:$B$103,2,FALSE),""))</f>
        <v/>
      </c>
      <c r="L868" s="18" t="str">
        <f>IF($J868="","",IFERROR(VLOOKUP($J868,Tests!$A$4:$E$103,5,FALSE),""))</f>
        <v/>
      </c>
      <c r="M868" s="18"/>
      <c r="N868" s="17"/>
      <c r="O868" s="22" t="str">
        <f>IF(OR($B868="",$J868=""),"",$B868+N($C868)+IFERROR(VLOOKUP($J868,Tests!$A$4:$C$103,3,FALSE),0)/24)</f>
        <v/>
      </c>
      <c r="P868" s="19"/>
      <c r="Q868" s="19"/>
      <c r="R868" s="17"/>
      <c r="S868" s="21" t="str">
        <f ca="1">IF(OR($J868="",$O868=""),"",IF(OR($N868="Report ready",$N868="Delivered"),"",IF($N868="Recollect needed","Recollect",IF(NOW()&gt;$O868,"Overdue",IF($O868-NOW()&lt;=N(Settings!$B$4)/24,"Due soon","")))))</f>
        <v/>
      </c>
    </row>
    <row r="869" spans="1:19" x14ac:dyDescent="0.3">
      <c r="A869" s="17"/>
      <c r="B869" s="19"/>
      <c r="C869" s="20"/>
      <c r="D869" s="17"/>
      <c r="E869" s="17"/>
      <c r="F869" s="17"/>
      <c r="G869" s="17"/>
      <c r="H869" s="17"/>
      <c r="I869" s="17"/>
      <c r="J869" s="17"/>
      <c r="K869" s="21" t="str">
        <f>IF($J869="","",IFERROR(VLOOKUP($J869,Tests!$A$4:$B$103,2,FALSE),""))</f>
        <v/>
      </c>
      <c r="L869" s="18" t="str">
        <f>IF($J869="","",IFERROR(VLOOKUP($J869,Tests!$A$4:$E$103,5,FALSE),""))</f>
        <v/>
      </c>
      <c r="M869" s="18"/>
      <c r="N869" s="17"/>
      <c r="O869" s="22" t="str">
        <f>IF(OR($B869="",$J869=""),"",$B869+N($C869)+IFERROR(VLOOKUP($J869,Tests!$A$4:$C$103,3,FALSE),0)/24)</f>
        <v/>
      </c>
      <c r="P869" s="19"/>
      <c r="Q869" s="19"/>
      <c r="R869" s="17"/>
      <c r="S869" s="21" t="str">
        <f ca="1">IF(OR($J869="",$O869=""),"",IF(OR($N869="Report ready",$N869="Delivered"),"",IF($N869="Recollect needed","Recollect",IF(NOW()&gt;$O869,"Overdue",IF($O869-NOW()&lt;=N(Settings!$B$4)/24,"Due soon","")))))</f>
        <v/>
      </c>
    </row>
    <row r="870" spans="1:19" x14ac:dyDescent="0.3">
      <c r="A870" s="17"/>
      <c r="B870" s="19"/>
      <c r="C870" s="20"/>
      <c r="D870" s="17"/>
      <c r="E870" s="17"/>
      <c r="F870" s="17"/>
      <c r="G870" s="17"/>
      <c r="H870" s="17"/>
      <c r="I870" s="17"/>
      <c r="J870" s="17"/>
      <c r="K870" s="21" t="str">
        <f>IF($J870="","",IFERROR(VLOOKUP($J870,Tests!$A$4:$B$103,2,FALSE),""))</f>
        <v/>
      </c>
      <c r="L870" s="18" t="str">
        <f>IF($J870="","",IFERROR(VLOOKUP($J870,Tests!$A$4:$E$103,5,FALSE),""))</f>
        <v/>
      </c>
      <c r="M870" s="18"/>
      <c r="N870" s="17"/>
      <c r="O870" s="22" t="str">
        <f>IF(OR($B870="",$J870=""),"",$B870+N($C870)+IFERROR(VLOOKUP($J870,Tests!$A$4:$C$103,3,FALSE),0)/24)</f>
        <v/>
      </c>
      <c r="P870" s="19"/>
      <c r="Q870" s="19"/>
      <c r="R870" s="17"/>
      <c r="S870" s="21" t="str">
        <f ca="1">IF(OR($J870="",$O870=""),"",IF(OR($N870="Report ready",$N870="Delivered"),"",IF($N870="Recollect needed","Recollect",IF(NOW()&gt;$O870,"Overdue",IF($O870-NOW()&lt;=N(Settings!$B$4)/24,"Due soon","")))))</f>
        <v/>
      </c>
    </row>
    <row r="871" spans="1:19" x14ac:dyDescent="0.3">
      <c r="A871" s="17"/>
      <c r="B871" s="19"/>
      <c r="C871" s="20"/>
      <c r="D871" s="17"/>
      <c r="E871" s="17"/>
      <c r="F871" s="17"/>
      <c r="G871" s="17"/>
      <c r="H871" s="17"/>
      <c r="I871" s="17"/>
      <c r="J871" s="17"/>
      <c r="K871" s="21" t="str">
        <f>IF($J871="","",IFERROR(VLOOKUP($J871,Tests!$A$4:$B$103,2,FALSE),""))</f>
        <v/>
      </c>
      <c r="L871" s="18" t="str">
        <f>IF($J871="","",IFERROR(VLOOKUP($J871,Tests!$A$4:$E$103,5,FALSE),""))</f>
        <v/>
      </c>
      <c r="M871" s="18"/>
      <c r="N871" s="17"/>
      <c r="O871" s="22" t="str">
        <f>IF(OR($B871="",$J871=""),"",$B871+N($C871)+IFERROR(VLOOKUP($J871,Tests!$A$4:$C$103,3,FALSE),0)/24)</f>
        <v/>
      </c>
      <c r="P871" s="19"/>
      <c r="Q871" s="19"/>
      <c r="R871" s="17"/>
      <c r="S871" s="21" t="str">
        <f ca="1">IF(OR($J871="",$O871=""),"",IF(OR($N871="Report ready",$N871="Delivered"),"",IF($N871="Recollect needed","Recollect",IF(NOW()&gt;$O871,"Overdue",IF($O871-NOW()&lt;=N(Settings!$B$4)/24,"Due soon","")))))</f>
        <v/>
      </c>
    </row>
    <row r="872" spans="1:19" x14ac:dyDescent="0.3">
      <c r="A872" s="17"/>
      <c r="B872" s="19"/>
      <c r="C872" s="20"/>
      <c r="D872" s="17"/>
      <c r="E872" s="17"/>
      <c r="F872" s="17"/>
      <c r="G872" s="17"/>
      <c r="H872" s="17"/>
      <c r="I872" s="17"/>
      <c r="J872" s="17"/>
      <c r="K872" s="21" t="str">
        <f>IF($J872="","",IFERROR(VLOOKUP($J872,Tests!$A$4:$B$103,2,FALSE),""))</f>
        <v/>
      </c>
      <c r="L872" s="18" t="str">
        <f>IF($J872="","",IFERROR(VLOOKUP($J872,Tests!$A$4:$E$103,5,FALSE),""))</f>
        <v/>
      </c>
      <c r="M872" s="18"/>
      <c r="N872" s="17"/>
      <c r="O872" s="22" t="str">
        <f>IF(OR($B872="",$J872=""),"",$B872+N($C872)+IFERROR(VLOOKUP($J872,Tests!$A$4:$C$103,3,FALSE),0)/24)</f>
        <v/>
      </c>
      <c r="P872" s="19"/>
      <c r="Q872" s="19"/>
      <c r="R872" s="17"/>
      <c r="S872" s="21" t="str">
        <f ca="1">IF(OR($J872="",$O872=""),"",IF(OR($N872="Report ready",$N872="Delivered"),"",IF($N872="Recollect needed","Recollect",IF(NOW()&gt;$O872,"Overdue",IF($O872-NOW()&lt;=N(Settings!$B$4)/24,"Due soon","")))))</f>
        <v/>
      </c>
    </row>
    <row r="873" spans="1:19" x14ac:dyDescent="0.3">
      <c r="A873" s="17"/>
      <c r="B873" s="19"/>
      <c r="C873" s="20"/>
      <c r="D873" s="17"/>
      <c r="E873" s="17"/>
      <c r="F873" s="17"/>
      <c r="G873" s="17"/>
      <c r="H873" s="17"/>
      <c r="I873" s="17"/>
      <c r="J873" s="17"/>
      <c r="K873" s="21" t="str">
        <f>IF($J873="","",IFERROR(VLOOKUP($J873,Tests!$A$4:$B$103,2,FALSE),""))</f>
        <v/>
      </c>
      <c r="L873" s="18" t="str">
        <f>IF($J873="","",IFERROR(VLOOKUP($J873,Tests!$A$4:$E$103,5,FALSE),""))</f>
        <v/>
      </c>
      <c r="M873" s="18"/>
      <c r="N873" s="17"/>
      <c r="O873" s="22" t="str">
        <f>IF(OR($B873="",$J873=""),"",$B873+N($C873)+IFERROR(VLOOKUP($J873,Tests!$A$4:$C$103,3,FALSE),0)/24)</f>
        <v/>
      </c>
      <c r="P873" s="19"/>
      <c r="Q873" s="19"/>
      <c r="R873" s="17"/>
      <c r="S873" s="21" t="str">
        <f ca="1">IF(OR($J873="",$O873=""),"",IF(OR($N873="Report ready",$N873="Delivered"),"",IF($N873="Recollect needed","Recollect",IF(NOW()&gt;$O873,"Overdue",IF($O873-NOW()&lt;=N(Settings!$B$4)/24,"Due soon","")))))</f>
        <v/>
      </c>
    </row>
    <row r="874" spans="1:19" x14ac:dyDescent="0.3">
      <c r="A874" s="17"/>
      <c r="B874" s="19"/>
      <c r="C874" s="20"/>
      <c r="D874" s="17"/>
      <c r="E874" s="17"/>
      <c r="F874" s="17"/>
      <c r="G874" s="17"/>
      <c r="H874" s="17"/>
      <c r="I874" s="17"/>
      <c r="J874" s="17"/>
      <c r="K874" s="21" t="str">
        <f>IF($J874="","",IFERROR(VLOOKUP($J874,Tests!$A$4:$B$103,2,FALSE),""))</f>
        <v/>
      </c>
      <c r="L874" s="18" t="str">
        <f>IF($J874="","",IFERROR(VLOOKUP($J874,Tests!$A$4:$E$103,5,FALSE),""))</f>
        <v/>
      </c>
      <c r="M874" s="18"/>
      <c r="N874" s="17"/>
      <c r="O874" s="22" t="str">
        <f>IF(OR($B874="",$J874=""),"",$B874+N($C874)+IFERROR(VLOOKUP($J874,Tests!$A$4:$C$103,3,FALSE),0)/24)</f>
        <v/>
      </c>
      <c r="P874" s="19"/>
      <c r="Q874" s="19"/>
      <c r="R874" s="17"/>
      <c r="S874" s="21" t="str">
        <f ca="1">IF(OR($J874="",$O874=""),"",IF(OR($N874="Report ready",$N874="Delivered"),"",IF($N874="Recollect needed","Recollect",IF(NOW()&gt;$O874,"Overdue",IF($O874-NOW()&lt;=N(Settings!$B$4)/24,"Due soon","")))))</f>
        <v/>
      </c>
    </row>
    <row r="875" spans="1:19" x14ac:dyDescent="0.3">
      <c r="A875" s="17"/>
      <c r="B875" s="19"/>
      <c r="C875" s="20"/>
      <c r="D875" s="17"/>
      <c r="E875" s="17"/>
      <c r="F875" s="17"/>
      <c r="G875" s="17"/>
      <c r="H875" s="17"/>
      <c r="I875" s="17"/>
      <c r="J875" s="17"/>
      <c r="K875" s="21" t="str">
        <f>IF($J875="","",IFERROR(VLOOKUP($J875,Tests!$A$4:$B$103,2,FALSE),""))</f>
        <v/>
      </c>
      <c r="L875" s="18" t="str">
        <f>IF($J875="","",IFERROR(VLOOKUP($J875,Tests!$A$4:$E$103,5,FALSE),""))</f>
        <v/>
      </c>
      <c r="M875" s="18"/>
      <c r="N875" s="17"/>
      <c r="O875" s="22" t="str">
        <f>IF(OR($B875="",$J875=""),"",$B875+N($C875)+IFERROR(VLOOKUP($J875,Tests!$A$4:$C$103,3,FALSE),0)/24)</f>
        <v/>
      </c>
      <c r="P875" s="19"/>
      <c r="Q875" s="19"/>
      <c r="R875" s="17"/>
      <c r="S875" s="21" t="str">
        <f ca="1">IF(OR($J875="",$O875=""),"",IF(OR($N875="Report ready",$N875="Delivered"),"",IF($N875="Recollect needed","Recollect",IF(NOW()&gt;$O875,"Overdue",IF($O875-NOW()&lt;=N(Settings!$B$4)/24,"Due soon","")))))</f>
        <v/>
      </c>
    </row>
    <row r="876" spans="1:19" x14ac:dyDescent="0.3">
      <c r="A876" s="17"/>
      <c r="B876" s="19"/>
      <c r="C876" s="20"/>
      <c r="D876" s="17"/>
      <c r="E876" s="17"/>
      <c r="F876" s="17"/>
      <c r="G876" s="17"/>
      <c r="H876" s="17"/>
      <c r="I876" s="17"/>
      <c r="J876" s="17"/>
      <c r="K876" s="21" t="str">
        <f>IF($J876="","",IFERROR(VLOOKUP($J876,Tests!$A$4:$B$103,2,FALSE),""))</f>
        <v/>
      </c>
      <c r="L876" s="18" t="str">
        <f>IF($J876="","",IFERROR(VLOOKUP($J876,Tests!$A$4:$E$103,5,FALSE),""))</f>
        <v/>
      </c>
      <c r="M876" s="18"/>
      <c r="N876" s="17"/>
      <c r="O876" s="22" t="str">
        <f>IF(OR($B876="",$J876=""),"",$B876+N($C876)+IFERROR(VLOOKUP($J876,Tests!$A$4:$C$103,3,FALSE),0)/24)</f>
        <v/>
      </c>
      <c r="P876" s="19"/>
      <c r="Q876" s="19"/>
      <c r="R876" s="17"/>
      <c r="S876" s="21" t="str">
        <f ca="1">IF(OR($J876="",$O876=""),"",IF(OR($N876="Report ready",$N876="Delivered"),"",IF($N876="Recollect needed","Recollect",IF(NOW()&gt;$O876,"Overdue",IF($O876-NOW()&lt;=N(Settings!$B$4)/24,"Due soon","")))))</f>
        <v/>
      </c>
    </row>
    <row r="877" spans="1:19" x14ac:dyDescent="0.3">
      <c r="A877" s="17"/>
      <c r="B877" s="19"/>
      <c r="C877" s="20"/>
      <c r="D877" s="17"/>
      <c r="E877" s="17"/>
      <c r="F877" s="17"/>
      <c r="G877" s="17"/>
      <c r="H877" s="17"/>
      <c r="I877" s="17"/>
      <c r="J877" s="17"/>
      <c r="K877" s="21" t="str">
        <f>IF($J877="","",IFERROR(VLOOKUP($J877,Tests!$A$4:$B$103,2,FALSE),""))</f>
        <v/>
      </c>
      <c r="L877" s="18" t="str">
        <f>IF($J877="","",IFERROR(VLOOKUP($J877,Tests!$A$4:$E$103,5,FALSE),""))</f>
        <v/>
      </c>
      <c r="M877" s="18"/>
      <c r="N877" s="17"/>
      <c r="O877" s="22" t="str">
        <f>IF(OR($B877="",$J877=""),"",$B877+N($C877)+IFERROR(VLOOKUP($J877,Tests!$A$4:$C$103,3,FALSE),0)/24)</f>
        <v/>
      </c>
      <c r="P877" s="19"/>
      <c r="Q877" s="19"/>
      <c r="R877" s="17"/>
      <c r="S877" s="21" t="str">
        <f ca="1">IF(OR($J877="",$O877=""),"",IF(OR($N877="Report ready",$N877="Delivered"),"",IF($N877="Recollect needed","Recollect",IF(NOW()&gt;$O877,"Overdue",IF($O877-NOW()&lt;=N(Settings!$B$4)/24,"Due soon","")))))</f>
        <v/>
      </c>
    </row>
    <row r="878" spans="1:19" x14ac:dyDescent="0.3">
      <c r="A878" s="17"/>
      <c r="B878" s="19"/>
      <c r="C878" s="20"/>
      <c r="D878" s="17"/>
      <c r="E878" s="17"/>
      <c r="F878" s="17"/>
      <c r="G878" s="17"/>
      <c r="H878" s="17"/>
      <c r="I878" s="17"/>
      <c r="J878" s="17"/>
      <c r="K878" s="21" t="str">
        <f>IF($J878="","",IFERROR(VLOOKUP($J878,Tests!$A$4:$B$103,2,FALSE),""))</f>
        <v/>
      </c>
      <c r="L878" s="18" t="str">
        <f>IF($J878="","",IFERROR(VLOOKUP($J878,Tests!$A$4:$E$103,5,FALSE),""))</f>
        <v/>
      </c>
      <c r="M878" s="18"/>
      <c r="N878" s="17"/>
      <c r="O878" s="22" t="str">
        <f>IF(OR($B878="",$J878=""),"",$B878+N($C878)+IFERROR(VLOOKUP($J878,Tests!$A$4:$C$103,3,FALSE),0)/24)</f>
        <v/>
      </c>
      <c r="P878" s="19"/>
      <c r="Q878" s="19"/>
      <c r="R878" s="17"/>
      <c r="S878" s="21" t="str">
        <f ca="1">IF(OR($J878="",$O878=""),"",IF(OR($N878="Report ready",$N878="Delivered"),"",IF($N878="Recollect needed","Recollect",IF(NOW()&gt;$O878,"Overdue",IF($O878-NOW()&lt;=N(Settings!$B$4)/24,"Due soon","")))))</f>
        <v/>
      </c>
    </row>
    <row r="879" spans="1:19" x14ac:dyDescent="0.3">
      <c r="A879" s="17"/>
      <c r="B879" s="19"/>
      <c r="C879" s="20"/>
      <c r="D879" s="17"/>
      <c r="E879" s="17"/>
      <c r="F879" s="17"/>
      <c r="G879" s="17"/>
      <c r="H879" s="17"/>
      <c r="I879" s="17"/>
      <c r="J879" s="17"/>
      <c r="K879" s="21" t="str">
        <f>IF($J879="","",IFERROR(VLOOKUP($J879,Tests!$A$4:$B$103,2,FALSE),""))</f>
        <v/>
      </c>
      <c r="L879" s="18" t="str">
        <f>IF($J879="","",IFERROR(VLOOKUP($J879,Tests!$A$4:$E$103,5,FALSE),""))</f>
        <v/>
      </c>
      <c r="M879" s="18"/>
      <c r="N879" s="17"/>
      <c r="O879" s="22" t="str">
        <f>IF(OR($B879="",$J879=""),"",$B879+N($C879)+IFERROR(VLOOKUP($J879,Tests!$A$4:$C$103,3,FALSE),0)/24)</f>
        <v/>
      </c>
      <c r="P879" s="19"/>
      <c r="Q879" s="19"/>
      <c r="R879" s="17"/>
      <c r="S879" s="21" t="str">
        <f ca="1">IF(OR($J879="",$O879=""),"",IF(OR($N879="Report ready",$N879="Delivered"),"",IF($N879="Recollect needed","Recollect",IF(NOW()&gt;$O879,"Overdue",IF($O879-NOW()&lt;=N(Settings!$B$4)/24,"Due soon","")))))</f>
        <v/>
      </c>
    </row>
    <row r="880" spans="1:19" x14ac:dyDescent="0.3">
      <c r="A880" s="17"/>
      <c r="B880" s="19"/>
      <c r="C880" s="20"/>
      <c r="D880" s="17"/>
      <c r="E880" s="17"/>
      <c r="F880" s="17"/>
      <c r="G880" s="17"/>
      <c r="H880" s="17"/>
      <c r="I880" s="17"/>
      <c r="J880" s="17"/>
      <c r="K880" s="21" t="str">
        <f>IF($J880="","",IFERROR(VLOOKUP($J880,Tests!$A$4:$B$103,2,FALSE),""))</f>
        <v/>
      </c>
      <c r="L880" s="18" t="str">
        <f>IF($J880="","",IFERROR(VLOOKUP($J880,Tests!$A$4:$E$103,5,FALSE),""))</f>
        <v/>
      </c>
      <c r="M880" s="18"/>
      <c r="N880" s="17"/>
      <c r="O880" s="22" t="str">
        <f>IF(OR($B880="",$J880=""),"",$B880+N($C880)+IFERROR(VLOOKUP($J880,Tests!$A$4:$C$103,3,FALSE),0)/24)</f>
        <v/>
      </c>
      <c r="P880" s="19"/>
      <c r="Q880" s="19"/>
      <c r="R880" s="17"/>
      <c r="S880" s="21" t="str">
        <f ca="1">IF(OR($J880="",$O880=""),"",IF(OR($N880="Report ready",$N880="Delivered"),"",IF($N880="Recollect needed","Recollect",IF(NOW()&gt;$O880,"Overdue",IF($O880-NOW()&lt;=N(Settings!$B$4)/24,"Due soon","")))))</f>
        <v/>
      </c>
    </row>
    <row r="881" spans="1:19" x14ac:dyDescent="0.3">
      <c r="A881" s="17"/>
      <c r="B881" s="19"/>
      <c r="C881" s="20"/>
      <c r="D881" s="17"/>
      <c r="E881" s="17"/>
      <c r="F881" s="17"/>
      <c r="G881" s="17"/>
      <c r="H881" s="17"/>
      <c r="I881" s="17"/>
      <c r="J881" s="17"/>
      <c r="K881" s="21" t="str">
        <f>IF($J881="","",IFERROR(VLOOKUP($J881,Tests!$A$4:$B$103,2,FALSE),""))</f>
        <v/>
      </c>
      <c r="L881" s="18" t="str">
        <f>IF($J881="","",IFERROR(VLOOKUP($J881,Tests!$A$4:$E$103,5,FALSE),""))</f>
        <v/>
      </c>
      <c r="M881" s="18"/>
      <c r="N881" s="17"/>
      <c r="O881" s="22" t="str">
        <f>IF(OR($B881="",$J881=""),"",$B881+N($C881)+IFERROR(VLOOKUP($J881,Tests!$A$4:$C$103,3,FALSE),0)/24)</f>
        <v/>
      </c>
      <c r="P881" s="19"/>
      <c r="Q881" s="19"/>
      <c r="R881" s="17"/>
      <c r="S881" s="21" t="str">
        <f ca="1">IF(OR($J881="",$O881=""),"",IF(OR($N881="Report ready",$N881="Delivered"),"",IF($N881="Recollect needed","Recollect",IF(NOW()&gt;$O881,"Overdue",IF($O881-NOW()&lt;=N(Settings!$B$4)/24,"Due soon","")))))</f>
        <v/>
      </c>
    </row>
    <row r="882" spans="1:19" x14ac:dyDescent="0.3">
      <c r="A882" s="17"/>
      <c r="B882" s="19"/>
      <c r="C882" s="20"/>
      <c r="D882" s="17"/>
      <c r="E882" s="17"/>
      <c r="F882" s="17"/>
      <c r="G882" s="17"/>
      <c r="H882" s="17"/>
      <c r="I882" s="17"/>
      <c r="J882" s="17"/>
      <c r="K882" s="21" t="str">
        <f>IF($J882="","",IFERROR(VLOOKUP($J882,Tests!$A$4:$B$103,2,FALSE),""))</f>
        <v/>
      </c>
      <c r="L882" s="18" t="str">
        <f>IF($J882="","",IFERROR(VLOOKUP($J882,Tests!$A$4:$E$103,5,FALSE),""))</f>
        <v/>
      </c>
      <c r="M882" s="18"/>
      <c r="N882" s="17"/>
      <c r="O882" s="22" t="str">
        <f>IF(OR($B882="",$J882=""),"",$B882+N($C882)+IFERROR(VLOOKUP($J882,Tests!$A$4:$C$103,3,FALSE),0)/24)</f>
        <v/>
      </c>
      <c r="P882" s="19"/>
      <c r="Q882" s="19"/>
      <c r="R882" s="17"/>
      <c r="S882" s="21" t="str">
        <f ca="1">IF(OR($J882="",$O882=""),"",IF(OR($N882="Report ready",$N882="Delivered"),"",IF($N882="Recollect needed","Recollect",IF(NOW()&gt;$O882,"Overdue",IF($O882-NOW()&lt;=N(Settings!$B$4)/24,"Due soon","")))))</f>
        <v/>
      </c>
    </row>
    <row r="883" spans="1:19" x14ac:dyDescent="0.3">
      <c r="A883" s="17"/>
      <c r="B883" s="19"/>
      <c r="C883" s="20"/>
      <c r="D883" s="17"/>
      <c r="E883" s="17"/>
      <c r="F883" s="17"/>
      <c r="G883" s="17"/>
      <c r="H883" s="17"/>
      <c r="I883" s="17"/>
      <c r="J883" s="17"/>
      <c r="K883" s="21" t="str">
        <f>IF($J883="","",IFERROR(VLOOKUP($J883,Tests!$A$4:$B$103,2,FALSE),""))</f>
        <v/>
      </c>
      <c r="L883" s="18" t="str">
        <f>IF($J883="","",IFERROR(VLOOKUP($J883,Tests!$A$4:$E$103,5,FALSE),""))</f>
        <v/>
      </c>
      <c r="M883" s="18"/>
      <c r="N883" s="17"/>
      <c r="O883" s="22" t="str">
        <f>IF(OR($B883="",$J883=""),"",$B883+N($C883)+IFERROR(VLOOKUP($J883,Tests!$A$4:$C$103,3,FALSE),0)/24)</f>
        <v/>
      </c>
      <c r="P883" s="19"/>
      <c r="Q883" s="19"/>
      <c r="R883" s="17"/>
      <c r="S883" s="21" t="str">
        <f ca="1">IF(OR($J883="",$O883=""),"",IF(OR($N883="Report ready",$N883="Delivered"),"",IF($N883="Recollect needed","Recollect",IF(NOW()&gt;$O883,"Overdue",IF($O883-NOW()&lt;=N(Settings!$B$4)/24,"Due soon","")))))</f>
        <v/>
      </c>
    </row>
    <row r="884" spans="1:19" x14ac:dyDescent="0.3">
      <c r="A884" s="17"/>
      <c r="B884" s="19"/>
      <c r="C884" s="20"/>
      <c r="D884" s="17"/>
      <c r="E884" s="17"/>
      <c r="F884" s="17"/>
      <c r="G884" s="17"/>
      <c r="H884" s="17"/>
      <c r="I884" s="17"/>
      <c r="J884" s="17"/>
      <c r="K884" s="21" t="str">
        <f>IF($J884="","",IFERROR(VLOOKUP($J884,Tests!$A$4:$B$103,2,FALSE),""))</f>
        <v/>
      </c>
      <c r="L884" s="18" t="str">
        <f>IF($J884="","",IFERROR(VLOOKUP($J884,Tests!$A$4:$E$103,5,FALSE),""))</f>
        <v/>
      </c>
      <c r="M884" s="18"/>
      <c r="N884" s="17"/>
      <c r="O884" s="22" t="str">
        <f>IF(OR($B884="",$J884=""),"",$B884+N($C884)+IFERROR(VLOOKUP($J884,Tests!$A$4:$C$103,3,FALSE),0)/24)</f>
        <v/>
      </c>
      <c r="P884" s="19"/>
      <c r="Q884" s="19"/>
      <c r="R884" s="17"/>
      <c r="S884" s="21" t="str">
        <f ca="1">IF(OR($J884="",$O884=""),"",IF(OR($N884="Report ready",$N884="Delivered"),"",IF($N884="Recollect needed","Recollect",IF(NOW()&gt;$O884,"Overdue",IF($O884-NOW()&lt;=N(Settings!$B$4)/24,"Due soon","")))))</f>
        <v/>
      </c>
    </row>
    <row r="885" spans="1:19" x14ac:dyDescent="0.3">
      <c r="A885" s="17"/>
      <c r="B885" s="19"/>
      <c r="C885" s="20"/>
      <c r="D885" s="17"/>
      <c r="E885" s="17"/>
      <c r="F885" s="17"/>
      <c r="G885" s="17"/>
      <c r="H885" s="17"/>
      <c r="I885" s="17"/>
      <c r="J885" s="17"/>
      <c r="K885" s="21" t="str">
        <f>IF($J885="","",IFERROR(VLOOKUP($J885,Tests!$A$4:$B$103,2,FALSE),""))</f>
        <v/>
      </c>
      <c r="L885" s="18" t="str">
        <f>IF($J885="","",IFERROR(VLOOKUP($J885,Tests!$A$4:$E$103,5,FALSE),""))</f>
        <v/>
      </c>
      <c r="M885" s="18"/>
      <c r="N885" s="17"/>
      <c r="O885" s="22" t="str">
        <f>IF(OR($B885="",$J885=""),"",$B885+N($C885)+IFERROR(VLOOKUP($J885,Tests!$A$4:$C$103,3,FALSE),0)/24)</f>
        <v/>
      </c>
      <c r="P885" s="19"/>
      <c r="Q885" s="19"/>
      <c r="R885" s="17"/>
      <c r="S885" s="21" t="str">
        <f ca="1">IF(OR($J885="",$O885=""),"",IF(OR($N885="Report ready",$N885="Delivered"),"",IF($N885="Recollect needed","Recollect",IF(NOW()&gt;$O885,"Overdue",IF($O885-NOW()&lt;=N(Settings!$B$4)/24,"Due soon","")))))</f>
        <v/>
      </c>
    </row>
    <row r="886" spans="1:19" x14ac:dyDescent="0.3">
      <c r="A886" s="17"/>
      <c r="B886" s="19"/>
      <c r="C886" s="20"/>
      <c r="D886" s="17"/>
      <c r="E886" s="17"/>
      <c r="F886" s="17"/>
      <c r="G886" s="17"/>
      <c r="H886" s="17"/>
      <c r="I886" s="17"/>
      <c r="J886" s="17"/>
      <c r="K886" s="21" t="str">
        <f>IF($J886="","",IFERROR(VLOOKUP($J886,Tests!$A$4:$B$103,2,FALSE),""))</f>
        <v/>
      </c>
      <c r="L886" s="18" t="str">
        <f>IF($J886="","",IFERROR(VLOOKUP($J886,Tests!$A$4:$E$103,5,FALSE),""))</f>
        <v/>
      </c>
      <c r="M886" s="18"/>
      <c r="N886" s="17"/>
      <c r="O886" s="22" t="str">
        <f>IF(OR($B886="",$J886=""),"",$B886+N($C886)+IFERROR(VLOOKUP($J886,Tests!$A$4:$C$103,3,FALSE),0)/24)</f>
        <v/>
      </c>
      <c r="P886" s="19"/>
      <c r="Q886" s="19"/>
      <c r="R886" s="17"/>
      <c r="S886" s="21" t="str">
        <f ca="1">IF(OR($J886="",$O886=""),"",IF(OR($N886="Report ready",$N886="Delivered"),"",IF($N886="Recollect needed","Recollect",IF(NOW()&gt;$O886,"Overdue",IF($O886-NOW()&lt;=N(Settings!$B$4)/24,"Due soon","")))))</f>
        <v/>
      </c>
    </row>
    <row r="887" spans="1:19" x14ac:dyDescent="0.3">
      <c r="A887" s="17"/>
      <c r="B887" s="19"/>
      <c r="C887" s="20"/>
      <c r="D887" s="17"/>
      <c r="E887" s="17"/>
      <c r="F887" s="17"/>
      <c r="G887" s="17"/>
      <c r="H887" s="17"/>
      <c r="I887" s="17"/>
      <c r="J887" s="17"/>
      <c r="K887" s="21" t="str">
        <f>IF($J887="","",IFERROR(VLOOKUP($J887,Tests!$A$4:$B$103,2,FALSE),""))</f>
        <v/>
      </c>
      <c r="L887" s="18" t="str">
        <f>IF($J887="","",IFERROR(VLOOKUP($J887,Tests!$A$4:$E$103,5,FALSE),""))</f>
        <v/>
      </c>
      <c r="M887" s="18"/>
      <c r="N887" s="17"/>
      <c r="O887" s="22" t="str">
        <f>IF(OR($B887="",$J887=""),"",$B887+N($C887)+IFERROR(VLOOKUP($J887,Tests!$A$4:$C$103,3,FALSE),0)/24)</f>
        <v/>
      </c>
      <c r="P887" s="19"/>
      <c r="Q887" s="19"/>
      <c r="R887" s="17"/>
      <c r="S887" s="21" t="str">
        <f ca="1">IF(OR($J887="",$O887=""),"",IF(OR($N887="Report ready",$N887="Delivered"),"",IF($N887="Recollect needed","Recollect",IF(NOW()&gt;$O887,"Overdue",IF($O887-NOW()&lt;=N(Settings!$B$4)/24,"Due soon","")))))</f>
        <v/>
      </c>
    </row>
    <row r="888" spans="1:19" x14ac:dyDescent="0.3">
      <c r="A888" s="17"/>
      <c r="B888" s="19"/>
      <c r="C888" s="20"/>
      <c r="D888" s="17"/>
      <c r="E888" s="17"/>
      <c r="F888" s="17"/>
      <c r="G888" s="17"/>
      <c r="H888" s="17"/>
      <c r="I888" s="17"/>
      <c r="J888" s="17"/>
      <c r="K888" s="21" t="str">
        <f>IF($J888="","",IFERROR(VLOOKUP($J888,Tests!$A$4:$B$103,2,FALSE),""))</f>
        <v/>
      </c>
      <c r="L888" s="18" t="str">
        <f>IF($J888="","",IFERROR(VLOOKUP($J888,Tests!$A$4:$E$103,5,FALSE),""))</f>
        <v/>
      </c>
      <c r="M888" s="18"/>
      <c r="N888" s="17"/>
      <c r="O888" s="22" t="str">
        <f>IF(OR($B888="",$J888=""),"",$B888+N($C888)+IFERROR(VLOOKUP($J888,Tests!$A$4:$C$103,3,FALSE),0)/24)</f>
        <v/>
      </c>
      <c r="P888" s="19"/>
      <c r="Q888" s="19"/>
      <c r="R888" s="17"/>
      <c r="S888" s="21" t="str">
        <f ca="1">IF(OR($J888="",$O888=""),"",IF(OR($N888="Report ready",$N888="Delivered"),"",IF($N888="Recollect needed","Recollect",IF(NOW()&gt;$O888,"Overdue",IF($O888-NOW()&lt;=N(Settings!$B$4)/24,"Due soon","")))))</f>
        <v/>
      </c>
    </row>
    <row r="889" spans="1:19" x14ac:dyDescent="0.3">
      <c r="A889" s="17"/>
      <c r="B889" s="19"/>
      <c r="C889" s="20"/>
      <c r="D889" s="17"/>
      <c r="E889" s="17"/>
      <c r="F889" s="17"/>
      <c r="G889" s="17"/>
      <c r="H889" s="17"/>
      <c r="I889" s="17"/>
      <c r="J889" s="17"/>
      <c r="K889" s="21" t="str">
        <f>IF($J889="","",IFERROR(VLOOKUP($J889,Tests!$A$4:$B$103,2,FALSE),""))</f>
        <v/>
      </c>
      <c r="L889" s="18" t="str">
        <f>IF($J889="","",IFERROR(VLOOKUP($J889,Tests!$A$4:$E$103,5,FALSE),""))</f>
        <v/>
      </c>
      <c r="M889" s="18"/>
      <c r="N889" s="17"/>
      <c r="O889" s="22" t="str">
        <f>IF(OR($B889="",$J889=""),"",$B889+N($C889)+IFERROR(VLOOKUP($J889,Tests!$A$4:$C$103,3,FALSE),0)/24)</f>
        <v/>
      </c>
      <c r="P889" s="19"/>
      <c r="Q889" s="19"/>
      <c r="R889" s="17"/>
      <c r="S889" s="21" t="str">
        <f ca="1">IF(OR($J889="",$O889=""),"",IF(OR($N889="Report ready",$N889="Delivered"),"",IF($N889="Recollect needed","Recollect",IF(NOW()&gt;$O889,"Overdue",IF($O889-NOW()&lt;=N(Settings!$B$4)/24,"Due soon","")))))</f>
        <v/>
      </c>
    </row>
    <row r="890" spans="1:19" x14ac:dyDescent="0.3">
      <c r="A890" s="17"/>
      <c r="B890" s="19"/>
      <c r="C890" s="20"/>
      <c r="D890" s="17"/>
      <c r="E890" s="17"/>
      <c r="F890" s="17"/>
      <c r="G890" s="17"/>
      <c r="H890" s="17"/>
      <c r="I890" s="17"/>
      <c r="J890" s="17"/>
      <c r="K890" s="21" t="str">
        <f>IF($J890="","",IFERROR(VLOOKUP($J890,Tests!$A$4:$B$103,2,FALSE),""))</f>
        <v/>
      </c>
      <c r="L890" s="18" t="str">
        <f>IF($J890="","",IFERROR(VLOOKUP($J890,Tests!$A$4:$E$103,5,FALSE),""))</f>
        <v/>
      </c>
      <c r="M890" s="18"/>
      <c r="N890" s="17"/>
      <c r="O890" s="22" t="str">
        <f>IF(OR($B890="",$J890=""),"",$B890+N($C890)+IFERROR(VLOOKUP($J890,Tests!$A$4:$C$103,3,FALSE),0)/24)</f>
        <v/>
      </c>
      <c r="P890" s="19"/>
      <c r="Q890" s="19"/>
      <c r="R890" s="17"/>
      <c r="S890" s="21" t="str">
        <f ca="1">IF(OR($J890="",$O890=""),"",IF(OR($N890="Report ready",$N890="Delivered"),"",IF($N890="Recollect needed","Recollect",IF(NOW()&gt;$O890,"Overdue",IF($O890-NOW()&lt;=N(Settings!$B$4)/24,"Due soon","")))))</f>
        <v/>
      </c>
    </row>
    <row r="891" spans="1:19" x14ac:dyDescent="0.3">
      <c r="A891" s="17"/>
      <c r="B891" s="19"/>
      <c r="C891" s="20"/>
      <c r="D891" s="17"/>
      <c r="E891" s="17"/>
      <c r="F891" s="17"/>
      <c r="G891" s="17"/>
      <c r="H891" s="17"/>
      <c r="I891" s="17"/>
      <c r="J891" s="17"/>
      <c r="K891" s="21" t="str">
        <f>IF($J891="","",IFERROR(VLOOKUP($J891,Tests!$A$4:$B$103,2,FALSE),""))</f>
        <v/>
      </c>
      <c r="L891" s="18" t="str">
        <f>IF($J891="","",IFERROR(VLOOKUP($J891,Tests!$A$4:$E$103,5,FALSE),""))</f>
        <v/>
      </c>
      <c r="M891" s="18"/>
      <c r="N891" s="17"/>
      <c r="O891" s="22" t="str">
        <f>IF(OR($B891="",$J891=""),"",$B891+N($C891)+IFERROR(VLOOKUP($J891,Tests!$A$4:$C$103,3,FALSE),0)/24)</f>
        <v/>
      </c>
      <c r="P891" s="19"/>
      <c r="Q891" s="19"/>
      <c r="R891" s="17"/>
      <c r="S891" s="21" t="str">
        <f ca="1">IF(OR($J891="",$O891=""),"",IF(OR($N891="Report ready",$N891="Delivered"),"",IF($N891="Recollect needed","Recollect",IF(NOW()&gt;$O891,"Overdue",IF($O891-NOW()&lt;=N(Settings!$B$4)/24,"Due soon","")))))</f>
        <v/>
      </c>
    </row>
    <row r="892" spans="1:19" x14ac:dyDescent="0.3">
      <c r="A892" s="17"/>
      <c r="B892" s="19"/>
      <c r="C892" s="20"/>
      <c r="D892" s="17"/>
      <c r="E892" s="17"/>
      <c r="F892" s="17"/>
      <c r="G892" s="17"/>
      <c r="H892" s="17"/>
      <c r="I892" s="17"/>
      <c r="J892" s="17"/>
      <c r="K892" s="21" t="str">
        <f>IF($J892="","",IFERROR(VLOOKUP($J892,Tests!$A$4:$B$103,2,FALSE),""))</f>
        <v/>
      </c>
      <c r="L892" s="18" t="str">
        <f>IF($J892="","",IFERROR(VLOOKUP($J892,Tests!$A$4:$E$103,5,FALSE),""))</f>
        <v/>
      </c>
      <c r="M892" s="18"/>
      <c r="N892" s="17"/>
      <c r="O892" s="22" t="str">
        <f>IF(OR($B892="",$J892=""),"",$B892+N($C892)+IFERROR(VLOOKUP($J892,Tests!$A$4:$C$103,3,FALSE),0)/24)</f>
        <v/>
      </c>
      <c r="P892" s="19"/>
      <c r="Q892" s="19"/>
      <c r="R892" s="17"/>
      <c r="S892" s="21" t="str">
        <f ca="1">IF(OR($J892="",$O892=""),"",IF(OR($N892="Report ready",$N892="Delivered"),"",IF($N892="Recollect needed","Recollect",IF(NOW()&gt;$O892,"Overdue",IF($O892-NOW()&lt;=N(Settings!$B$4)/24,"Due soon","")))))</f>
        <v/>
      </c>
    </row>
    <row r="893" spans="1:19" x14ac:dyDescent="0.3">
      <c r="A893" s="17"/>
      <c r="B893" s="19"/>
      <c r="C893" s="20"/>
      <c r="D893" s="17"/>
      <c r="E893" s="17"/>
      <c r="F893" s="17"/>
      <c r="G893" s="17"/>
      <c r="H893" s="17"/>
      <c r="I893" s="17"/>
      <c r="J893" s="17"/>
      <c r="K893" s="21" t="str">
        <f>IF($J893="","",IFERROR(VLOOKUP($J893,Tests!$A$4:$B$103,2,FALSE),""))</f>
        <v/>
      </c>
      <c r="L893" s="18" t="str">
        <f>IF($J893="","",IFERROR(VLOOKUP($J893,Tests!$A$4:$E$103,5,FALSE),""))</f>
        <v/>
      </c>
      <c r="M893" s="18"/>
      <c r="N893" s="17"/>
      <c r="O893" s="22" t="str">
        <f>IF(OR($B893="",$J893=""),"",$B893+N($C893)+IFERROR(VLOOKUP($J893,Tests!$A$4:$C$103,3,FALSE),0)/24)</f>
        <v/>
      </c>
      <c r="P893" s="19"/>
      <c r="Q893" s="19"/>
      <c r="R893" s="17"/>
      <c r="S893" s="21" t="str">
        <f ca="1">IF(OR($J893="",$O893=""),"",IF(OR($N893="Report ready",$N893="Delivered"),"",IF($N893="Recollect needed","Recollect",IF(NOW()&gt;$O893,"Overdue",IF($O893-NOW()&lt;=N(Settings!$B$4)/24,"Due soon","")))))</f>
        <v/>
      </c>
    </row>
    <row r="894" spans="1:19" x14ac:dyDescent="0.3">
      <c r="A894" s="17"/>
      <c r="B894" s="19"/>
      <c r="C894" s="20"/>
      <c r="D894" s="17"/>
      <c r="E894" s="17"/>
      <c r="F894" s="17"/>
      <c r="G894" s="17"/>
      <c r="H894" s="17"/>
      <c r="I894" s="17"/>
      <c r="J894" s="17"/>
      <c r="K894" s="21" t="str">
        <f>IF($J894="","",IFERROR(VLOOKUP($J894,Tests!$A$4:$B$103,2,FALSE),""))</f>
        <v/>
      </c>
      <c r="L894" s="18" t="str">
        <f>IF($J894="","",IFERROR(VLOOKUP($J894,Tests!$A$4:$E$103,5,FALSE),""))</f>
        <v/>
      </c>
      <c r="M894" s="18"/>
      <c r="N894" s="17"/>
      <c r="O894" s="22" t="str">
        <f>IF(OR($B894="",$J894=""),"",$B894+N($C894)+IFERROR(VLOOKUP($J894,Tests!$A$4:$C$103,3,FALSE),0)/24)</f>
        <v/>
      </c>
      <c r="P894" s="19"/>
      <c r="Q894" s="19"/>
      <c r="R894" s="17"/>
      <c r="S894" s="21" t="str">
        <f ca="1">IF(OR($J894="",$O894=""),"",IF(OR($N894="Report ready",$N894="Delivered"),"",IF($N894="Recollect needed","Recollect",IF(NOW()&gt;$O894,"Overdue",IF($O894-NOW()&lt;=N(Settings!$B$4)/24,"Due soon","")))))</f>
        <v/>
      </c>
    </row>
    <row r="895" spans="1:19" x14ac:dyDescent="0.3">
      <c r="A895" s="17"/>
      <c r="B895" s="19"/>
      <c r="C895" s="20"/>
      <c r="D895" s="17"/>
      <c r="E895" s="17"/>
      <c r="F895" s="17"/>
      <c r="G895" s="17"/>
      <c r="H895" s="17"/>
      <c r="I895" s="17"/>
      <c r="J895" s="17"/>
      <c r="K895" s="21" t="str">
        <f>IF($J895="","",IFERROR(VLOOKUP($J895,Tests!$A$4:$B$103,2,FALSE),""))</f>
        <v/>
      </c>
      <c r="L895" s="18" t="str">
        <f>IF($J895="","",IFERROR(VLOOKUP($J895,Tests!$A$4:$E$103,5,FALSE),""))</f>
        <v/>
      </c>
      <c r="M895" s="18"/>
      <c r="N895" s="17"/>
      <c r="O895" s="22" t="str">
        <f>IF(OR($B895="",$J895=""),"",$B895+N($C895)+IFERROR(VLOOKUP($J895,Tests!$A$4:$C$103,3,FALSE),0)/24)</f>
        <v/>
      </c>
      <c r="P895" s="19"/>
      <c r="Q895" s="19"/>
      <c r="R895" s="17"/>
      <c r="S895" s="21" t="str">
        <f ca="1">IF(OR($J895="",$O895=""),"",IF(OR($N895="Report ready",$N895="Delivered"),"",IF($N895="Recollect needed","Recollect",IF(NOW()&gt;$O895,"Overdue",IF($O895-NOW()&lt;=N(Settings!$B$4)/24,"Due soon","")))))</f>
        <v/>
      </c>
    </row>
    <row r="896" spans="1:19" x14ac:dyDescent="0.3">
      <c r="A896" s="17"/>
      <c r="B896" s="19"/>
      <c r="C896" s="20"/>
      <c r="D896" s="17"/>
      <c r="E896" s="17"/>
      <c r="F896" s="17"/>
      <c r="G896" s="17"/>
      <c r="H896" s="17"/>
      <c r="I896" s="17"/>
      <c r="J896" s="17"/>
      <c r="K896" s="21" t="str">
        <f>IF($J896="","",IFERROR(VLOOKUP($J896,Tests!$A$4:$B$103,2,FALSE),""))</f>
        <v/>
      </c>
      <c r="L896" s="18" t="str">
        <f>IF($J896="","",IFERROR(VLOOKUP($J896,Tests!$A$4:$E$103,5,FALSE),""))</f>
        <v/>
      </c>
      <c r="M896" s="18"/>
      <c r="N896" s="17"/>
      <c r="O896" s="22" t="str">
        <f>IF(OR($B896="",$J896=""),"",$B896+N($C896)+IFERROR(VLOOKUP($J896,Tests!$A$4:$C$103,3,FALSE),0)/24)</f>
        <v/>
      </c>
      <c r="P896" s="19"/>
      <c r="Q896" s="19"/>
      <c r="R896" s="17"/>
      <c r="S896" s="21" t="str">
        <f ca="1">IF(OR($J896="",$O896=""),"",IF(OR($N896="Report ready",$N896="Delivered"),"",IF($N896="Recollect needed","Recollect",IF(NOW()&gt;$O896,"Overdue",IF($O896-NOW()&lt;=N(Settings!$B$4)/24,"Due soon","")))))</f>
        <v/>
      </c>
    </row>
    <row r="897" spans="1:19" x14ac:dyDescent="0.3">
      <c r="A897" s="17"/>
      <c r="B897" s="19"/>
      <c r="C897" s="20"/>
      <c r="D897" s="17"/>
      <c r="E897" s="17"/>
      <c r="F897" s="17"/>
      <c r="G897" s="17"/>
      <c r="H897" s="17"/>
      <c r="I897" s="17"/>
      <c r="J897" s="17"/>
      <c r="K897" s="21" t="str">
        <f>IF($J897="","",IFERROR(VLOOKUP($J897,Tests!$A$4:$B$103,2,FALSE),""))</f>
        <v/>
      </c>
      <c r="L897" s="18" t="str">
        <f>IF($J897="","",IFERROR(VLOOKUP($J897,Tests!$A$4:$E$103,5,FALSE),""))</f>
        <v/>
      </c>
      <c r="M897" s="18"/>
      <c r="N897" s="17"/>
      <c r="O897" s="22" t="str">
        <f>IF(OR($B897="",$J897=""),"",$B897+N($C897)+IFERROR(VLOOKUP($J897,Tests!$A$4:$C$103,3,FALSE),0)/24)</f>
        <v/>
      </c>
      <c r="P897" s="19"/>
      <c r="Q897" s="19"/>
      <c r="R897" s="17"/>
      <c r="S897" s="21" t="str">
        <f ca="1">IF(OR($J897="",$O897=""),"",IF(OR($N897="Report ready",$N897="Delivered"),"",IF($N897="Recollect needed","Recollect",IF(NOW()&gt;$O897,"Overdue",IF($O897-NOW()&lt;=N(Settings!$B$4)/24,"Due soon","")))))</f>
        <v/>
      </c>
    </row>
    <row r="898" spans="1:19" x14ac:dyDescent="0.3">
      <c r="A898" s="17"/>
      <c r="B898" s="19"/>
      <c r="C898" s="20"/>
      <c r="D898" s="17"/>
      <c r="E898" s="17"/>
      <c r="F898" s="17"/>
      <c r="G898" s="17"/>
      <c r="H898" s="17"/>
      <c r="I898" s="17"/>
      <c r="J898" s="17"/>
      <c r="K898" s="21" t="str">
        <f>IF($J898="","",IFERROR(VLOOKUP($J898,Tests!$A$4:$B$103,2,FALSE),""))</f>
        <v/>
      </c>
      <c r="L898" s="18" t="str">
        <f>IF($J898="","",IFERROR(VLOOKUP($J898,Tests!$A$4:$E$103,5,FALSE),""))</f>
        <v/>
      </c>
      <c r="M898" s="18"/>
      <c r="N898" s="17"/>
      <c r="O898" s="22" t="str">
        <f>IF(OR($B898="",$J898=""),"",$B898+N($C898)+IFERROR(VLOOKUP($J898,Tests!$A$4:$C$103,3,FALSE),0)/24)</f>
        <v/>
      </c>
      <c r="P898" s="19"/>
      <c r="Q898" s="19"/>
      <c r="R898" s="17"/>
      <c r="S898" s="21" t="str">
        <f ca="1">IF(OR($J898="",$O898=""),"",IF(OR($N898="Report ready",$N898="Delivered"),"",IF($N898="Recollect needed","Recollect",IF(NOW()&gt;$O898,"Overdue",IF($O898-NOW()&lt;=N(Settings!$B$4)/24,"Due soon","")))))</f>
        <v/>
      </c>
    </row>
    <row r="899" spans="1:19" x14ac:dyDescent="0.3">
      <c r="A899" s="17"/>
      <c r="B899" s="19"/>
      <c r="C899" s="20"/>
      <c r="D899" s="17"/>
      <c r="E899" s="17"/>
      <c r="F899" s="17"/>
      <c r="G899" s="17"/>
      <c r="H899" s="17"/>
      <c r="I899" s="17"/>
      <c r="J899" s="17"/>
      <c r="K899" s="21" t="str">
        <f>IF($J899="","",IFERROR(VLOOKUP($J899,Tests!$A$4:$B$103,2,FALSE),""))</f>
        <v/>
      </c>
      <c r="L899" s="18" t="str">
        <f>IF($J899="","",IFERROR(VLOOKUP($J899,Tests!$A$4:$E$103,5,FALSE),""))</f>
        <v/>
      </c>
      <c r="M899" s="18"/>
      <c r="N899" s="17"/>
      <c r="O899" s="22" t="str">
        <f>IF(OR($B899="",$J899=""),"",$B899+N($C899)+IFERROR(VLOOKUP($J899,Tests!$A$4:$C$103,3,FALSE),0)/24)</f>
        <v/>
      </c>
      <c r="P899" s="19"/>
      <c r="Q899" s="19"/>
      <c r="R899" s="17"/>
      <c r="S899" s="21" t="str">
        <f ca="1">IF(OR($J899="",$O899=""),"",IF(OR($N899="Report ready",$N899="Delivered"),"",IF($N899="Recollect needed","Recollect",IF(NOW()&gt;$O899,"Overdue",IF($O899-NOW()&lt;=N(Settings!$B$4)/24,"Due soon","")))))</f>
        <v/>
      </c>
    </row>
    <row r="900" spans="1:19" x14ac:dyDescent="0.3">
      <c r="A900" s="17"/>
      <c r="B900" s="19"/>
      <c r="C900" s="20"/>
      <c r="D900" s="17"/>
      <c r="E900" s="17"/>
      <c r="F900" s="17"/>
      <c r="G900" s="17"/>
      <c r="H900" s="17"/>
      <c r="I900" s="17"/>
      <c r="J900" s="17"/>
      <c r="K900" s="21" t="str">
        <f>IF($J900="","",IFERROR(VLOOKUP($J900,Tests!$A$4:$B$103,2,FALSE),""))</f>
        <v/>
      </c>
      <c r="L900" s="18" t="str">
        <f>IF($J900="","",IFERROR(VLOOKUP($J900,Tests!$A$4:$E$103,5,FALSE),""))</f>
        <v/>
      </c>
      <c r="M900" s="18"/>
      <c r="N900" s="17"/>
      <c r="O900" s="22" t="str">
        <f>IF(OR($B900="",$J900=""),"",$B900+N($C900)+IFERROR(VLOOKUP($J900,Tests!$A$4:$C$103,3,FALSE),0)/24)</f>
        <v/>
      </c>
      <c r="P900" s="19"/>
      <c r="Q900" s="19"/>
      <c r="R900" s="17"/>
      <c r="S900" s="21" t="str">
        <f ca="1">IF(OR($J900="",$O900=""),"",IF(OR($N900="Report ready",$N900="Delivered"),"",IF($N900="Recollect needed","Recollect",IF(NOW()&gt;$O900,"Overdue",IF($O900-NOW()&lt;=N(Settings!$B$4)/24,"Due soon","")))))</f>
        <v/>
      </c>
    </row>
    <row r="901" spans="1:19" x14ac:dyDescent="0.3">
      <c r="A901" s="17"/>
      <c r="B901" s="19"/>
      <c r="C901" s="20"/>
      <c r="D901" s="17"/>
      <c r="E901" s="17"/>
      <c r="F901" s="17"/>
      <c r="G901" s="17"/>
      <c r="H901" s="17"/>
      <c r="I901" s="17"/>
      <c r="J901" s="17"/>
      <c r="K901" s="21" t="str">
        <f>IF($J901="","",IFERROR(VLOOKUP($J901,Tests!$A$4:$B$103,2,FALSE),""))</f>
        <v/>
      </c>
      <c r="L901" s="18" t="str">
        <f>IF($J901="","",IFERROR(VLOOKUP($J901,Tests!$A$4:$E$103,5,FALSE),""))</f>
        <v/>
      </c>
      <c r="M901" s="18"/>
      <c r="N901" s="17"/>
      <c r="O901" s="22" t="str">
        <f>IF(OR($B901="",$J901=""),"",$B901+N($C901)+IFERROR(VLOOKUP($J901,Tests!$A$4:$C$103,3,FALSE),0)/24)</f>
        <v/>
      </c>
      <c r="P901" s="19"/>
      <c r="Q901" s="19"/>
      <c r="R901" s="17"/>
      <c r="S901" s="21" t="str">
        <f ca="1">IF(OR($J901="",$O901=""),"",IF(OR($N901="Report ready",$N901="Delivered"),"",IF($N901="Recollect needed","Recollect",IF(NOW()&gt;$O901,"Overdue",IF($O901-NOW()&lt;=N(Settings!$B$4)/24,"Due soon","")))))</f>
        <v/>
      </c>
    </row>
    <row r="902" spans="1:19" x14ac:dyDescent="0.3">
      <c r="A902" s="17"/>
      <c r="B902" s="19"/>
      <c r="C902" s="20"/>
      <c r="D902" s="17"/>
      <c r="E902" s="17"/>
      <c r="F902" s="17"/>
      <c r="G902" s="17"/>
      <c r="H902" s="17"/>
      <c r="I902" s="17"/>
      <c r="J902" s="17"/>
      <c r="K902" s="21" t="str">
        <f>IF($J902="","",IFERROR(VLOOKUP($J902,Tests!$A$4:$B$103,2,FALSE),""))</f>
        <v/>
      </c>
      <c r="L902" s="18" t="str">
        <f>IF($J902="","",IFERROR(VLOOKUP($J902,Tests!$A$4:$E$103,5,FALSE),""))</f>
        <v/>
      </c>
      <c r="M902" s="18"/>
      <c r="N902" s="17"/>
      <c r="O902" s="22" t="str">
        <f>IF(OR($B902="",$J902=""),"",$B902+N($C902)+IFERROR(VLOOKUP($J902,Tests!$A$4:$C$103,3,FALSE),0)/24)</f>
        <v/>
      </c>
      <c r="P902" s="19"/>
      <c r="Q902" s="19"/>
      <c r="R902" s="17"/>
      <c r="S902" s="21" t="str">
        <f ca="1">IF(OR($J902="",$O902=""),"",IF(OR($N902="Report ready",$N902="Delivered"),"",IF($N902="Recollect needed","Recollect",IF(NOW()&gt;$O902,"Overdue",IF($O902-NOW()&lt;=N(Settings!$B$4)/24,"Due soon","")))))</f>
        <v/>
      </c>
    </row>
    <row r="903" spans="1:19" x14ac:dyDescent="0.3">
      <c r="A903" s="17"/>
      <c r="B903" s="19"/>
      <c r="C903" s="20"/>
      <c r="D903" s="17"/>
      <c r="E903" s="17"/>
      <c r="F903" s="17"/>
      <c r="G903" s="17"/>
      <c r="H903" s="17"/>
      <c r="I903" s="17"/>
      <c r="J903" s="17"/>
      <c r="K903" s="21" t="str">
        <f>IF($J903="","",IFERROR(VLOOKUP($J903,Tests!$A$4:$B$103,2,FALSE),""))</f>
        <v/>
      </c>
      <c r="L903" s="18" t="str">
        <f>IF($J903="","",IFERROR(VLOOKUP($J903,Tests!$A$4:$E$103,5,FALSE),""))</f>
        <v/>
      </c>
      <c r="M903" s="18"/>
      <c r="N903" s="17"/>
      <c r="O903" s="22" t="str">
        <f>IF(OR($B903="",$J903=""),"",$B903+N($C903)+IFERROR(VLOOKUP($J903,Tests!$A$4:$C$103,3,FALSE),0)/24)</f>
        <v/>
      </c>
      <c r="P903" s="19"/>
      <c r="Q903" s="19"/>
      <c r="R903" s="17"/>
      <c r="S903" s="21" t="str">
        <f ca="1">IF(OR($J903="",$O903=""),"",IF(OR($N903="Report ready",$N903="Delivered"),"",IF($N903="Recollect needed","Recollect",IF(NOW()&gt;$O903,"Overdue",IF($O903-NOW()&lt;=N(Settings!$B$4)/24,"Due soon","")))))</f>
        <v/>
      </c>
    </row>
    <row r="904" spans="1:19" x14ac:dyDescent="0.3">
      <c r="A904" s="17"/>
      <c r="B904" s="19"/>
      <c r="C904" s="20"/>
      <c r="D904" s="17"/>
      <c r="E904" s="17"/>
      <c r="F904" s="17"/>
      <c r="G904" s="17"/>
      <c r="H904" s="17"/>
      <c r="I904" s="17"/>
      <c r="J904" s="17"/>
      <c r="K904" s="21" t="str">
        <f>IF($J904="","",IFERROR(VLOOKUP($J904,Tests!$A$4:$B$103,2,FALSE),""))</f>
        <v/>
      </c>
      <c r="L904" s="18" t="str">
        <f>IF($J904="","",IFERROR(VLOOKUP($J904,Tests!$A$4:$E$103,5,FALSE),""))</f>
        <v/>
      </c>
      <c r="M904" s="18"/>
      <c r="N904" s="17"/>
      <c r="O904" s="22" t="str">
        <f>IF(OR($B904="",$J904=""),"",$B904+N($C904)+IFERROR(VLOOKUP($J904,Tests!$A$4:$C$103,3,FALSE),0)/24)</f>
        <v/>
      </c>
      <c r="P904" s="19"/>
      <c r="Q904" s="19"/>
      <c r="R904" s="17"/>
      <c r="S904" s="21" t="str">
        <f ca="1">IF(OR($J904="",$O904=""),"",IF(OR($N904="Report ready",$N904="Delivered"),"",IF($N904="Recollect needed","Recollect",IF(NOW()&gt;$O904,"Overdue",IF($O904-NOW()&lt;=N(Settings!$B$4)/24,"Due soon","")))))</f>
        <v/>
      </c>
    </row>
    <row r="905" spans="1:19" x14ac:dyDescent="0.3">
      <c r="A905" s="17"/>
      <c r="B905" s="19"/>
      <c r="C905" s="20"/>
      <c r="D905" s="17"/>
      <c r="E905" s="17"/>
      <c r="F905" s="17"/>
      <c r="G905" s="17"/>
      <c r="H905" s="17"/>
      <c r="I905" s="17"/>
      <c r="J905" s="17"/>
      <c r="K905" s="21" t="str">
        <f>IF($J905="","",IFERROR(VLOOKUP($J905,Tests!$A$4:$B$103,2,FALSE),""))</f>
        <v/>
      </c>
      <c r="L905" s="18" t="str">
        <f>IF($J905="","",IFERROR(VLOOKUP($J905,Tests!$A$4:$E$103,5,FALSE),""))</f>
        <v/>
      </c>
      <c r="M905" s="18"/>
      <c r="N905" s="17"/>
      <c r="O905" s="22" t="str">
        <f>IF(OR($B905="",$J905=""),"",$B905+N($C905)+IFERROR(VLOOKUP($J905,Tests!$A$4:$C$103,3,FALSE),0)/24)</f>
        <v/>
      </c>
      <c r="P905" s="19"/>
      <c r="Q905" s="19"/>
      <c r="R905" s="17"/>
      <c r="S905" s="21" t="str">
        <f ca="1">IF(OR($J905="",$O905=""),"",IF(OR($N905="Report ready",$N905="Delivered"),"",IF($N905="Recollect needed","Recollect",IF(NOW()&gt;$O905,"Overdue",IF($O905-NOW()&lt;=N(Settings!$B$4)/24,"Due soon","")))))</f>
        <v/>
      </c>
    </row>
    <row r="906" spans="1:19" x14ac:dyDescent="0.3">
      <c r="A906" s="17"/>
      <c r="B906" s="19"/>
      <c r="C906" s="20"/>
      <c r="D906" s="17"/>
      <c r="E906" s="17"/>
      <c r="F906" s="17"/>
      <c r="G906" s="17"/>
      <c r="H906" s="17"/>
      <c r="I906" s="17"/>
      <c r="J906" s="17"/>
      <c r="K906" s="21" t="str">
        <f>IF($J906="","",IFERROR(VLOOKUP($J906,Tests!$A$4:$B$103,2,FALSE),""))</f>
        <v/>
      </c>
      <c r="L906" s="18" t="str">
        <f>IF($J906="","",IFERROR(VLOOKUP($J906,Tests!$A$4:$E$103,5,FALSE),""))</f>
        <v/>
      </c>
      <c r="M906" s="18"/>
      <c r="N906" s="17"/>
      <c r="O906" s="22" t="str">
        <f>IF(OR($B906="",$J906=""),"",$B906+N($C906)+IFERROR(VLOOKUP($J906,Tests!$A$4:$C$103,3,FALSE),0)/24)</f>
        <v/>
      </c>
      <c r="P906" s="19"/>
      <c r="Q906" s="19"/>
      <c r="R906" s="17"/>
      <c r="S906" s="21" t="str">
        <f ca="1">IF(OR($J906="",$O906=""),"",IF(OR($N906="Report ready",$N906="Delivered"),"",IF($N906="Recollect needed","Recollect",IF(NOW()&gt;$O906,"Overdue",IF($O906-NOW()&lt;=N(Settings!$B$4)/24,"Due soon","")))))</f>
        <v/>
      </c>
    </row>
    <row r="907" spans="1:19" x14ac:dyDescent="0.3">
      <c r="A907" s="17"/>
      <c r="B907" s="19"/>
      <c r="C907" s="20"/>
      <c r="D907" s="17"/>
      <c r="E907" s="17"/>
      <c r="F907" s="17"/>
      <c r="G907" s="17"/>
      <c r="H907" s="17"/>
      <c r="I907" s="17"/>
      <c r="J907" s="17"/>
      <c r="K907" s="21" t="str">
        <f>IF($J907="","",IFERROR(VLOOKUP($J907,Tests!$A$4:$B$103,2,FALSE),""))</f>
        <v/>
      </c>
      <c r="L907" s="18" t="str">
        <f>IF($J907="","",IFERROR(VLOOKUP($J907,Tests!$A$4:$E$103,5,FALSE),""))</f>
        <v/>
      </c>
      <c r="M907" s="18"/>
      <c r="N907" s="17"/>
      <c r="O907" s="22" t="str">
        <f>IF(OR($B907="",$J907=""),"",$B907+N($C907)+IFERROR(VLOOKUP($J907,Tests!$A$4:$C$103,3,FALSE),0)/24)</f>
        <v/>
      </c>
      <c r="P907" s="19"/>
      <c r="Q907" s="19"/>
      <c r="R907" s="17"/>
      <c r="S907" s="21" t="str">
        <f ca="1">IF(OR($J907="",$O907=""),"",IF(OR($N907="Report ready",$N907="Delivered"),"",IF($N907="Recollect needed","Recollect",IF(NOW()&gt;$O907,"Overdue",IF($O907-NOW()&lt;=N(Settings!$B$4)/24,"Due soon","")))))</f>
        <v/>
      </c>
    </row>
    <row r="908" spans="1:19" x14ac:dyDescent="0.3">
      <c r="A908" s="17"/>
      <c r="B908" s="19"/>
      <c r="C908" s="20"/>
      <c r="D908" s="17"/>
      <c r="E908" s="17"/>
      <c r="F908" s="17"/>
      <c r="G908" s="17"/>
      <c r="H908" s="17"/>
      <c r="I908" s="17"/>
      <c r="J908" s="17"/>
      <c r="K908" s="21" t="str">
        <f>IF($J908="","",IFERROR(VLOOKUP($J908,Tests!$A$4:$B$103,2,FALSE),""))</f>
        <v/>
      </c>
      <c r="L908" s="18" t="str">
        <f>IF($J908="","",IFERROR(VLOOKUP($J908,Tests!$A$4:$E$103,5,FALSE),""))</f>
        <v/>
      </c>
      <c r="M908" s="18"/>
      <c r="N908" s="17"/>
      <c r="O908" s="22" t="str">
        <f>IF(OR($B908="",$J908=""),"",$B908+N($C908)+IFERROR(VLOOKUP($J908,Tests!$A$4:$C$103,3,FALSE),0)/24)</f>
        <v/>
      </c>
      <c r="P908" s="19"/>
      <c r="Q908" s="19"/>
      <c r="R908" s="17"/>
      <c r="S908" s="21" t="str">
        <f ca="1">IF(OR($J908="",$O908=""),"",IF(OR($N908="Report ready",$N908="Delivered"),"",IF($N908="Recollect needed","Recollect",IF(NOW()&gt;$O908,"Overdue",IF($O908-NOW()&lt;=N(Settings!$B$4)/24,"Due soon","")))))</f>
        <v/>
      </c>
    </row>
    <row r="909" spans="1:19" x14ac:dyDescent="0.3">
      <c r="A909" s="17"/>
      <c r="B909" s="19"/>
      <c r="C909" s="20"/>
      <c r="D909" s="17"/>
      <c r="E909" s="17"/>
      <c r="F909" s="17"/>
      <c r="G909" s="17"/>
      <c r="H909" s="17"/>
      <c r="I909" s="17"/>
      <c r="J909" s="17"/>
      <c r="K909" s="21" t="str">
        <f>IF($J909="","",IFERROR(VLOOKUP($J909,Tests!$A$4:$B$103,2,FALSE),""))</f>
        <v/>
      </c>
      <c r="L909" s="18" t="str">
        <f>IF($J909="","",IFERROR(VLOOKUP($J909,Tests!$A$4:$E$103,5,FALSE),""))</f>
        <v/>
      </c>
      <c r="M909" s="18"/>
      <c r="N909" s="17"/>
      <c r="O909" s="22" t="str">
        <f>IF(OR($B909="",$J909=""),"",$B909+N($C909)+IFERROR(VLOOKUP($J909,Tests!$A$4:$C$103,3,FALSE),0)/24)</f>
        <v/>
      </c>
      <c r="P909" s="19"/>
      <c r="Q909" s="19"/>
      <c r="R909" s="17"/>
      <c r="S909" s="21" t="str">
        <f ca="1">IF(OR($J909="",$O909=""),"",IF(OR($N909="Report ready",$N909="Delivered"),"",IF($N909="Recollect needed","Recollect",IF(NOW()&gt;$O909,"Overdue",IF($O909-NOW()&lt;=N(Settings!$B$4)/24,"Due soon","")))))</f>
        <v/>
      </c>
    </row>
    <row r="910" spans="1:19" x14ac:dyDescent="0.3">
      <c r="A910" s="17"/>
      <c r="B910" s="19"/>
      <c r="C910" s="20"/>
      <c r="D910" s="17"/>
      <c r="E910" s="17"/>
      <c r="F910" s="17"/>
      <c r="G910" s="17"/>
      <c r="H910" s="17"/>
      <c r="I910" s="17"/>
      <c r="J910" s="17"/>
      <c r="K910" s="21" t="str">
        <f>IF($J910="","",IFERROR(VLOOKUP($J910,Tests!$A$4:$B$103,2,FALSE),""))</f>
        <v/>
      </c>
      <c r="L910" s="18" t="str">
        <f>IF($J910="","",IFERROR(VLOOKUP($J910,Tests!$A$4:$E$103,5,FALSE),""))</f>
        <v/>
      </c>
      <c r="M910" s="18"/>
      <c r="N910" s="17"/>
      <c r="O910" s="22" t="str">
        <f>IF(OR($B910="",$J910=""),"",$B910+N($C910)+IFERROR(VLOOKUP($J910,Tests!$A$4:$C$103,3,FALSE),0)/24)</f>
        <v/>
      </c>
      <c r="P910" s="19"/>
      <c r="Q910" s="19"/>
      <c r="R910" s="17"/>
      <c r="S910" s="21" t="str">
        <f ca="1">IF(OR($J910="",$O910=""),"",IF(OR($N910="Report ready",$N910="Delivered"),"",IF($N910="Recollect needed","Recollect",IF(NOW()&gt;$O910,"Overdue",IF($O910-NOW()&lt;=N(Settings!$B$4)/24,"Due soon","")))))</f>
        <v/>
      </c>
    </row>
    <row r="911" spans="1:19" x14ac:dyDescent="0.3">
      <c r="A911" s="17"/>
      <c r="B911" s="19"/>
      <c r="C911" s="20"/>
      <c r="D911" s="17"/>
      <c r="E911" s="17"/>
      <c r="F911" s="17"/>
      <c r="G911" s="17"/>
      <c r="H911" s="17"/>
      <c r="I911" s="17"/>
      <c r="J911" s="17"/>
      <c r="K911" s="21" t="str">
        <f>IF($J911="","",IFERROR(VLOOKUP($J911,Tests!$A$4:$B$103,2,FALSE),""))</f>
        <v/>
      </c>
      <c r="L911" s="18" t="str">
        <f>IF($J911="","",IFERROR(VLOOKUP($J911,Tests!$A$4:$E$103,5,FALSE),""))</f>
        <v/>
      </c>
      <c r="M911" s="18"/>
      <c r="N911" s="17"/>
      <c r="O911" s="22" t="str">
        <f>IF(OR($B911="",$J911=""),"",$B911+N($C911)+IFERROR(VLOOKUP($J911,Tests!$A$4:$C$103,3,FALSE),0)/24)</f>
        <v/>
      </c>
      <c r="P911" s="19"/>
      <c r="Q911" s="19"/>
      <c r="R911" s="17"/>
      <c r="S911" s="21" t="str">
        <f ca="1">IF(OR($J911="",$O911=""),"",IF(OR($N911="Report ready",$N911="Delivered"),"",IF($N911="Recollect needed","Recollect",IF(NOW()&gt;$O911,"Overdue",IF($O911-NOW()&lt;=N(Settings!$B$4)/24,"Due soon","")))))</f>
        <v/>
      </c>
    </row>
    <row r="912" spans="1:19" x14ac:dyDescent="0.3">
      <c r="A912" s="17"/>
      <c r="B912" s="19"/>
      <c r="C912" s="20"/>
      <c r="D912" s="17"/>
      <c r="E912" s="17"/>
      <c r="F912" s="17"/>
      <c r="G912" s="17"/>
      <c r="H912" s="17"/>
      <c r="I912" s="17"/>
      <c r="J912" s="17"/>
      <c r="K912" s="21" t="str">
        <f>IF($J912="","",IFERROR(VLOOKUP($J912,Tests!$A$4:$B$103,2,FALSE),""))</f>
        <v/>
      </c>
      <c r="L912" s="18" t="str">
        <f>IF($J912="","",IFERROR(VLOOKUP($J912,Tests!$A$4:$E$103,5,FALSE),""))</f>
        <v/>
      </c>
      <c r="M912" s="18"/>
      <c r="N912" s="17"/>
      <c r="O912" s="22" t="str">
        <f>IF(OR($B912="",$J912=""),"",$B912+N($C912)+IFERROR(VLOOKUP($J912,Tests!$A$4:$C$103,3,FALSE),0)/24)</f>
        <v/>
      </c>
      <c r="P912" s="19"/>
      <c r="Q912" s="19"/>
      <c r="R912" s="17"/>
      <c r="S912" s="21" t="str">
        <f ca="1">IF(OR($J912="",$O912=""),"",IF(OR($N912="Report ready",$N912="Delivered"),"",IF($N912="Recollect needed","Recollect",IF(NOW()&gt;$O912,"Overdue",IF($O912-NOW()&lt;=N(Settings!$B$4)/24,"Due soon","")))))</f>
        <v/>
      </c>
    </row>
    <row r="913" spans="1:19" x14ac:dyDescent="0.3">
      <c r="A913" s="17"/>
      <c r="B913" s="19"/>
      <c r="C913" s="20"/>
      <c r="D913" s="17"/>
      <c r="E913" s="17"/>
      <c r="F913" s="17"/>
      <c r="G913" s="17"/>
      <c r="H913" s="17"/>
      <c r="I913" s="17"/>
      <c r="J913" s="17"/>
      <c r="K913" s="21" t="str">
        <f>IF($J913="","",IFERROR(VLOOKUP($J913,Tests!$A$4:$B$103,2,FALSE),""))</f>
        <v/>
      </c>
      <c r="L913" s="18" t="str">
        <f>IF($J913="","",IFERROR(VLOOKUP($J913,Tests!$A$4:$E$103,5,FALSE),""))</f>
        <v/>
      </c>
      <c r="M913" s="18"/>
      <c r="N913" s="17"/>
      <c r="O913" s="22" t="str">
        <f>IF(OR($B913="",$J913=""),"",$B913+N($C913)+IFERROR(VLOOKUP($J913,Tests!$A$4:$C$103,3,FALSE),0)/24)</f>
        <v/>
      </c>
      <c r="P913" s="19"/>
      <c r="Q913" s="19"/>
      <c r="R913" s="17"/>
      <c r="S913" s="21" t="str">
        <f ca="1">IF(OR($J913="",$O913=""),"",IF(OR($N913="Report ready",$N913="Delivered"),"",IF($N913="Recollect needed","Recollect",IF(NOW()&gt;$O913,"Overdue",IF($O913-NOW()&lt;=N(Settings!$B$4)/24,"Due soon","")))))</f>
        <v/>
      </c>
    </row>
    <row r="914" spans="1:19" x14ac:dyDescent="0.3">
      <c r="A914" s="17"/>
      <c r="B914" s="19"/>
      <c r="C914" s="20"/>
      <c r="D914" s="17"/>
      <c r="E914" s="17"/>
      <c r="F914" s="17"/>
      <c r="G914" s="17"/>
      <c r="H914" s="17"/>
      <c r="I914" s="17"/>
      <c r="J914" s="17"/>
      <c r="K914" s="21" t="str">
        <f>IF($J914="","",IFERROR(VLOOKUP($J914,Tests!$A$4:$B$103,2,FALSE),""))</f>
        <v/>
      </c>
      <c r="L914" s="18" t="str">
        <f>IF($J914="","",IFERROR(VLOOKUP($J914,Tests!$A$4:$E$103,5,FALSE),""))</f>
        <v/>
      </c>
      <c r="M914" s="18"/>
      <c r="N914" s="17"/>
      <c r="O914" s="22" t="str">
        <f>IF(OR($B914="",$J914=""),"",$B914+N($C914)+IFERROR(VLOOKUP($J914,Tests!$A$4:$C$103,3,FALSE),0)/24)</f>
        <v/>
      </c>
      <c r="P914" s="19"/>
      <c r="Q914" s="19"/>
      <c r="R914" s="17"/>
      <c r="S914" s="21" t="str">
        <f ca="1">IF(OR($J914="",$O914=""),"",IF(OR($N914="Report ready",$N914="Delivered"),"",IF($N914="Recollect needed","Recollect",IF(NOW()&gt;$O914,"Overdue",IF($O914-NOW()&lt;=N(Settings!$B$4)/24,"Due soon","")))))</f>
        <v/>
      </c>
    </row>
    <row r="915" spans="1:19" x14ac:dyDescent="0.3">
      <c r="A915" s="17"/>
      <c r="B915" s="19"/>
      <c r="C915" s="20"/>
      <c r="D915" s="17"/>
      <c r="E915" s="17"/>
      <c r="F915" s="17"/>
      <c r="G915" s="17"/>
      <c r="H915" s="17"/>
      <c r="I915" s="17"/>
      <c r="J915" s="17"/>
      <c r="K915" s="21" t="str">
        <f>IF($J915="","",IFERROR(VLOOKUP($J915,Tests!$A$4:$B$103,2,FALSE),""))</f>
        <v/>
      </c>
      <c r="L915" s="18" t="str">
        <f>IF($J915="","",IFERROR(VLOOKUP($J915,Tests!$A$4:$E$103,5,FALSE),""))</f>
        <v/>
      </c>
      <c r="M915" s="18"/>
      <c r="N915" s="17"/>
      <c r="O915" s="22" t="str">
        <f>IF(OR($B915="",$J915=""),"",$B915+N($C915)+IFERROR(VLOOKUP($J915,Tests!$A$4:$C$103,3,FALSE),0)/24)</f>
        <v/>
      </c>
      <c r="P915" s="19"/>
      <c r="Q915" s="19"/>
      <c r="R915" s="17"/>
      <c r="S915" s="21" t="str">
        <f ca="1">IF(OR($J915="",$O915=""),"",IF(OR($N915="Report ready",$N915="Delivered"),"",IF($N915="Recollect needed","Recollect",IF(NOW()&gt;$O915,"Overdue",IF($O915-NOW()&lt;=N(Settings!$B$4)/24,"Due soon","")))))</f>
        <v/>
      </c>
    </row>
    <row r="916" spans="1:19" x14ac:dyDescent="0.3">
      <c r="A916" s="17"/>
      <c r="B916" s="19"/>
      <c r="C916" s="20"/>
      <c r="D916" s="17"/>
      <c r="E916" s="17"/>
      <c r="F916" s="17"/>
      <c r="G916" s="17"/>
      <c r="H916" s="17"/>
      <c r="I916" s="17"/>
      <c r="J916" s="17"/>
      <c r="K916" s="21" t="str">
        <f>IF($J916="","",IFERROR(VLOOKUP($J916,Tests!$A$4:$B$103,2,FALSE),""))</f>
        <v/>
      </c>
      <c r="L916" s="18" t="str">
        <f>IF($J916="","",IFERROR(VLOOKUP($J916,Tests!$A$4:$E$103,5,FALSE),""))</f>
        <v/>
      </c>
      <c r="M916" s="18"/>
      <c r="N916" s="17"/>
      <c r="O916" s="22" t="str">
        <f>IF(OR($B916="",$J916=""),"",$B916+N($C916)+IFERROR(VLOOKUP($J916,Tests!$A$4:$C$103,3,FALSE),0)/24)</f>
        <v/>
      </c>
      <c r="P916" s="19"/>
      <c r="Q916" s="19"/>
      <c r="R916" s="17"/>
      <c r="S916" s="21" t="str">
        <f ca="1">IF(OR($J916="",$O916=""),"",IF(OR($N916="Report ready",$N916="Delivered"),"",IF($N916="Recollect needed","Recollect",IF(NOW()&gt;$O916,"Overdue",IF($O916-NOW()&lt;=N(Settings!$B$4)/24,"Due soon","")))))</f>
        <v/>
      </c>
    </row>
    <row r="917" spans="1:19" x14ac:dyDescent="0.3">
      <c r="A917" s="17"/>
      <c r="B917" s="19"/>
      <c r="C917" s="20"/>
      <c r="D917" s="17"/>
      <c r="E917" s="17"/>
      <c r="F917" s="17"/>
      <c r="G917" s="17"/>
      <c r="H917" s="17"/>
      <c r="I917" s="17"/>
      <c r="J917" s="17"/>
      <c r="K917" s="21" t="str">
        <f>IF($J917="","",IFERROR(VLOOKUP($J917,Tests!$A$4:$B$103,2,FALSE),""))</f>
        <v/>
      </c>
      <c r="L917" s="18" t="str">
        <f>IF($J917="","",IFERROR(VLOOKUP($J917,Tests!$A$4:$E$103,5,FALSE),""))</f>
        <v/>
      </c>
      <c r="M917" s="18"/>
      <c r="N917" s="17"/>
      <c r="O917" s="22" t="str">
        <f>IF(OR($B917="",$J917=""),"",$B917+N($C917)+IFERROR(VLOOKUP($J917,Tests!$A$4:$C$103,3,FALSE),0)/24)</f>
        <v/>
      </c>
      <c r="P917" s="19"/>
      <c r="Q917" s="19"/>
      <c r="R917" s="17"/>
      <c r="S917" s="21" t="str">
        <f ca="1">IF(OR($J917="",$O917=""),"",IF(OR($N917="Report ready",$N917="Delivered"),"",IF($N917="Recollect needed","Recollect",IF(NOW()&gt;$O917,"Overdue",IF($O917-NOW()&lt;=N(Settings!$B$4)/24,"Due soon","")))))</f>
        <v/>
      </c>
    </row>
    <row r="918" spans="1:19" x14ac:dyDescent="0.3">
      <c r="A918" s="17"/>
      <c r="B918" s="19"/>
      <c r="C918" s="20"/>
      <c r="D918" s="17"/>
      <c r="E918" s="17"/>
      <c r="F918" s="17"/>
      <c r="G918" s="17"/>
      <c r="H918" s="17"/>
      <c r="I918" s="17"/>
      <c r="J918" s="17"/>
      <c r="K918" s="21" t="str">
        <f>IF($J918="","",IFERROR(VLOOKUP($J918,Tests!$A$4:$B$103,2,FALSE),""))</f>
        <v/>
      </c>
      <c r="L918" s="18" t="str">
        <f>IF($J918="","",IFERROR(VLOOKUP($J918,Tests!$A$4:$E$103,5,FALSE),""))</f>
        <v/>
      </c>
      <c r="M918" s="18"/>
      <c r="N918" s="17"/>
      <c r="O918" s="22" t="str">
        <f>IF(OR($B918="",$J918=""),"",$B918+N($C918)+IFERROR(VLOOKUP($J918,Tests!$A$4:$C$103,3,FALSE),0)/24)</f>
        <v/>
      </c>
      <c r="P918" s="19"/>
      <c r="Q918" s="19"/>
      <c r="R918" s="17"/>
      <c r="S918" s="21" t="str">
        <f ca="1">IF(OR($J918="",$O918=""),"",IF(OR($N918="Report ready",$N918="Delivered"),"",IF($N918="Recollect needed","Recollect",IF(NOW()&gt;$O918,"Overdue",IF($O918-NOW()&lt;=N(Settings!$B$4)/24,"Due soon","")))))</f>
        <v/>
      </c>
    </row>
    <row r="919" spans="1:19" x14ac:dyDescent="0.3">
      <c r="A919" s="17"/>
      <c r="B919" s="19"/>
      <c r="C919" s="20"/>
      <c r="D919" s="17"/>
      <c r="E919" s="17"/>
      <c r="F919" s="17"/>
      <c r="G919" s="17"/>
      <c r="H919" s="17"/>
      <c r="I919" s="17"/>
      <c r="J919" s="17"/>
      <c r="K919" s="21" t="str">
        <f>IF($J919="","",IFERROR(VLOOKUP($J919,Tests!$A$4:$B$103,2,FALSE),""))</f>
        <v/>
      </c>
      <c r="L919" s="18" t="str">
        <f>IF($J919="","",IFERROR(VLOOKUP($J919,Tests!$A$4:$E$103,5,FALSE),""))</f>
        <v/>
      </c>
      <c r="M919" s="18"/>
      <c r="N919" s="17"/>
      <c r="O919" s="22" t="str">
        <f>IF(OR($B919="",$J919=""),"",$B919+N($C919)+IFERROR(VLOOKUP($J919,Tests!$A$4:$C$103,3,FALSE),0)/24)</f>
        <v/>
      </c>
      <c r="P919" s="19"/>
      <c r="Q919" s="19"/>
      <c r="R919" s="17"/>
      <c r="S919" s="21" t="str">
        <f ca="1">IF(OR($J919="",$O919=""),"",IF(OR($N919="Report ready",$N919="Delivered"),"",IF($N919="Recollect needed","Recollect",IF(NOW()&gt;$O919,"Overdue",IF($O919-NOW()&lt;=N(Settings!$B$4)/24,"Due soon","")))))</f>
        <v/>
      </c>
    </row>
    <row r="920" spans="1:19" x14ac:dyDescent="0.3">
      <c r="A920" s="17"/>
      <c r="B920" s="19"/>
      <c r="C920" s="20"/>
      <c r="D920" s="17"/>
      <c r="E920" s="17"/>
      <c r="F920" s="17"/>
      <c r="G920" s="17"/>
      <c r="H920" s="17"/>
      <c r="I920" s="17"/>
      <c r="J920" s="17"/>
      <c r="K920" s="21" t="str">
        <f>IF($J920="","",IFERROR(VLOOKUP($J920,Tests!$A$4:$B$103,2,FALSE),""))</f>
        <v/>
      </c>
      <c r="L920" s="18" t="str">
        <f>IF($J920="","",IFERROR(VLOOKUP($J920,Tests!$A$4:$E$103,5,FALSE),""))</f>
        <v/>
      </c>
      <c r="M920" s="18"/>
      <c r="N920" s="17"/>
      <c r="O920" s="22" t="str">
        <f>IF(OR($B920="",$J920=""),"",$B920+N($C920)+IFERROR(VLOOKUP($J920,Tests!$A$4:$C$103,3,FALSE),0)/24)</f>
        <v/>
      </c>
      <c r="P920" s="19"/>
      <c r="Q920" s="19"/>
      <c r="R920" s="17"/>
      <c r="S920" s="21" t="str">
        <f ca="1">IF(OR($J920="",$O920=""),"",IF(OR($N920="Report ready",$N920="Delivered"),"",IF($N920="Recollect needed","Recollect",IF(NOW()&gt;$O920,"Overdue",IF($O920-NOW()&lt;=N(Settings!$B$4)/24,"Due soon","")))))</f>
        <v/>
      </c>
    </row>
    <row r="921" spans="1:19" x14ac:dyDescent="0.3">
      <c r="A921" s="17"/>
      <c r="B921" s="19"/>
      <c r="C921" s="20"/>
      <c r="D921" s="17"/>
      <c r="E921" s="17"/>
      <c r="F921" s="17"/>
      <c r="G921" s="17"/>
      <c r="H921" s="17"/>
      <c r="I921" s="17"/>
      <c r="J921" s="17"/>
      <c r="K921" s="21" t="str">
        <f>IF($J921="","",IFERROR(VLOOKUP($J921,Tests!$A$4:$B$103,2,FALSE),""))</f>
        <v/>
      </c>
      <c r="L921" s="18" t="str">
        <f>IF($J921="","",IFERROR(VLOOKUP($J921,Tests!$A$4:$E$103,5,FALSE),""))</f>
        <v/>
      </c>
      <c r="M921" s="18"/>
      <c r="N921" s="17"/>
      <c r="O921" s="22" t="str">
        <f>IF(OR($B921="",$J921=""),"",$B921+N($C921)+IFERROR(VLOOKUP($J921,Tests!$A$4:$C$103,3,FALSE),0)/24)</f>
        <v/>
      </c>
      <c r="P921" s="19"/>
      <c r="Q921" s="19"/>
      <c r="R921" s="17"/>
      <c r="S921" s="21" t="str">
        <f ca="1">IF(OR($J921="",$O921=""),"",IF(OR($N921="Report ready",$N921="Delivered"),"",IF($N921="Recollect needed","Recollect",IF(NOW()&gt;$O921,"Overdue",IF($O921-NOW()&lt;=N(Settings!$B$4)/24,"Due soon","")))))</f>
        <v/>
      </c>
    </row>
    <row r="922" spans="1:19" x14ac:dyDescent="0.3">
      <c r="A922" s="17"/>
      <c r="B922" s="19"/>
      <c r="C922" s="20"/>
      <c r="D922" s="17"/>
      <c r="E922" s="17"/>
      <c r="F922" s="17"/>
      <c r="G922" s="17"/>
      <c r="H922" s="17"/>
      <c r="I922" s="17"/>
      <c r="J922" s="17"/>
      <c r="K922" s="21" t="str">
        <f>IF($J922="","",IFERROR(VLOOKUP($J922,Tests!$A$4:$B$103,2,FALSE),""))</f>
        <v/>
      </c>
      <c r="L922" s="18" t="str">
        <f>IF($J922="","",IFERROR(VLOOKUP($J922,Tests!$A$4:$E$103,5,FALSE),""))</f>
        <v/>
      </c>
      <c r="M922" s="18"/>
      <c r="N922" s="17"/>
      <c r="O922" s="22" t="str">
        <f>IF(OR($B922="",$J922=""),"",$B922+N($C922)+IFERROR(VLOOKUP($J922,Tests!$A$4:$C$103,3,FALSE),0)/24)</f>
        <v/>
      </c>
      <c r="P922" s="19"/>
      <c r="Q922" s="19"/>
      <c r="R922" s="17"/>
      <c r="S922" s="21" t="str">
        <f ca="1">IF(OR($J922="",$O922=""),"",IF(OR($N922="Report ready",$N922="Delivered"),"",IF($N922="Recollect needed","Recollect",IF(NOW()&gt;$O922,"Overdue",IF($O922-NOW()&lt;=N(Settings!$B$4)/24,"Due soon","")))))</f>
        <v/>
      </c>
    </row>
    <row r="923" spans="1:19" x14ac:dyDescent="0.3">
      <c r="A923" s="17"/>
      <c r="B923" s="19"/>
      <c r="C923" s="20"/>
      <c r="D923" s="17"/>
      <c r="E923" s="17"/>
      <c r="F923" s="17"/>
      <c r="G923" s="17"/>
      <c r="H923" s="17"/>
      <c r="I923" s="17"/>
      <c r="J923" s="17"/>
      <c r="K923" s="21" t="str">
        <f>IF($J923="","",IFERROR(VLOOKUP($J923,Tests!$A$4:$B$103,2,FALSE),""))</f>
        <v/>
      </c>
      <c r="L923" s="18" t="str">
        <f>IF($J923="","",IFERROR(VLOOKUP($J923,Tests!$A$4:$E$103,5,FALSE),""))</f>
        <v/>
      </c>
      <c r="M923" s="18"/>
      <c r="N923" s="17"/>
      <c r="O923" s="22" t="str">
        <f>IF(OR($B923="",$J923=""),"",$B923+N($C923)+IFERROR(VLOOKUP($J923,Tests!$A$4:$C$103,3,FALSE),0)/24)</f>
        <v/>
      </c>
      <c r="P923" s="19"/>
      <c r="Q923" s="19"/>
      <c r="R923" s="17"/>
      <c r="S923" s="21" t="str">
        <f ca="1">IF(OR($J923="",$O923=""),"",IF(OR($N923="Report ready",$N923="Delivered"),"",IF($N923="Recollect needed","Recollect",IF(NOW()&gt;$O923,"Overdue",IF($O923-NOW()&lt;=N(Settings!$B$4)/24,"Due soon","")))))</f>
        <v/>
      </c>
    </row>
    <row r="924" spans="1:19" x14ac:dyDescent="0.3">
      <c r="A924" s="17"/>
      <c r="B924" s="19"/>
      <c r="C924" s="20"/>
      <c r="D924" s="17"/>
      <c r="E924" s="17"/>
      <c r="F924" s="17"/>
      <c r="G924" s="17"/>
      <c r="H924" s="17"/>
      <c r="I924" s="17"/>
      <c r="J924" s="17"/>
      <c r="K924" s="21" t="str">
        <f>IF($J924="","",IFERROR(VLOOKUP($J924,Tests!$A$4:$B$103,2,FALSE),""))</f>
        <v/>
      </c>
      <c r="L924" s="18" t="str">
        <f>IF($J924="","",IFERROR(VLOOKUP($J924,Tests!$A$4:$E$103,5,FALSE),""))</f>
        <v/>
      </c>
      <c r="M924" s="18"/>
      <c r="N924" s="17"/>
      <c r="O924" s="22" t="str">
        <f>IF(OR($B924="",$J924=""),"",$B924+N($C924)+IFERROR(VLOOKUP($J924,Tests!$A$4:$C$103,3,FALSE),0)/24)</f>
        <v/>
      </c>
      <c r="P924" s="19"/>
      <c r="Q924" s="19"/>
      <c r="R924" s="17"/>
      <c r="S924" s="21" t="str">
        <f ca="1">IF(OR($J924="",$O924=""),"",IF(OR($N924="Report ready",$N924="Delivered"),"",IF($N924="Recollect needed","Recollect",IF(NOW()&gt;$O924,"Overdue",IF($O924-NOW()&lt;=N(Settings!$B$4)/24,"Due soon","")))))</f>
        <v/>
      </c>
    </row>
    <row r="925" spans="1:19" x14ac:dyDescent="0.3">
      <c r="A925" s="17"/>
      <c r="B925" s="19"/>
      <c r="C925" s="20"/>
      <c r="D925" s="17"/>
      <c r="E925" s="17"/>
      <c r="F925" s="17"/>
      <c r="G925" s="17"/>
      <c r="H925" s="17"/>
      <c r="I925" s="17"/>
      <c r="J925" s="17"/>
      <c r="K925" s="21" t="str">
        <f>IF($J925="","",IFERROR(VLOOKUP($J925,Tests!$A$4:$B$103,2,FALSE),""))</f>
        <v/>
      </c>
      <c r="L925" s="18" t="str">
        <f>IF($J925="","",IFERROR(VLOOKUP($J925,Tests!$A$4:$E$103,5,FALSE),""))</f>
        <v/>
      </c>
      <c r="M925" s="18"/>
      <c r="N925" s="17"/>
      <c r="O925" s="22" t="str">
        <f>IF(OR($B925="",$J925=""),"",$B925+N($C925)+IFERROR(VLOOKUP($J925,Tests!$A$4:$C$103,3,FALSE),0)/24)</f>
        <v/>
      </c>
      <c r="P925" s="19"/>
      <c r="Q925" s="19"/>
      <c r="R925" s="17"/>
      <c r="S925" s="21" t="str">
        <f ca="1">IF(OR($J925="",$O925=""),"",IF(OR($N925="Report ready",$N925="Delivered"),"",IF($N925="Recollect needed","Recollect",IF(NOW()&gt;$O925,"Overdue",IF($O925-NOW()&lt;=N(Settings!$B$4)/24,"Due soon","")))))</f>
        <v/>
      </c>
    </row>
    <row r="926" spans="1:19" x14ac:dyDescent="0.3">
      <c r="A926" s="17"/>
      <c r="B926" s="19"/>
      <c r="C926" s="20"/>
      <c r="D926" s="17"/>
      <c r="E926" s="17"/>
      <c r="F926" s="17"/>
      <c r="G926" s="17"/>
      <c r="H926" s="17"/>
      <c r="I926" s="17"/>
      <c r="J926" s="17"/>
      <c r="K926" s="21" t="str">
        <f>IF($J926="","",IFERROR(VLOOKUP($J926,Tests!$A$4:$B$103,2,FALSE),""))</f>
        <v/>
      </c>
      <c r="L926" s="18" t="str">
        <f>IF($J926="","",IFERROR(VLOOKUP($J926,Tests!$A$4:$E$103,5,FALSE),""))</f>
        <v/>
      </c>
      <c r="M926" s="18"/>
      <c r="N926" s="17"/>
      <c r="O926" s="22" t="str">
        <f>IF(OR($B926="",$J926=""),"",$B926+N($C926)+IFERROR(VLOOKUP($J926,Tests!$A$4:$C$103,3,FALSE),0)/24)</f>
        <v/>
      </c>
      <c r="P926" s="19"/>
      <c r="Q926" s="19"/>
      <c r="R926" s="17"/>
      <c r="S926" s="21" t="str">
        <f ca="1">IF(OR($J926="",$O926=""),"",IF(OR($N926="Report ready",$N926="Delivered"),"",IF($N926="Recollect needed","Recollect",IF(NOW()&gt;$O926,"Overdue",IF($O926-NOW()&lt;=N(Settings!$B$4)/24,"Due soon","")))))</f>
        <v/>
      </c>
    </row>
    <row r="927" spans="1:19" x14ac:dyDescent="0.3">
      <c r="A927" s="17"/>
      <c r="B927" s="19"/>
      <c r="C927" s="20"/>
      <c r="D927" s="17"/>
      <c r="E927" s="17"/>
      <c r="F927" s="17"/>
      <c r="G927" s="17"/>
      <c r="H927" s="17"/>
      <c r="I927" s="17"/>
      <c r="J927" s="17"/>
      <c r="K927" s="21" t="str">
        <f>IF($J927="","",IFERROR(VLOOKUP($J927,Tests!$A$4:$B$103,2,FALSE),""))</f>
        <v/>
      </c>
      <c r="L927" s="18" t="str">
        <f>IF($J927="","",IFERROR(VLOOKUP($J927,Tests!$A$4:$E$103,5,FALSE),""))</f>
        <v/>
      </c>
      <c r="M927" s="18"/>
      <c r="N927" s="17"/>
      <c r="O927" s="22" t="str">
        <f>IF(OR($B927="",$J927=""),"",$B927+N($C927)+IFERROR(VLOOKUP($J927,Tests!$A$4:$C$103,3,FALSE),0)/24)</f>
        <v/>
      </c>
      <c r="P927" s="19"/>
      <c r="Q927" s="19"/>
      <c r="R927" s="17"/>
      <c r="S927" s="21" t="str">
        <f ca="1">IF(OR($J927="",$O927=""),"",IF(OR($N927="Report ready",$N927="Delivered"),"",IF($N927="Recollect needed","Recollect",IF(NOW()&gt;$O927,"Overdue",IF($O927-NOW()&lt;=N(Settings!$B$4)/24,"Due soon","")))))</f>
        <v/>
      </c>
    </row>
    <row r="928" spans="1:19" x14ac:dyDescent="0.3">
      <c r="A928" s="17"/>
      <c r="B928" s="19"/>
      <c r="C928" s="20"/>
      <c r="D928" s="17"/>
      <c r="E928" s="17"/>
      <c r="F928" s="17"/>
      <c r="G928" s="17"/>
      <c r="H928" s="17"/>
      <c r="I928" s="17"/>
      <c r="J928" s="17"/>
      <c r="K928" s="21" t="str">
        <f>IF($J928="","",IFERROR(VLOOKUP($J928,Tests!$A$4:$B$103,2,FALSE),""))</f>
        <v/>
      </c>
      <c r="L928" s="18" t="str">
        <f>IF($J928="","",IFERROR(VLOOKUP($J928,Tests!$A$4:$E$103,5,FALSE),""))</f>
        <v/>
      </c>
      <c r="M928" s="18"/>
      <c r="N928" s="17"/>
      <c r="O928" s="22" t="str">
        <f>IF(OR($B928="",$J928=""),"",$B928+N($C928)+IFERROR(VLOOKUP($J928,Tests!$A$4:$C$103,3,FALSE),0)/24)</f>
        <v/>
      </c>
      <c r="P928" s="19"/>
      <c r="Q928" s="19"/>
      <c r="R928" s="17"/>
      <c r="S928" s="21" t="str">
        <f ca="1">IF(OR($J928="",$O928=""),"",IF(OR($N928="Report ready",$N928="Delivered"),"",IF($N928="Recollect needed","Recollect",IF(NOW()&gt;$O928,"Overdue",IF($O928-NOW()&lt;=N(Settings!$B$4)/24,"Due soon","")))))</f>
        <v/>
      </c>
    </row>
    <row r="929" spans="1:19" x14ac:dyDescent="0.3">
      <c r="A929" s="17"/>
      <c r="B929" s="19"/>
      <c r="C929" s="20"/>
      <c r="D929" s="17"/>
      <c r="E929" s="17"/>
      <c r="F929" s="17"/>
      <c r="G929" s="17"/>
      <c r="H929" s="17"/>
      <c r="I929" s="17"/>
      <c r="J929" s="17"/>
      <c r="K929" s="21" t="str">
        <f>IF($J929="","",IFERROR(VLOOKUP($J929,Tests!$A$4:$B$103,2,FALSE),""))</f>
        <v/>
      </c>
      <c r="L929" s="18" t="str">
        <f>IF($J929="","",IFERROR(VLOOKUP($J929,Tests!$A$4:$E$103,5,FALSE),""))</f>
        <v/>
      </c>
      <c r="M929" s="18"/>
      <c r="N929" s="17"/>
      <c r="O929" s="22" t="str">
        <f>IF(OR($B929="",$J929=""),"",$B929+N($C929)+IFERROR(VLOOKUP($J929,Tests!$A$4:$C$103,3,FALSE),0)/24)</f>
        <v/>
      </c>
      <c r="P929" s="19"/>
      <c r="Q929" s="19"/>
      <c r="R929" s="17"/>
      <c r="S929" s="21" t="str">
        <f ca="1">IF(OR($J929="",$O929=""),"",IF(OR($N929="Report ready",$N929="Delivered"),"",IF($N929="Recollect needed","Recollect",IF(NOW()&gt;$O929,"Overdue",IF($O929-NOW()&lt;=N(Settings!$B$4)/24,"Due soon","")))))</f>
        <v/>
      </c>
    </row>
    <row r="930" spans="1:19" x14ac:dyDescent="0.3">
      <c r="A930" s="17"/>
      <c r="B930" s="19"/>
      <c r="C930" s="20"/>
      <c r="D930" s="17"/>
      <c r="E930" s="17"/>
      <c r="F930" s="17"/>
      <c r="G930" s="17"/>
      <c r="H930" s="17"/>
      <c r="I930" s="17"/>
      <c r="J930" s="17"/>
      <c r="K930" s="21" t="str">
        <f>IF($J930="","",IFERROR(VLOOKUP($J930,Tests!$A$4:$B$103,2,FALSE),""))</f>
        <v/>
      </c>
      <c r="L930" s="18" t="str">
        <f>IF($J930="","",IFERROR(VLOOKUP($J930,Tests!$A$4:$E$103,5,FALSE),""))</f>
        <v/>
      </c>
      <c r="M930" s="18"/>
      <c r="N930" s="17"/>
      <c r="O930" s="22" t="str">
        <f>IF(OR($B930="",$J930=""),"",$B930+N($C930)+IFERROR(VLOOKUP($J930,Tests!$A$4:$C$103,3,FALSE),0)/24)</f>
        <v/>
      </c>
      <c r="P930" s="19"/>
      <c r="Q930" s="19"/>
      <c r="R930" s="17"/>
      <c r="S930" s="21" t="str">
        <f ca="1">IF(OR($J930="",$O930=""),"",IF(OR($N930="Report ready",$N930="Delivered"),"",IF($N930="Recollect needed","Recollect",IF(NOW()&gt;$O930,"Overdue",IF($O930-NOW()&lt;=N(Settings!$B$4)/24,"Due soon","")))))</f>
        <v/>
      </c>
    </row>
    <row r="931" spans="1:19" x14ac:dyDescent="0.3">
      <c r="A931" s="17"/>
      <c r="B931" s="19"/>
      <c r="C931" s="20"/>
      <c r="D931" s="17"/>
      <c r="E931" s="17"/>
      <c r="F931" s="17"/>
      <c r="G931" s="17"/>
      <c r="H931" s="17"/>
      <c r="I931" s="17"/>
      <c r="J931" s="17"/>
      <c r="K931" s="21" t="str">
        <f>IF($J931="","",IFERROR(VLOOKUP($J931,Tests!$A$4:$B$103,2,FALSE),""))</f>
        <v/>
      </c>
      <c r="L931" s="18" t="str">
        <f>IF($J931="","",IFERROR(VLOOKUP($J931,Tests!$A$4:$E$103,5,FALSE),""))</f>
        <v/>
      </c>
      <c r="M931" s="18"/>
      <c r="N931" s="17"/>
      <c r="O931" s="22" t="str">
        <f>IF(OR($B931="",$J931=""),"",$B931+N($C931)+IFERROR(VLOOKUP($J931,Tests!$A$4:$C$103,3,FALSE),0)/24)</f>
        <v/>
      </c>
      <c r="P931" s="19"/>
      <c r="Q931" s="19"/>
      <c r="R931" s="17"/>
      <c r="S931" s="21" t="str">
        <f ca="1">IF(OR($J931="",$O931=""),"",IF(OR($N931="Report ready",$N931="Delivered"),"",IF($N931="Recollect needed","Recollect",IF(NOW()&gt;$O931,"Overdue",IF($O931-NOW()&lt;=N(Settings!$B$4)/24,"Due soon","")))))</f>
        <v/>
      </c>
    </row>
    <row r="932" spans="1:19" x14ac:dyDescent="0.3">
      <c r="A932" s="17"/>
      <c r="B932" s="19"/>
      <c r="C932" s="20"/>
      <c r="D932" s="17"/>
      <c r="E932" s="17"/>
      <c r="F932" s="17"/>
      <c r="G932" s="17"/>
      <c r="H932" s="17"/>
      <c r="I932" s="17"/>
      <c r="J932" s="17"/>
      <c r="K932" s="21" t="str">
        <f>IF($J932="","",IFERROR(VLOOKUP($J932,Tests!$A$4:$B$103,2,FALSE),""))</f>
        <v/>
      </c>
      <c r="L932" s="18" t="str">
        <f>IF($J932="","",IFERROR(VLOOKUP($J932,Tests!$A$4:$E$103,5,FALSE),""))</f>
        <v/>
      </c>
      <c r="M932" s="18"/>
      <c r="N932" s="17"/>
      <c r="O932" s="22" t="str">
        <f>IF(OR($B932="",$J932=""),"",$B932+N($C932)+IFERROR(VLOOKUP($J932,Tests!$A$4:$C$103,3,FALSE),0)/24)</f>
        <v/>
      </c>
      <c r="P932" s="19"/>
      <c r="Q932" s="19"/>
      <c r="R932" s="17"/>
      <c r="S932" s="21" t="str">
        <f ca="1">IF(OR($J932="",$O932=""),"",IF(OR($N932="Report ready",$N932="Delivered"),"",IF($N932="Recollect needed","Recollect",IF(NOW()&gt;$O932,"Overdue",IF($O932-NOW()&lt;=N(Settings!$B$4)/24,"Due soon","")))))</f>
        <v/>
      </c>
    </row>
    <row r="933" spans="1:19" x14ac:dyDescent="0.3">
      <c r="A933" s="17"/>
      <c r="B933" s="19"/>
      <c r="C933" s="20"/>
      <c r="D933" s="17"/>
      <c r="E933" s="17"/>
      <c r="F933" s="17"/>
      <c r="G933" s="17"/>
      <c r="H933" s="17"/>
      <c r="I933" s="17"/>
      <c r="J933" s="17"/>
      <c r="K933" s="21" t="str">
        <f>IF($J933="","",IFERROR(VLOOKUP($J933,Tests!$A$4:$B$103,2,FALSE),""))</f>
        <v/>
      </c>
      <c r="L933" s="18" t="str">
        <f>IF($J933="","",IFERROR(VLOOKUP($J933,Tests!$A$4:$E$103,5,FALSE),""))</f>
        <v/>
      </c>
      <c r="M933" s="18"/>
      <c r="N933" s="17"/>
      <c r="O933" s="22" t="str">
        <f>IF(OR($B933="",$J933=""),"",$B933+N($C933)+IFERROR(VLOOKUP($J933,Tests!$A$4:$C$103,3,FALSE),0)/24)</f>
        <v/>
      </c>
      <c r="P933" s="19"/>
      <c r="Q933" s="19"/>
      <c r="R933" s="17"/>
      <c r="S933" s="21" t="str">
        <f ca="1">IF(OR($J933="",$O933=""),"",IF(OR($N933="Report ready",$N933="Delivered"),"",IF($N933="Recollect needed","Recollect",IF(NOW()&gt;$O933,"Overdue",IF($O933-NOW()&lt;=N(Settings!$B$4)/24,"Due soon","")))))</f>
        <v/>
      </c>
    </row>
    <row r="934" spans="1:19" x14ac:dyDescent="0.3">
      <c r="A934" s="17"/>
      <c r="B934" s="19"/>
      <c r="C934" s="20"/>
      <c r="D934" s="17"/>
      <c r="E934" s="17"/>
      <c r="F934" s="17"/>
      <c r="G934" s="17"/>
      <c r="H934" s="17"/>
      <c r="I934" s="17"/>
      <c r="J934" s="17"/>
      <c r="K934" s="21" t="str">
        <f>IF($J934="","",IFERROR(VLOOKUP($J934,Tests!$A$4:$B$103,2,FALSE),""))</f>
        <v/>
      </c>
      <c r="L934" s="18" t="str">
        <f>IF($J934="","",IFERROR(VLOOKUP($J934,Tests!$A$4:$E$103,5,FALSE),""))</f>
        <v/>
      </c>
      <c r="M934" s="18"/>
      <c r="N934" s="17"/>
      <c r="O934" s="22" t="str">
        <f>IF(OR($B934="",$J934=""),"",$B934+N($C934)+IFERROR(VLOOKUP($J934,Tests!$A$4:$C$103,3,FALSE),0)/24)</f>
        <v/>
      </c>
      <c r="P934" s="19"/>
      <c r="Q934" s="19"/>
      <c r="R934" s="17"/>
      <c r="S934" s="21" t="str">
        <f ca="1">IF(OR($J934="",$O934=""),"",IF(OR($N934="Report ready",$N934="Delivered"),"",IF($N934="Recollect needed","Recollect",IF(NOW()&gt;$O934,"Overdue",IF($O934-NOW()&lt;=N(Settings!$B$4)/24,"Due soon","")))))</f>
        <v/>
      </c>
    </row>
    <row r="935" spans="1:19" x14ac:dyDescent="0.3">
      <c r="A935" s="17"/>
      <c r="B935" s="19"/>
      <c r="C935" s="20"/>
      <c r="D935" s="17"/>
      <c r="E935" s="17"/>
      <c r="F935" s="17"/>
      <c r="G935" s="17"/>
      <c r="H935" s="17"/>
      <c r="I935" s="17"/>
      <c r="J935" s="17"/>
      <c r="K935" s="21" t="str">
        <f>IF($J935="","",IFERROR(VLOOKUP($J935,Tests!$A$4:$B$103,2,FALSE),""))</f>
        <v/>
      </c>
      <c r="L935" s="18" t="str">
        <f>IF($J935="","",IFERROR(VLOOKUP($J935,Tests!$A$4:$E$103,5,FALSE),""))</f>
        <v/>
      </c>
      <c r="M935" s="18"/>
      <c r="N935" s="17"/>
      <c r="O935" s="22" t="str">
        <f>IF(OR($B935="",$J935=""),"",$B935+N($C935)+IFERROR(VLOOKUP($J935,Tests!$A$4:$C$103,3,FALSE),0)/24)</f>
        <v/>
      </c>
      <c r="P935" s="19"/>
      <c r="Q935" s="19"/>
      <c r="R935" s="17"/>
      <c r="S935" s="21" t="str">
        <f ca="1">IF(OR($J935="",$O935=""),"",IF(OR($N935="Report ready",$N935="Delivered"),"",IF($N935="Recollect needed","Recollect",IF(NOW()&gt;$O935,"Overdue",IF($O935-NOW()&lt;=N(Settings!$B$4)/24,"Due soon","")))))</f>
        <v/>
      </c>
    </row>
    <row r="936" spans="1:19" x14ac:dyDescent="0.3">
      <c r="A936" s="17"/>
      <c r="B936" s="19"/>
      <c r="C936" s="20"/>
      <c r="D936" s="17"/>
      <c r="E936" s="17"/>
      <c r="F936" s="17"/>
      <c r="G936" s="17"/>
      <c r="H936" s="17"/>
      <c r="I936" s="17"/>
      <c r="J936" s="17"/>
      <c r="K936" s="21" t="str">
        <f>IF($J936="","",IFERROR(VLOOKUP($J936,Tests!$A$4:$B$103,2,FALSE),""))</f>
        <v/>
      </c>
      <c r="L936" s="18" t="str">
        <f>IF($J936="","",IFERROR(VLOOKUP($J936,Tests!$A$4:$E$103,5,FALSE),""))</f>
        <v/>
      </c>
      <c r="M936" s="18"/>
      <c r="N936" s="17"/>
      <c r="O936" s="22" t="str">
        <f>IF(OR($B936="",$J936=""),"",$B936+N($C936)+IFERROR(VLOOKUP($J936,Tests!$A$4:$C$103,3,FALSE),0)/24)</f>
        <v/>
      </c>
      <c r="P936" s="19"/>
      <c r="Q936" s="19"/>
      <c r="R936" s="17"/>
      <c r="S936" s="21" t="str">
        <f ca="1">IF(OR($J936="",$O936=""),"",IF(OR($N936="Report ready",$N936="Delivered"),"",IF($N936="Recollect needed","Recollect",IF(NOW()&gt;$O936,"Overdue",IF($O936-NOW()&lt;=N(Settings!$B$4)/24,"Due soon","")))))</f>
        <v/>
      </c>
    </row>
    <row r="937" spans="1:19" x14ac:dyDescent="0.3">
      <c r="A937" s="17"/>
      <c r="B937" s="19"/>
      <c r="C937" s="20"/>
      <c r="D937" s="17"/>
      <c r="E937" s="17"/>
      <c r="F937" s="17"/>
      <c r="G937" s="17"/>
      <c r="H937" s="17"/>
      <c r="I937" s="17"/>
      <c r="J937" s="17"/>
      <c r="K937" s="21" t="str">
        <f>IF($J937="","",IFERROR(VLOOKUP($J937,Tests!$A$4:$B$103,2,FALSE),""))</f>
        <v/>
      </c>
      <c r="L937" s="18" t="str">
        <f>IF($J937="","",IFERROR(VLOOKUP($J937,Tests!$A$4:$E$103,5,FALSE),""))</f>
        <v/>
      </c>
      <c r="M937" s="18"/>
      <c r="N937" s="17"/>
      <c r="O937" s="22" t="str">
        <f>IF(OR($B937="",$J937=""),"",$B937+N($C937)+IFERROR(VLOOKUP($J937,Tests!$A$4:$C$103,3,FALSE),0)/24)</f>
        <v/>
      </c>
      <c r="P937" s="19"/>
      <c r="Q937" s="19"/>
      <c r="R937" s="17"/>
      <c r="S937" s="21" t="str">
        <f ca="1">IF(OR($J937="",$O937=""),"",IF(OR($N937="Report ready",$N937="Delivered"),"",IF($N937="Recollect needed","Recollect",IF(NOW()&gt;$O937,"Overdue",IF($O937-NOW()&lt;=N(Settings!$B$4)/24,"Due soon","")))))</f>
        <v/>
      </c>
    </row>
    <row r="938" spans="1:19" x14ac:dyDescent="0.3">
      <c r="A938" s="17"/>
      <c r="B938" s="19"/>
      <c r="C938" s="20"/>
      <c r="D938" s="17"/>
      <c r="E938" s="17"/>
      <c r="F938" s="17"/>
      <c r="G938" s="17"/>
      <c r="H938" s="17"/>
      <c r="I938" s="17"/>
      <c r="J938" s="17"/>
      <c r="K938" s="21" t="str">
        <f>IF($J938="","",IFERROR(VLOOKUP($J938,Tests!$A$4:$B$103,2,FALSE),""))</f>
        <v/>
      </c>
      <c r="L938" s="18" t="str">
        <f>IF($J938="","",IFERROR(VLOOKUP($J938,Tests!$A$4:$E$103,5,FALSE),""))</f>
        <v/>
      </c>
      <c r="M938" s="18"/>
      <c r="N938" s="17"/>
      <c r="O938" s="22" t="str">
        <f>IF(OR($B938="",$J938=""),"",$B938+N($C938)+IFERROR(VLOOKUP($J938,Tests!$A$4:$C$103,3,FALSE),0)/24)</f>
        <v/>
      </c>
      <c r="P938" s="19"/>
      <c r="Q938" s="19"/>
      <c r="R938" s="17"/>
      <c r="S938" s="21" t="str">
        <f ca="1">IF(OR($J938="",$O938=""),"",IF(OR($N938="Report ready",$N938="Delivered"),"",IF($N938="Recollect needed","Recollect",IF(NOW()&gt;$O938,"Overdue",IF($O938-NOW()&lt;=N(Settings!$B$4)/24,"Due soon","")))))</f>
        <v/>
      </c>
    </row>
    <row r="939" spans="1:19" x14ac:dyDescent="0.3">
      <c r="A939" s="17"/>
      <c r="B939" s="19"/>
      <c r="C939" s="20"/>
      <c r="D939" s="17"/>
      <c r="E939" s="17"/>
      <c r="F939" s="17"/>
      <c r="G939" s="17"/>
      <c r="H939" s="17"/>
      <c r="I939" s="17"/>
      <c r="J939" s="17"/>
      <c r="K939" s="21" t="str">
        <f>IF($J939="","",IFERROR(VLOOKUP($J939,Tests!$A$4:$B$103,2,FALSE),""))</f>
        <v/>
      </c>
      <c r="L939" s="18" t="str">
        <f>IF($J939="","",IFERROR(VLOOKUP($J939,Tests!$A$4:$E$103,5,FALSE),""))</f>
        <v/>
      </c>
      <c r="M939" s="18"/>
      <c r="N939" s="17"/>
      <c r="O939" s="22" t="str">
        <f>IF(OR($B939="",$J939=""),"",$B939+N($C939)+IFERROR(VLOOKUP($J939,Tests!$A$4:$C$103,3,FALSE),0)/24)</f>
        <v/>
      </c>
      <c r="P939" s="19"/>
      <c r="Q939" s="19"/>
      <c r="R939" s="17"/>
      <c r="S939" s="21" t="str">
        <f ca="1">IF(OR($J939="",$O939=""),"",IF(OR($N939="Report ready",$N939="Delivered"),"",IF($N939="Recollect needed","Recollect",IF(NOW()&gt;$O939,"Overdue",IF($O939-NOW()&lt;=N(Settings!$B$4)/24,"Due soon","")))))</f>
        <v/>
      </c>
    </row>
    <row r="940" spans="1:19" x14ac:dyDescent="0.3">
      <c r="A940" s="17"/>
      <c r="B940" s="19"/>
      <c r="C940" s="20"/>
      <c r="D940" s="17"/>
      <c r="E940" s="17"/>
      <c r="F940" s="17"/>
      <c r="G940" s="17"/>
      <c r="H940" s="17"/>
      <c r="I940" s="17"/>
      <c r="J940" s="17"/>
      <c r="K940" s="21" t="str">
        <f>IF($J940="","",IFERROR(VLOOKUP($J940,Tests!$A$4:$B$103,2,FALSE),""))</f>
        <v/>
      </c>
      <c r="L940" s="18" t="str">
        <f>IF($J940="","",IFERROR(VLOOKUP($J940,Tests!$A$4:$E$103,5,FALSE),""))</f>
        <v/>
      </c>
      <c r="M940" s="18"/>
      <c r="N940" s="17"/>
      <c r="O940" s="22" t="str">
        <f>IF(OR($B940="",$J940=""),"",$B940+N($C940)+IFERROR(VLOOKUP($J940,Tests!$A$4:$C$103,3,FALSE),0)/24)</f>
        <v/>
      </c>
      <c r="P940" s="19"/>
      <c r="Q940" s="19"/>
      <c r="R940" s="17"/>
      <c r="S940" s="21" t="str">
        <f ca="1">IF(OR($J940="",$O940=""),"",IF(OR($N940="Report ready",$N940="Delivered"),"",IF($N940="Recollect needed","Recollect",IF(NOW()&gt;$O940,"Overdue",IF($O940-NOW()&lt;=N(Settings!$B$4)/24,"Due soon","")))))</f>
        <v/>
      </c>
    </row>
    <row r="941" spans="1:19" x14ac:dyDescent="0.3">
      <c r="A941" s="17"/>
      <c r="B941" s="19"/>
      <c r="C941" s="20"/>
      <c r="D941" s="17"/>
      <c r="E941" s="17"/>
      <c r="F941" s="17"/>
      <c r="G941" s="17"/>
      <c r="H941" s="17"/>
      <c r="I941" s="17"/>
      <c r="J941" s="17"/>
      <c r="K941" s="21" t="str">
        <f>IF($J941="","",IFERROR(VLOOKUP($J941,Tests!$A$4:$B$103,2,FALSE),""))</f>
        <v/>
      </c>
      <c r="L941" s="18" t="str">
        <f>IF($J941="","",IFERROR(VLOOKUP($J941,Tests!$A$4:$E$103,5,FALSE),""))</f>
        <v/>
      </c>
      <c r="M941" s="18"/>
      <c r="N941" s="17"/>
      <c r="O941" s="22" t="str">
        <f>IF(OR($B941="",$J941=""),"",$B941+N($C941)+IFERROR(VLOOKUP($J941,Tests!$A$4:$C$103,3,FALSE),0)/24)</f>
        <v/>
      </c>
      <c r="P941" s="19"/>
      <c r="Q941" s="19"/>
      <c r="R941" s="17"/>
      <c r="S941" s="21" t="str">
        <f ca="1">IF(OR($J941="",$O941=""),"",IF(OR($N941="Report ready",$N941="Delivered"),"",IF($N941="Recollect needed","Recollect",IF(NOW()&gt;$O941,"Overdue",IF($O941-NOW()&lt;=N(Settings!$B$4)/24,"Due soon","")))))</f>
        <v/>
      </c>
    </row>
    <row r="942" spans="1:19" x14ac:dyDescent="0.3">
      <c r="A942" s="17"/>
      <c r="B942" s="19"/>
      <c r="C942" s="20"/>
      <c r="D942" s="17"/>
      <c r="E942" s="17"/>
      <c r="F942" s="17"/>
      <c r="G942" s="17"/>
      <c r="H942" s="17"/>
      <c r="I942" s="17"/>
      <c r="J942" s="17"/>
      <c r="K942" s="21" t="str">
        <f>IF($J942="","",IFERROR(VLOOKUP($J942,Tests!$A$4:$B$103,2,FALSE),""))</f>
        <v/>
      </c>
      <c r="L942" s="18" t="str">
        <f>IF($J942="","",IFERROR(VLOOKUP($J942,Tests!$A$4:$E$103,5,FALSE),""))</f>
        <v/>
      </c>
      <c r="M942" s="18"/>
      <c r="N942" s="17"/>
      <c r="O942" s="22" t="str">
        <f>IF(OR($B942="",$J942=""),"",$B942+N($C942)+IFERROR(VLOOKUP($J942,Tests!$A$4:$C$103,3,FALSE),0)/24)</f>
        <v/>
      </c>
      <c r="P942" s="19"/>
      <c r="Q942" s="19"/>
      <c r="R942" s="17"/>
      <c r="S942" s="21" t="str">
        <f ca="1">IF(OR($J942="",$O942=""),"",IF(OR($N942="Report ready",$N942="Delivered"),"",IF($N942="Recollect needed","Recollect",IF(NOW()&gt;$O942,"Overdue",IF($O942-NOW()&lt;=N(Settings!$B$4)/24,"Due soon","")))))</f>
        <v/>
      </c>
    </row>
    <row r="943" spans="1:19" x14ac:dyDescent="0.3">
      <c r="A943" s="17"/>
      <c r="B943" s="19"/>
      <c r="C943" s="20"/>
      <c r="D943" s="17"/>
      <c r="E943" s="17"/>
      <c r="F943" s="17"/>
      <c r="G943" s="17"/>
      <c r="H943" s="17"/>
      <c r="I943" s="17"/>
      <c r="J943" s="17"/>
      <c r="K943" s="21" t="str">
        <f>IF($J943="","",IFERROR(VLOOKUP($J943,Tests!$A$4:$B$103,2,FALSE),""))</f>
        <v/>
      </c>
      <c r="L943" s="18" t="str">
        <f>IF($J943="","",IFERROR(VLOOKUP($J943,Tests!$A$4:$E$103,5,FALSE),""))</f>
        <v/>
      </c>
      <c r="M943" s="18"/>
      <c r="N943" s="17"/>
      <c r="O943" s="22" t="str">
        <f>IF(OR($B943="",$J943=""),"",$B943+N($C943)+IFERROR(VLOOKUP($J943,Tests!$A$4:$C$103,3,FALSE),0)/24)</f>
        <v/>
      </c>
      <c r="P943" s="19"/>
      <c r="Q943" s="19"/>
      <c r="R943" s="17"/>
      <c r="S943" s="21" t="str">
        <f ca="1">IF(OR($J943="",$O943=""),"",IF(OR($N943="Report ready",$N943="Delivered"),"",IF($N943="Recollect needed","Recollect",IF(NOW()&gt;$O943,"Overdue",IF($O943-NOW()&lt;=N(Settings!$B$4)/24,"Due soon","")))))</f>
        <v/>
      </c>
    </row>
    <row r="944" spans="1:19" x14ac:dyDescent="0.3">
      <c r="A944" s="17"/>
      <c r="B944" s="19"/>
      <c r="C944" s="20"/>
      <c r="D944" s="17"/>
      <c r="E944" s="17"/>
      <c r="F944" s="17"/>
      <c r="G944" s="17"/>
      <c r="H944" s="17"/>
      <c r="I944" s="17"/>
      <c r="J944" s="17"/>
      <c r="K944" s="21" t="str">
        <f>IF($J944="","",IFERROR(VLOOKUP($J944,Tests!$A$4:$B$103,2,FALSE),""))</f>
        <v/>
      </c>
      <c r="L944" s="18" t="str">
        <f>IF($J944="","",IFERROR(VLOOKUP($J944,Tests!$A$4:$E$103,5,FALSE),""))</f>
        <v/>
      </c>
      <c r="M944" s="18"/>
      <c r="N944" s="17"/>
      <c r="O944" s="22" t="str">
        <f>IF(OR($B944="",$J944=""),"",$B944+N($C944)+IFERROR(VLOOKUP($J944,Tests!$A$4:$C$103,3,FALSE),0)/24)</f>
        <v/>
      </c>
      <c r="P944" s="19"/>
      <c r="Q944" s="19"/>
      <c r="R944" s="17"/>
      <c r="S944" s="21" t="str">
        <f ca="1">IF(OR($J944="",$O944=""),"",IF(OR($N944="Report ready",$N944="Delivered"),"",IF($N944="Recollect needed","Recollect",IF(NOW()&gt;$O944,"Overdue",IF($O944-NOW()&lt;=N(Settings!$B$4)/24,"Due soon","")))))</f>
        <v/>
      </c>
    </row>
    <row r="945" spans="1:19" x14ac:dyDescent="0.3">
      <c r="A945" s="17"/>
      <c r="B945" s="19"/>
      <c r="C945" s="20"/>
      <c r="D945" s="17"/>
      <c r="E945" s="17"/>
      <c r="F945" s="17"/>
      <c r="G945" s="17"/>
      <c r="H945" s="17"/>
      <c r="I945" s="17"/>
      <c r="J945" s="17"/>
      <c r="K945" s="21" t="str">
        <f>IF($J945="","",IFERROR(VLOOKUP($J945,Tests!$A$4:$B$103,2,FALSE),""))</f>
        <v/>
      </c>
      <c r="L945" s="18" t="str">
        <f>IF($J945="","",IFERROR(VLOOKUP($J945,Tests!$A$4:$E$103,5,FALSE),""))</f>
        <v/>
      </c>
      <c r="M945" s="18"/>
      <c r="N945" s="17"/>
      <c r="O945" s="22" t="str">
        <f>IF(OR($B945="",$J945=""),"",$B945+N($C945)+IFERROR(VLOOKUP($J945,Tests!$A$4:$C$103,3,FALSE),0)/24)</f>
        <v/>
      </c>
      <c r="P945" s="19"/>
      <c r="Q945" s="19"/>
      <c r="R945" s="17"/>
      <c r="S945" s="21" t="str">
        <f ca="1">IF(OR($J945="",$O945=""),"",IF(OR($N945="Report ready",$N945="Delivered"),"",IF($N945="Recollect needed","Recollect",IF(NOW()&gt;$O945,"Overdue",IF($O945-NOW()&lt;=N(Settings!$B$4)/24,"Due soon","")))))</f>
        <v/>
      </c>
    </row>
    <row r="946" spans="1:19" x14ac:dyDescent="0.3">
      <c r="A946" s="17"/>
      <c r="B946" s="19"/>
      <c r="C946" s="20"/>
      <c r="D946" s="17"/>
      <c r="E946" s="17"/>
      <c r="F946" s="17"/>
      <c r="G946" s="17"/>
      <c r="H946" s="17"/>
      <c r="I946" s="17"/>
      <c r="J946" s="17"/>
      <c r="K946" s="21" t="str">
        <f>IF($J946="","",IFERROR(VLOOKUP($J946,Tests!$A$4:$B$103,2,FALSE),""))</f>
        <v/>
      </c>
      <c r="L946" s="18" t="str">
        <f>IF($J946="","",IFERROR(VLOOKUP($J946,Tests!$A$4:$E$103,5,FALSE),""))</f>
        <v/>
      </c>
      <c r="M946" s="18"/>
      <c r="N946" s="17"/>
      <c r="O946" s="22" t="str">
        <f>IF(OR($B946="",$J946=""),"",$B946+N($C946)+IFERROR(VLOOKUP($J946,Tests!$A$4:$C$103,3,FALSE),0)/24)</f>
        <v/>
      </c>
      <c r="P946" s="19"/>
      <c r="Q946" s="19"/>
      <c r="R946" s="17"/>
      <c r="S946" s="21" t="str">
        <f ca="1">IF(OR($J946="",$O946=""),"",IF(OR($N946="Report ready",$N946="Delivered"),"",IF($N946="Recollect needed","Recollect",IF(NOW()&gt;$O946,"Overdue",IF($O946-NOW()&lt;=N(Settings!$B$4)/24,"Due soon","")))))</f>
        <v/>
      </c>
    </row>
    <row r="947" spans="1:19" x14ac:dyDescent="0.3">
      <c r="A947" s="17"/>
      <c r="B947" s="19"/>
      <c r="C947" s="20"/>
      <c r="D947" s="17"/>
      <c r="E947" s="17"/>
      <c r="F947" s="17"/>
      <c r="G947" s="17"/>
      <c r="H947" s="17"/>
      <c r="I947" s="17"/>
      <c r="J947" s="17"/>
      <c r="K947" s="21" t="str">
        <f>IF($J947="","",IFERROR(VLOOKUP($J947,Tests!$A$4:$B$103,2,FALSE),""))</f>
        <v/>
      </c>
      <c r="L947" s="18" t="str">
        <f>IF($J947="","",IFERROR(VLOOKUP($J947,Tests!$A$4:$E$103,5,FALSE),""))</f>
        <v/>
      </c>
      <c r="M947" s="18"/>
      <c r="N947" s="17"/>
      <c r="O947" s="22" t="str">
        <f>IF(OR($B947="",$J947=""),"",$B947+N($C947)+IFERROR(VLOOKUP($J947,Tests!$A$4:$C$103,3,FALSE),0)/24)</f>
        <v/>
      </c>
      <c r="P947" s="19"/>
      <c r="Q947" s="19"/>
      <c r="R947" s="17"/>
      <c r="S947" s="21" t="str">
        <f ca="1">IF(OR($J947="",$O947=""),"",IF(OR($N947="Report ready",$N947="Delivered"),"",IF($N947="Recollect needed","Recollect",IF(NOW()&gt;$O947,"Overdue",IF($O947-NOW()&lt;=N(Settings!$B$4)/24,"Due soon","")))))</f>
        <v/>
      </c>
    </row>
    <row r="948" spans="1:19" x14ac:dyDescent="0.3">
      <c r="A948" s="17"/>
      <c r="B948" s="19"/>
      <c r="C948" s="20"/>
      <c r="D948" s="17"/>
      <c r="E948" s="17"/>
      <c r="F948" s="17"/>
      <c r="G948" s="17"/>
      <c r="H948" s="17"/>
      <c r="I948" s="17"/>
      <c r="J948" s="17"/>
      <c r="K948" s="21" t="str">
        <f>IF($J948="","",IFERROR(VLOOKUP($J948,Tests!$A$4:$B$103,2,FALSE),""))</f>
        <v/>
      </c>
      <c r="L948" s="18" t="str">
        <f>IF($J948="","",IFERROR(VLOOKUP($J948,Tests!$A$4:$E$103,5,FALSE),""))</f>
        <v/>
      </c>
      <c r="M948" s="18"/>
      <c r="N948" s="17"/>
      <c r="O948" s="22" t="str">
        <f>IF(OR($B948="",$J948=""),"",$B948+N($C948)+IFERROR(VLOOKUP($J948,Tests!$A$4:$C$103,3,FALSE),0)/24)</f>
        <v/>
      </c>
      <c r="P948" s="19"/>
      <c r="Q948" s="19"/>
      <c r="R948" s="17"/>
      <c r="S948" s="21" t="str">
        <f ca="1">IF(OR($J948="",$O948=""),"",IF(OR($N948="Report ready",$N948="Delivered"),"",IF($N948="Recollect needed","Recollect",IF(NOW()&gt;$O948,"Overdue",IF($O948-NOW()&lt;=N(Settings!$B$4)/24,"Due soon","")))))</f>
        <v/>
      </c>
    </row>
    <row r="949" spans="1:19" x14ac:dyDescent="0.3">
      <c r="A949" s="17"/>
      <c r="B949" s="19"/>
      <c r="C949" s="20"/>
      <c r="D949" s="17"/>
      <c r="E949" s="17"/>
      <c r="F949" s="17"/>
      <c r="G949" s="17"/>
      <c r="H949" s="17"/>
      <c r="I949" s="17"/>
      <c r="J949" s="17"/>
      <c r="K949" s="21" t="str">
        <f>IF($J949="","",IFERROR(VLOOKUP($J949,Tests!$A$4:$B$103,2,FALSE),""))</f>
        <v/>
      </c>
      <c r="L949" s="18" t="str">
        <f>IF($J949="","",IFERROR(VLOOKUP($J949,Tests!$A$4:$E$103,5,FALSE),""))</f>
        <v/>
      </c>
      <c r="M949" s="18"/>
      <c r="N949" s="17"/>
      <c r="O949" s="22" t="str">
        <f>IF(OR($B949="",$J949=""),"",$B949+N($C949)+IFERROR(VLOOKUP($J949,Tests!$A$4:$C$103,3,FALSE),0)/24)</f>
        <v/>
      </c>
      <c r="P949" s="19"/>
      <c r="Q949" s="19"/>
      <c r="R949" s="17"/>
      <c r="S949" s="21" t="str">
        <f ca="1">IF(OR($J949="",$O949=""),"",IF(OR($N949="Report ready",$N949="Delivered"),"",IF($N949="Recollect needed","Recollect",IF(NOW()&gt;$O949,"Overdue",IF($O949-NOW()&lt;=N(Settings!$B$4)/24,"Due soon","")))))</f>
        <v/>
      </c>
    </row>
    <row r="950" spans="1:19" x14ac:dyDescent="0.3">
      <c r="A950" s="17"/>
      <c r="B950" s="19"/>
      <c r="C950" s="20"/>
      <c r="D950" s="17"/>
      <c r="E950" s="17"/>
      <c r="F950" s="17"/>
      <c r="G950" s="17"/>
      <c r="H950" s="17"/>
      <c r="I950" s="17"/>
      <c r="J950" s="17"/>
      <c r="K950" s="21" t="str">
        <f>IF($J950="","",IFERROR(VLOOKUP($J950,Tests!$A$4:$B$103,2,FALSE),""))</f>
        <v/>
      </c>
      <c r="L950" s="18" t="str">
        <f>IF($J950="","",IFERROR(VLOOKUP($J950,Tests!$A$4:$E$103,5,FALSE),""))</f>
        <v/>
      </c>
      <c r="M950" s="18"/>
      <c r="N950" s="17"/>
      <c r="O950" s="22" t="str">
        <f>IF(OR($B950="",$J950=""),"",$B950+N($C950)+IFERROR(VLOOKUP($J950,Tests!$A$4:$C$103,3,FALSE),0)/24)</f>
        <v/>
      </c>
      <c r="P950" s="19"/>
      <c r="Q950" s="19"/>
      <c r="R950" s="17"/>
      <c r="S950" s="21" t="str">
        <f ca="1">IF(OR($J950="",$O950=""),"",IF(OR($N950="Report ready",$N950="Delivered"),"",IF($N950="Recollect needed","Recollect",IF(NOW()&gt;$O950,"Overdue",IF($O950-NOW()&lt;=N(Settings!$B$4)/24,"Due soon","")))))</f>
        <v/>
      </c>
    </row>
    <row r="951" spans="1:19" x14ac:dyDescent="0.3">
      <c r="A951" s="17"/>
      <c r="B951" s="19"/>
      <c r="C951" s="20"/>
      <c r="D951" s="17"/>
      <c r="E951" s="17"/>
      <c r="F951" s="17"/>
      <c r="G951" s="17"/>
      <c r="H951" s="17"/>
      <c r="I951" s="17"/>
      <c r="J951" s="17"/>
      <c r="K951" s="21" t="str">
        <f>IF($J951="","",IFERROR(VLOOKUP($J951,Tests!$A$4:$B$103,2,FALSE),""))</f>
        <v/>
      </c>
      <c r="L951" s="18" t="str">
        <f>IF($J951="","",IFERROR(VLOOKUP($J951,Tests!$A$4:$E$103,5,FALSE),""))</f>
        <v/>
      </c>
      <c r="M951" s="18"/>
      <c r="N951" s="17"/>
      <c r="O951" s="22" t="str">
        <f>IF(OR($B951="",$J951=""),"",$B951+N($C951)+IFERROR(VLOOKUP($J951,Tests!$A$4:$C$103,3,FALSE),0)/24)</f>
        <v/>
      </c>
      <c r="P951" s="19"/>
      <c r="Q951" s="19"/>
      <c r="R951" s="17"/>
      <c r="S951" s="21" t="str">
        <f ca="1">IF(OR($J951="",$O951=""),"",IF(OR($N951="Report ready",$N951="Delivered"),"",IF($N951="Recollect needed","Recollect",IF(NOW()&gt;$O951,"Overdue",IF($O951-NOW()&lt;=N(Settings!$B$4)/24,"Due soon","")))))</f>
        <v/>
      </c>
    </row>
    <row r="952" spans="1:19" x14ac:dyDescent="0.3">
      <c r="A952" s="17"/>
      <c r="B952" s="19"/>
      <c r="C952" s="20"/>
      <c r="D952" s="17"/>
      <c r="E952" s="17"/>
      <c r="F952" s="17"/>
      <c r="G952" s="17"/>
      <c r="H952" s="17"/>
      <c r="I952" s="17"/>
      <c r="J952" s="17"/>
      <c r="K952" s="21" t="str">
        <f>IF($J952="","",IFERROR(VLOOKUP($J952,Tests!$A$4:$B$103,2,FALSE),""))</f>
        <v/>
      </c>
      <c r="L952" s="18" t="str">
        <f>IF($J952="","",IFERROR(VLOOKUP($J952,Tests!$A$4:$E$103,5,FALSE),""))</f>
        <v/>
      </c>
      <c r="M952" s="18"/>
      <c r="N952" s="17"/>
      <c r="O952" s="22" t="str">
        <f>IF(OR($B952="",$J952=""),"",$B952+N($C952)+IFERROR(VLOOKUP($J952,Tests!$A$4:$C$103,3,FALSE),0)/24)</f>
        <v/>
      </c>
      <c r="P952" s="19"/>
      <c r="Q952" s="19"/>
      <c r="R952" s="17"/>
      <c r="S952" s="21" t="str">
        <f ca="1">IF(OR($J952="",$O952=""),"",IF(OR($N952="Report ready",$N952="Delivered"),"",IF($N952="Recollect needed","Recollect",IF(NOW()&gt;$O952,"Overdue",IF($O952-NOW()&lt;=N(Settings!$B$4)/24,"Due soon","")))))</f>
        <v/>
      </c>
    </row>
    <row r="953" spans="1:19" x14ac:dyDescent="0.3">
      <c r="A953" s="17"/>
      <c r="B953" s="19"/>
      <c r="C953" s="20"/>
      <c r="D953" s="17"/>
      <c r="E953" s="17"/>
      <c r="F953" s="17"/>
      <c r="G953" s="17"/>
      <c r="H953" s="17"/>
      <c r="I953" s="17"/>
      <c r="J953" s="17"/>
      <c r="K953" s="21" t="str">
        <f>IF($J953="","",IFERROR(VLOOKUP($J953,Tests!$A$4:$B$103,2,FALSE),""))</f>
        <v/>
      </c>
      <c r="L953" s="18" t="str">
        <f>IF($J953="","",IFERROR(VLOOKUP($J953,Tests!$A$4:$E$103,5,FALSE),""))</f>
        <v/>
      </c>
      <c r="M953" s="18"/>
      <c r="N953" s="17"/>
      <c r="O953" s="22" t="str">
        <f>IF(OR($B953="",$J953=""),"",$B953+N($C953)+IFERROR(VLOOKUP($J953,Tests!$A$4:$C$103,3,FALSE),0)/24)</f>
        <v/>
      </c>
      <c r="P953" s="19"/>
      <c r="Q953" s="19"/>
      <c r="R953" s="17"/>
      <c r="S953" s="21" t="str">
        <f ca="1">IF(OR($J953="",$O953=""),"",IF(OR($N953="Report ready",$N953="Delivered"),"",IF($N953="Recollect needed","Recollect",IF(NOW()&gt;$O953,"Overdue",IF($O953-NOW()&lt;=N(Settings!$B$4)/24,"Due soon","")))))</f>
        <v/>
      </c>
    </row>
    <row r="954" spans="1:19" x14ac:dyDescent="0.3">
      <c r="A954" s="17"/>
      <c r="B954" s="19"/>
      <c r="C954" s="20"/>
      <c r="D954" s="17"/>
      <c r="E954" s="17"/>
      <c r="F954" s="17"/>
      <c r="G954" s="17"/>
      <c r="H954" s="17"/>
      <c r="I954" s="17"/>
      <c r="J954" s="17"/>
      <c r="K954" s="21" t="str">
        <f>IF($J954="","",IFERROR(VLOOKUP($J954,Tests!$A$4:$B$103,2,FALSE),""))</f>
        <v/>
      </c>
      <c r="L954" s="18" t="str">
        <f>IF($J954="","",IFERROR(VLOOKUP($J954,Tests!$A$4:$E$103,5,FALSE),""))</f>
        <v/>
      </c>
      <c r="M954" s="18"/>
      <c r="N954" s="17"/>
      <c r="O954" s="22" t="str">
        <f>IF(OR($B954="",$J954=""),"",$B954+N($C954)+IFERROR(VLOOKUP($J954,Tests!$A$4:$C$103,3,FALSE),0)/24)</f>
        <v/>
      </c>
      <c r="P954" s="19"/>
      <c r="Q954" s="19"/>
      <c r="R954" s="17"/>
      <c r="S954" s="21" t="str">
        <f ca="1">IF(OR($J954="",$O954=""),"",IF(OR($N954="Report ready",$N954="Delivered"),"",IF($N954="Recollect needed","Recollect",IF(NOW()&gt;$O954,"Overdue",IF($O954-NOW()&lt;=N(Settings!$B$4)/24,"Due soon","")))))</f>
        <v/>
      </c>
    </row>
    <row r="955" spans="1:19" x14ac:dyDescent="0.3">
      <c r="A955" s="17"/>
      <c r="B955" s="19"/>
      <c r="C955" s="20"/>
      <c r="D955" s="17"/>
      <c r="E955" s="17"/>
      <c r="F955" s="17"/>
      <c r="G955" s="17"/>
      <c r="H955" s="17"/>
      <c r="I955" s="17"/>
      <c r="J955" s="17"/>
      <c r="K955" s="21" t="str">
        <f>IF($J955="","",IFERROR(VLOOKUP($J955,Tests!$A$4:$B$103,2,FALSE),""))</f>
        <v/>
      </c>
      <c r="L955" s="18" t="str">
        <f>IF($J955="","",IFERROR(VLOOKUP($J955,Tests!$A$4:$E$103,5,FALSE),""))</f>
        <v/>
      </c>
      <c r="M955" s="18"/>
      <c r="N955" s="17"/>
      <c r="O955" s="22" t="str">
        <f>IF(OR($B955="",$J955=""),"",$B955+N($C955)+IFERROR(VLOOKUP($J955,Tests!$A$4:$C$103,3,FALSE),0)/24)</f>
        <v/>
      </c>
      <c r="P955" s="19"/>
      <c r="Q955" s="19"/>
      <c r="R955" s="17"/>
      <c r="S955" s="21" t="str">
        <f ca="1">IF(OR($J955="",$O955=""),"",IF(OR($N955="Report ready",$N955="Delivered"),"",IF($N955="Recollect needed","Recollect",IF(NOW()&gt;$O955,"Overdue",IF($O955-NOW()&lt;=N(Settings!$B$4)/24,"Due soon","")))))</f>
        <v/>
      </c>
    </row>
    <row r="956" spans="1:19" x14ac:dyDescent="0.3">
      <c r="A956" s="17"/>
      <c r="B956" s="19"/>
      <c r="C956" s="20"/>
      <c r="D956" s="17"/>
      <c r="E956" s="17"/>
      <c r="F956" s="17"/>
      <c r="G956" s="17"/>
      <c r="H956" s="17"/>
      <c r="I956" s="17"/>
      <c r="J956" s="17"/>
      <c r="K956" s="21" t="str">
        <f>IF($J956="","",IFERROR(VLOOKUP($J956,Tests!$A$4:$B$103,2,FALSE),""))</f>
        <v/>
      </c>
      <c r="L956" s="18" t="str">
        <f>IF($J956="","",IFERROR(VLOOKUP($J956,Tests!$A$4:$E$103,5,FALSE),""))</f>
        <v/>
      </c>
      <c r="M956" s="18"/>
      <c r="N956" s="17"/>
      <c r="O956" s="22" t="str">
        <f>IF(OR($B956="",$J956=""),"",$B956+N($C956)+IFERROR(VLOOKUP($J956,Tests!$A$4:$C$103,3,FALSE),0)/24)</f>
        <v/>
      </c>
      <c r="P956" s="19"/>
      <c r="Q956" s="19"/>
      <c r="R956" s="17"/>
      <c r="S956" s="21" t="str">
        <f ca="1">IF(OR($J956="",$O956=""),"",IF(OR($N956="Report ready",$N956="Delivered"),"",IF($N956="Recollect needed","Recollect",IF(NOW()&gt;$O956,"Overdue",IF($O956-NOW()&lt;=N(Settings!$B$4)/24,"Due soon","")))))</f>
        <v/>
      </c>
    </row>
    <row r="957" spans="1:19" x14ac:dyDescent="0.3">
      <c r="A957" s="17"/>
      <c r="B957" s="19"/>
      <c r="C957" s="20"/>
      <c r="D957" s="17"/>
      <c r="E957" s="17"/>
      <c r="F957" s="17"/>
      <c r="G957" s="17"/>
      <c r="H957" s="17"/>
      <c r="I957" s="17"/>
      <c r="J957" s="17"/>
      <c r="K957" s="21" t="str">
        <f>IF($J957="","",IFERROR(VLOOKUP($J957,Tests!$A$4:$B$103,2,FALSE),""))</f>
        <v/>
      </c>
      <c r="L957" s="18" t="str">
        <f>IF($J957="","",IFERROR(VLOOKUP($J957,Tests!$A$4:$E$103,5,FALSE),""))</f>
        <v/>
      </c>
      <c r="M957" s="18"/>
      <c r="N957" s="17"/>
      <c r="O957" s="22" t="str">
        <f>IF(OR($B957="",$J957=""),"",$B957+N($C957)+IFERROR(VLOOKUP($J957,Tests!$A$4:$C$103,3,FALSE),0)/24)</f>
        <v/>
      </c>
      <c r="P957" s="19"/>
      <c r="Q957" s="19"/>
      <c r="R957" s="17"/>
      <c r="S957" s="21" t="str">
        <f ca="1">IF(OR($J957="",$O957=""),"",IF(OR($N957="Report ready",$N957="Delivered"),"",IF($N957="Recollect needed","Recollect",IF(NOW()&gt;$O957,"Overdue",IF($O957-NOW()&lt;=N(Settings!$B$4)/24,"Due soon","")))))</f>
        <v/>
      </c>
    </row>
    <row r="958" spans="1:19" x14ac:dyDescent="0.3">
      <c r="A958" s="17"/>
      <c r="B958" s="19"/>
      <c r="C958" s="20"/>
      <c r="D958" s="17"/>
      <c r="E958" s="17"/>
      <c r="F958" s="17"/>
      <c r="G958" s="17"/>
      <c r="H958" s="17"/>
      <c r="I958" s="17"/>
      <c r="J958" s="17"/>
      <c r="K958" s="21" t="str">
        <f>IF($J958="","",IFERROR(VLOOKUP($J958,Tests!$A$4:$B$103,2,FALSE),""))</f>
        <v/>
      </c>
      <c r="L958" s="18" t="str">
        <f>IF($J958="","",IFERROR(VLOOKUP($J958,Tests!$A$4:$E$103,5,FALSE),""))</f>
        <v/>
      </c>
      <c r="M958" s="18"/>
      <c r="N958" s="17"/>
      <c r="O958" s="22" t="str">
        <f>IF(OR($B958="",$J958=""),"",$B958+N($C958)+IFERROR(VLOOKUP($J958,Tests!$A$4:$C$103,3,FALSE),0)/24)</f>
        <v/>
      </c>
      <c r="P958" s="19"/>
      <c r="Q958" s="19"/>
      <c r="R958" s="17"/>
      <c r="S958" s="21" t="str">
        <f ca="1">IF(OR($J958="",$O958=""),"",IF(OR($N958="Report ready",$N958="Delivered"),"",IF($N958="Recollect needed","Recollect",IF(NOW()&gt;$O958,"Overdue",IF($O958-NOW()&lt;=N(Settings!$B$4)/24,"Due soon","")))))</f>
        <v/>
      </c>
    </row>
    <row r="959" spans="1:19" x14ac:dyDescent="0.3">
      <c r="A959" s="17"/>
      <c r="B959" s="19"/>
      <c r="C959" s="20"/>
      <c r="D959" s="17"/>
      <c r="E959" s="17"/>
      <c r="F959" s="17"/>
      <c r="G959" s="17"/>
      <c r="H959" s="17"/>
      <c r="I959" s="17"/>
      <c r="J959" s="17"/>
      <c r="K959" s="21" t="str">
        <f>IF($J959="","",IFERROR(VLOOKUP($J959,Tests!$A$4:$B$103,2,FALSE),""))</f>
        <v/>
      </c>
      <c r="L959" s="18" t="str">
        <f>IF($J959="","",IFERROR(VLOOKUP($J959,Tests!$A$4:$E$103,5,FALSE),""))</f>
        <v/>
      </c>
      <c r="M959" s="18"/>
      <c r="N959" s="17"/>
      <c r="O959" s="22" t="str">
        <f>IF(OR($B959="",$J959=""),"",$B959+N($C959)+IFERROR(VLOOKUP($J959,Tests!$A$4:$C$103,3,FALSE),0)/24)</f>
        <v/>
      </c>
      <c r="P959" s="19"/>
      <c r="Q959" s="19"/>
      <c r="R959" s="17"/>
      <c r="S959" s="21" t="str">
        <f ca="1">IF(OR($J959="",$O959=""),"",IF(OR($N959="Report ready",$N959="Delivered"),"",IF($N959="Recollect needed","Recollect",IF(NOW()&gt;$O959,"Overdue",IF($O959-NOW()&lt;=N(Settings!$B$4)/24,"Due soon","")))))</f>
        <v/>
      </c>
    </row>
    <row r="960" spans="1:19" x14ac:dyDescent="0.3">
      <c r="A960" s="17"/>
      <c r="B960" s="19"/>
      <c r="C960" s="20"/>
      <c r="D960" s="17"/>
      <c r="E960" s="17"/>
      <c r="F960" s="17"/>
      <c r="G960" s="17"/>
      <c r="H960" s="17"/>
      <c r="I960" s="17"/>
      <c r="J960" s="17"/>
      <c r="K960" s="21" t="str">
        <f>IF($J960="","",IFERROR(VLOOKUP($J960,Tests!$A$4:$B$103,2,FALSE),""))</f>
        <v/>
      </c>
      <c r="L960" s="18" t="str">
        <f>IF($J960="","",IFERROR(VLOOKUP($J960,Tests!$A$4:$E$103,5,FALSE),""))</f>
        <v/>
      </c>
      <c r="M960" s="18"/>
      <c r="N960" s="17"/>
      <c r="O960" s="22" t="str">
        <f>IF(OR($B960="",$J960=""),"",$B960+N($C960)+IFERROR(VLOOKUP($J960,Tests!$A$4:$C$103,3,FALSE),0)/24)</f>
        <v/>
      </c>
      <c r="P960" s="19"/>
      <c r="Q960" s="19"/>
      <c r="R960" s="17"/>
      <c r="S960" s="21" t="str">
        <f ca="1">IF(OR($J960="",$O960=""),"",IF(OR($N960="Report ready",$N960="Delivered"),"",IF($N960="Recollect needed","Recollect",IF(NOW()&gt;$O960,"Overdue",IF($O960-NOW()&lt;=N(Settings!$B$4)/24,"Due soon","")))))</f>
        <v/>
      </c>
    </row>
    <row r="961" spans="1:19" x14ac:dyDescent="0.3">
      <c r="A961" s="17"/>
      <c r="B961" s="19"/>
      <c r="C961" s="20"/>
      <c r="D961" s="17"/>
      <c r="E961" s="17"/>
      <c r="F961" s="17"/>
      <c r="G961" s="17"/>
      <c r="H961" s="17"/>
      <c r="I961" s="17"/>
      <c r="J961" s="17"/>
      <c r="K961" s="21" t="str">
        <f>IF($J961="","",IFERROR(VLOOKUP($J961,Tests!$A$4:$B$103,2,FALSE),""))</f>
        <v/>
      </c>
      <c r="L961" s="18" t="str">
        <f>IF($J961="","",IFERROR(VLOOKUP($J961,Tests!$A$4:$E$103,5,FALSE),""))</f>
        <v/>
      </c>
      <c r="M961" s="18"/>
      <c r="N961" s="17"/>
      <c r="O961" s="22" t="str">
        <f>IF(OR($B961="",$J961=""),"",$B961+N($C961)+IFERROR(VLOOKUP($J961,Tests!$A$4:$C$103,3,FALSE),0)/24)</f>
        <v/>
      </c>
      <c r="P961" s="19"/>
      <c r="Q961" s="19"/>
      <c r="R961" s="17"/>
      <c r="S961" s="21" t="str">
        <f ca="1">IF(OR($J961="",$O961=""),"",IF(OR($N961="Report ready",$N961="Delivered"),"",IF($N961="Recollect needed","Recollect",IF(NOW()&gt;$O961,"Overdue",IF($O961-NOW()&lt;=N(Settings!$B$4)/24,"Due soon","")))))</f>
        <v/>
      </c>
    </row>
    <row r="962" spans="1:19" x14ac:dyDescent="0.3">
      <c r="A962" s="17"/>
      <c r="B962" s="19"/>
      <c r="C962" s="20"/>
      <c r="D962" s="17"/>
      <c r="E962" s="17"/>
      <c r="F962" s="17"/>
      <c r="G962" s="17"/>
      <c r="H962" s="17"/>
      <c r="I962" s="17"/>
      <c r="J962" s="17"/>
      <c r="K962" s="21" t="str">
        <f>IF($J962="","",IFERROR(VLOOKUP($J962,Tests!$A$4:$B$103,2,FALSE),""))</f>
        <v/>
      </c>
      <c r="L962" s="18" t="str">
        <f>IF($J962="","",IFERROR(VLOOKUP($J962,Tests!$A$4:$E$103,5,FALSE),""))</f>
        <v/>
      </c>
      <c r="M962" s="18"/>
      <c r="N962" s="17"/>
      <c r="O962" s="22" t="str">
        <f>IF(OR($B962="",$J962=""),"",$B962+N($C962)+IFERROR(VLOOKUP($J962,Tests!$A$4:$C$103,3,FALSE),0)/24)</f>
        <v/>
      </c>
      <c r="P962" s="19"/>
      <c r="Q962" s="19"/>
      <c r="R962" s="17"/>
      <c r="S962" s="21" t="str">
        <f ca="1">IF(OR($J962="",$O962=""),"",IF(OR($N962="Report ready",$N962="Delivered"),"",IF($N962="Recollect needed","Recollect",IF(NOW()&gt;$O962,"Overdue",IF($O962-NOW()&lt;=N(Settings!$B$4)/24,"Due soon","")))))</f>
        <v/>
      </c>
    </row>
    <row r="963" spans="1:19" x14ac:dyDescent="0.3">
      <c r="A963" s="17"/>
      <c r="B963" s="19"/>
      <c r="C963" s="20"/>
      <c r="D963" s="17"/>
      <c r="E963" s="17"/>
      <c r="F963" s="17"/>
      <c r="G963" s="17"/>
      <c r="H963" s="17"/>
      <c r="I963" s="17"/>
      <c r="J963" s="17"/>
      <c r="K963" s="21" t="str">
        <f>IF($J963="","",IFERROR(VLOOKUP($J963,Tests!$A$4:$B$103,2,FALSE),""))</f>
        <v/>
      </c>
      <c r="L963" s="18" t="str">
        <f>IF($J963="","",IFERROR(VLOOKUP($J963,Tests!$A$4:$E$103,5,FALSE),""))</f>
        <v/>
      </c>
      <c r="M963" s="18"/>
      <c r="N963" s="17"/>
      <c r="O963" s="22" t="str">
        <f>IF(OR($B963="",$J963=""),"",$B963+N($C963)+IFERROR(VLOOKUP($J963,Tests!$A$4:$C$103,3,FALSE),0)/24)</f>
        <v/>
      </c>
      <c r="P963" s="19"/>
      <c r="Q963" s="19"/>
      <c r="R963" s="17"/>
      <c r="S963" s="21" t="str">
        <f ca="1">IF(OR($J963="",$O963=""),"",IF(OR($N963="Report ready",$N963="Delivered"),"",IF($N963="Recollect needed","Recollect",IF(NOW()&gt;$O963,"Overdue",IF($O963-NOW()&lt;=N(Settings!$B$4)/24,"Due soon","")))))</f>
        <v/>
      </c>
    </row>
    <row r="964" spans="1:19" x14ac:dyDescent="0.3">
      <c r="A964" s="17"/>
      <c r="B964" s="19"/>
      <c r="C964" s="20"/>
      <c r="D964" s="17"/>
      <c r="E964" s="17"/>
      <c r="F964" s="17"/>
      <c r="G964" s="17"/>
      <c r="H964" s="17"/>
      <c r="I964" s="17"/>
      <c r="J964" s="17"/>
      <c r="K964" s="21" t="str">
        <f>IF($J964="","",IFERROR(VLOOKUP($J964,Tests!$A$4:$B$103,2,FALSE),""))</f>
        <v/>
      </c>
      <c r="L964" s="18" t="str">
        <f>IF($J964="","",IFERROR(VLOOKUP($J964,Tests!$A$4:$E$103,5,FALSE),""))</f>
        <v/>
      </c>
      <c r="M964" s="18"/>
      <c r="N964" s="17"/>
      <c r="O964" s="22" t="str">
        <f>IF(OR($B964="",$J964=""),"",$B964+N($C964)+IFERROR(VLOOKUP($J964,Tests!$A$4:$C$103,3,FALSE),0)/24)</f>
        <v/>
      </c>
      <c r="P964" s="19"/>
      <c r="Q964" s="19"/>
      <c r="R964" s="17"/>
      <c r="S964" s="21" t="str">
        <f ca="1">IF(OR($J964="",$O964=""),"",IF(OR($N964="Report ready",$N964="Delivered"),"",IF($N964="Recollect needed","Recollect",IF(NOW()&gt;$O964,"Overdue",IF($O964-NOW()&lt;=N(Settings!$B$4)/24,"Due soon","")))))</f>
        <v/>
      </c>
    </row>
    <row r="965" spans="1:19" x14ac:dyDescent="0.3">
      <c r="A965" s="17"/>
      <c r="B965" s="19"/>
      <c r="C965" s="20"/>
      <c r="D965" s="17"/>
      <c r="E965" s="17"/>
      <c r="F965" s="17"/>
      <c r="G965" s="17"/>
      <c r="H965" s="17"/>
      <c r="I965" s="17"/>
      <c r="J965" s="17"/>
      <c r="K965" s="21" t="str">
        <f>IF($J965="","",IFERROR(VLOOKUP($J965,Tests!$A$4:$B$103,2,FALSE),""))</f>
        <v/>
      </c>
      <c r="L965" s="18" t="str">
        <f>IF($J965="","",IFERROR(VLOOKUP($J965,Tests!$A$4:$E$103,5,FALSE),""))</f>
        <v/>
      </c>
      <c r="M965" s="18"/>
      <c r="N965" s="17"/>
      <c r="O965" s="22" t="str">
        <f>IF(OR($B965="",$J965=""),"",$B965+N($C965)+IFERROR(VLOOKUP($J965,Tests!$A$4:$C$103,3,FALSE),0)/24)</f>
        <v/>
      </c>
      <c r="P965" s="19"/>
      <c r="Q965" s="19"/>
      <c r="R965" s="17"/>
      <c r="S965" s="21" t="str">
        <f ca="1">IF(OR($J965="",$O965=""),"",IF(OR($N965="Report ready",$N965="Delivered"),"",IF($N965="Recollect needed","Recollect",IF(NOW()&gt;$O965,"Overdue",IF($O965-NOW()&lt;=N(Settings!$B$4)/24,"Due soon","")))))</f>
        <v/>
      </c>
    </row>
    <row r="966" spans="1:19" x14ac:dyDescent="0.3">
      <c r="A966" s="17"/>
      <c r="B966" s="19"/>
      <c r="C966" s="20"/>
      <c r="D966" s="17"/>
      <c r="E966" s="17"/>
      <c r="F966" s="17"/>
      <c r="G966" s="17"/>
      <c r="H966" s="17"/>
      <c r="I966" s="17"/>
      <c r="J966" s="17"/>
      <c r="K966" s="21" t="str">
        <f>IF($J966="","",IFERROR(VLOOKUP($J966,Tests!$A$4:$B$103,2,FALSE),""))</f>
        <v/>
      </c>
      <c r="L966" s="18" t="str">
        <f>IF($J966="","",IFERROR(VLOOKUP($J966,Tests!$A$4:$E$103,5,FALSE),""))</f>
        <v/>
      </c>
      <c r="M966" s="18"/>
      <c r="N966" s="17"/>
      <c r="O966" s="22" t="str">
        <f>IF(OR($B966="",$J966=""),"",$B966+N($C966)+IFERROR(VLOOKUP($J966,Tests!$A$4:$C$103,3,FALSE),0)/24)</f>
        <v/>
      </c>
      <c r="P966" s="19"/>
      <c r="Q966" s="19"/>
      <c r="R966" s="17"/>
      <c r="S966" s="21" t="str">
        <f ca="1">IF(OR($J966="",$O966=""),"",IF(OR($N966="Report ready",$N966="Delivered"),"",IF($N966="Recollect needed","Recollect",IF(NOW()&gt;$O966,"Overdue",IF($O966-NOW()&lt;=N(Settings!$B$4)/24,"Due soon","")))))</f>
        <v/>
      </c>
    </row>
    <row r="967" spans="1:19" x14ac:dyDescent="0.3">
      <c r="A967" s="17"/>
      <c r="B967" s="19"/>
      <c r="C967" s="20"/>
      <c r="D967" s="17"/>
      <c r="E967" s="17"/>
      <c r="F967" s="17"/>
      <c r="G967" s="17"/>
      <c r="H967" s="17"/>
      <c r="I967" s="17"/>
      <c r="J967" s="17"/>
      <c r="K967" s="21" t="str">
        <f>IF($J967="","",IFERROR(VLOOKUP($J967,Tests!$A$4:$B$103,2,FALSE),""))</f>
        <v/>
      </c>
      <c r="L967" s="18" t="str">
        <f>IF($J967="","",IFERROR(VLOOKUP($J967,Tests!$A$4:$E$103,5,FALSE),""))</f>
        <v/>
      </c>
      <c r="M967" s="18"/>
      <c r="N967" s="17"/>
      <c r="O967" s="22" t="str">
        <f>IF(OR($B967="",$J967=""),"",$B967+N($C967)+IFERROR(VLOOKUP($J967,Tests!$A$4:$C$103,3,FALSE),0)/24)</f>
        <v/>
      </c>
      <c r="P967" s="19"/>
      <c r="Q967" s="19"/>
      <c r="R967" s="17"/>
      <c r="S967" s="21" t="str">
        <f ca="1">IF(OR($J967="",$O967=""),"",IF(OR($N967="Report ready",$N967="Delivered"),"",IF($N967="Recollect needed","Recollect",IF(NOW()&gt;$O967,"Overdue",IF($O967-NOW()&lt;=N(Settings!$B$4)/24,"Due soon","")))))</f>
        <v/>
      </c>
    </row>
    <row r="968" spans="1:19" x14ac:dyDescent="0.3">
      <c r="A968" s="17"/>
      <c r="B968" s="19"/>
      <c r="C968" s="20"/>
      <c r="D968" s="17"/>
      <c r="E968" s="17"/>
      <c r="F968" s="17"/>
      <c r="G968" s="17"/>
      <c r="H968" s="17"/>
      <c r="I968" s="17"/>
      <c r="J968" s="17"/>
      <c r="K968" s="21" t="str">
        <f>IF($J968="","",IFERROR(VLOOKUP($J968,Tests!$A$4:$B$103,2,FALSE),""))</f>
        <v/>
      </c>
      <c r="L968" s="18" t="str">
        <f>IF($J968="","",IFERROR(VLOOKUP($J968,Tests!$A$4:$E$103,5,FALSE),""))</f>
        <v/>
      </c>
      <c r="M968" s="18"/>
      <c r="N968" s="17"/>
      <c r="O968" s="22" t="str">
        <f>IF(OR($B968="",$J968=""),"",$B968+N($C968)+IFERROR(VLOOKUP($J968,Tests!$A$4:$C$103,3,FALSE),0)/24)</f>
        <v/>
      </c>
      <c r="P968" s="19"/>
      <c r="Q968" s="19"/>
      <c r="R968" s="17"/>
      <c r="S968" s="21" t="str">
        <f ca="1">IF(OR($J968="",$O968=""),"",IF(OR($N968="Report ready",$N968="Delivered"),"",IF($N968="Recollect needed","Recollect",IF(NOW()&gt;$O968,"Overdue",IF($O968-NOW()&lt;=N(Settings!$B$4)/24,"Due soon","")))))</f>
        <v/>
      </c>
    </row>
    <row r="969" spans="1:19" x14ac:dyDescent="0.3">
      <c r="A969" s="17"/>
      <c r="B969" s="19"/>
      <c r="C969" s="20"/>
      <c r="D969" s="17"/>
      <c r="E969" s="17"/>
      <c r="F969" s="17"/>
      <c r="G969" s="17"/>
      <c r="H969" s="17"/>
      <c r="I969" s="17"/>
      <c r="J969" s="17"/>
      <c r="K969" s="21" t="str">
        <f>IF($J969="","",IFERROR(VLOOKUP($J969,Tests!$A$4:$B$103,2,FALSE),""))</f>
        <v/>
      </c>
      <c r="L969" s="18" t="str">
        <f>IF($J969="","",IFERROR(VLOOKUP($J969,Tests!$A$4:$E$103,5,FALSE),""))</f>
        <v/>
      </c>
      <c r="M969" s="18"/>
      <c r="N969" s="17"/>
      <c r="O969" s="22" t="str">
        <f>IF(OR($B969="",$J969=""),"",$B969+N($C969)+IFERROR(VLOOKUP($J969,Tests!$A$4:$C$103,3,FALSE),0)/24)</f>
        <v/>
      </c>
      <c r="P969" s="19"/>
      <c r="Q969" s="19"/>
      <c r="R969" s="17"/>
      <c r="S969" s="21" t="str">
        <f ca="1">IF(OR($J969="",$O969=""),"",IF(OR($N969="Report ready",$N969="Delivered"),"",IF($N969="Recollect needed","Recollect",IF(NOW()&gt;$O969,"Overdue",IF($O969-NOW()&lt;=N(Settings!$B$4)/24,"Due soon","")))))</f>
        <v/>
      </c>
    </row>
    <row r="970" spans="1:19" x14ac:dyDescent="0.3">
      <c r="A970" s="17"/>
      <c r="B970" s="19"/>
      <c r="C970" s="20"/>
      <c r="D970" s="17"/>
      <c r="E970" s="17"/>
      <c r="F970" s="17"/>
      <c r="G970" s="17"/>
      <c r="H970" s="17"/>
      <c r="I970" s="17"/>
      <c r="J970" s="17"/>
      <c r="K970" s="21" t="str">
        <f>IF($J970="","",IFERROR(VLOOKUP($J970,Tests!$A$4:$B$103,2,FALSE),""))</f>
        <v/>
      </c>
      <c r="L970" s="18" t="str">
        <f>IF($J970="","",IFERROR(VLOOKUP($J970,Tests!$A$4:$E$103,5,FALSE),""))</f>
        <v/>
      </c>
      <c r="M970" s="18"/>
      <c r="N970" s="17"/>
      <c r="O970" s="22" t="str">
        <f>IF(OR($B970="",$J970=""),"",$B970+N($C970)+IFERROR(VLOOKUP($J970,Tests!$A$4:$C$103,3,FALSE),0)/24)</f>
        <v/>
      </c>
      <c r="P970" s="19"/>
      <c r="Q970" s="19"/>
      <c r="R970" s="17"/>
      <c r="S970" s="21" t="str">
        <f ca="1">IF(OR($J970="",$O970=""),"",IF(OR($N970="Report ready",$N970="Delivered"),"",IF($N970="Recollect needed","Recollect",IF(NOW()&gt;$O970,"Overdue",IF($O970-NOW()&lt;=N(Settings!$B$4)/24,"Due soon","")))))</f>
        <v/>
      </c>
    </row>
    <row r="971" spans="1:19" x14ac:dyDescent="0.3">
      <c r="A971" s="17"/>
      <c r="B971" s="19"/>
      <c r="C971" s="20"/>
      <c r="D971" s="17"/>
      <c r="E971" s="17"/>
      <c r="F971" s="17"/>
      <c r="G971" s="17"/>
      <c r="H971" s="17"/>
      <c r="I971" s="17"/>
      <c r="J971" s="17"/>
      <c r="K971" s="21" t="str">
        <f>IF($J971="","",IFERROR(VLOOKUP($J971,Tests!$A$4:$B$103,2,FALSE),""))</f>
        <v/>
      </c>
      <c r="L971" s="18" t="str">
        <f>IF($J971="","",IFERROR(VLOOKUP($J971,Tests!$A$4:$E$103,5,FALSE),""))</f>
        <v/>
      </c>
      <c r="M971" s="18"/>
      <c r="N971" s="17"/>
      <c r="O971" s="22" t="str">
        <f>IF(OR($B971="",$J971=""),"",$B971+N($C971)+IFERROR(VLOOKUP($J971,Tests!$A$4:$C$103,3,FALSE),0)/24)</f>
        <v/>
      </c>
      <c r="P971" s="19"/>
      <c r="Q971" s="19"/>
      <c r="R971" s="17"/>
      <c r="S971" s="21" t="str">
        <f ca="1">IF(OR($J971="",$O971=""),"",IF(OR($N971="Report ready",$N971="Delivered"),"",IF($N971="Recollect needed","Recollect",IF(NOW()&gt;$O971,"Overdue",IF($O971-NOW()&lt;=N(Settings!$B$4)/24,"Due soon","")))))</f>
        <v/>
      </c>
    </row>
    <row r="972" spans="1:19" x14ac:dyDescent="0.3">
      <c r="A972" s="17"/>
      <c r="B972" s="19"/>
      <c r="C972" s="20"/>
      <c r="D972" s="17"/>
      <c r="E972" s="17"/>
      <c r="F972" s="17"/>
      <c r="G972" s="17"/>
      <c r="H972" s="17"/>
      <c r="I972" s="17"/>
      <c r="J972" s="17"/>
      <c r="K972" s="21" t="str">
        <f>IF($J972="","",IFERROR(VLOOKUP($J972,Tests!$A$4:$B$103,2,FALSE),""))</f>
        <v/>
      </c>
      <c r="L972" s="18" t="str">
        <f>IF($J972="","",IFERROR(VLOOKUP($J972,Tests!$A$4:$E$103,5,FALSE),""))</f>
        <v/>
      </c>
      <c r="M972" s="18"/>
      <c r="N972" s="17"/>
      <c r="O972" s="22" t="str">
        <f>IF(OR($B972="",$J972=""),"",$B972+N($C972)+IFERROR(VLOOKUP($J972,Tests!$A$4:$C$103,3,FALSE),0)/24)</f>
        <v/>
      </c>
      <c r="P972" s="19"/>
      <c r="Q972" s="19"/>
      <c r="R972" s="17"/>
      <c r="S972" s="21" t="str">
        <f ca="1">IF(OR($J972="",$O972=""),"",IF(OR($N972="Report ready",$N972="Delivered"),"",IF($N972="Recollect needed","Recollect",IF(NOW()&gt;$O972,"Overdue",IF($O972-NOW()&lt;=N(Settings!$B$4)/24,"Due soon","")))))</f>
        <v/>
      </c>
    </row>
    <row r="973" spans="1:19" x14ac:dyDescent="0.3">
      <c r="A973" s="17"/>
      <c r="B973" s="19"/>
      <c r="C973" s="20"/>
      <c r="D973" s="17"/>
      <c r="E973" s="17"/>
      <c r="F973" s="17"/>
      <c r="G973" s="17"/>
      <c r="H973" s="17"/>
      <c r="I973" s="17"/>
      <c r="J973" s="17"/>
      <c r="K973" s="21" t="str">
        <f>IF($J973="","",IFERROR(VLOOKUP($J973,Tests!$A$4:$B$103,2,FALSE),""))</f>
        <v/>
      </c>
      <c r="L973" s="18" t="str">
        <f>IF($J973="","",IFERROR(VLOOKUP($J973,Tests!$A$4:$E$103,5,FALSE),""))</f>
        <v/>
      </c>
      <c r="M973" s="18"/>
      <c r="N973" s="17"/>
      <c r="O973" s="22" t="str">
        <f>IF(OR($B973="",$J973=""),"",$B973+N($C973)+IFERROR(VLOOKUP($J973,Tests!$A$4:$C$103,3,FALSE),0)/24)</f>
        <v/>
      </c>
      <c r="P973" s="19"/>
      <c r="Q973" s="19"/>
      <c r="R973" s="17"/>
      <c r="S973" s="21" t="str">
        <f ca="1">IF(OR($J973="",$O973=""),"",IF(OR($N973="Report ready",$N973="Delivered"),"",IF($N973="Recollect needed","Recollect",IF(NOW()&gt;$O973,"Overdue",IF($O973-NOW()&lt;=N(Settings!$B$4)/24,"Due soon","")))))</f>
        <v/>
      </c>
    </row>
    <row r="974" spans="1:19" x14ac:dyDescent="0.3">
      <c r="A974" s="17"/>
      <c r="B974" s="19"/>
      <c r="C974" s="20"/>
      <c r="D974" s="17"/>
      <c r="E974" s="17"/>
      <c r="F974" s="17"/>
      <c r="G974" s="17"/>
      <c r="H974" s="17"/>
      <c r="I974" s="17"/>
      <c r="J974" s="17"/>
      <c r="K974" s="21" t="str">
        <f>IF($J974="","",IFERROR(VLOOKUP($J974,Tests!$A$4:$B$103,2,FALSE),""))</f>
        <v/>
      </c>
      <c r="L974" s="18" t="str">
        <f>IF($J974="","",IFERROR(VLOOKUP($J974,Tests!$A$4:$E$103,5,FALSE),""))</f>
        <v/>
      </c>
      <c r="M974" s="18"/>
      <c r="N974" s="17"/>
      <c r="O974" s="22" t="str">
        <f>IF(OR($B974="",$J974=""),"",$B974+N($C974)+IFERROR(VLOOKUP($J974,Tests!$A$4:$C$103,3,FALSE),0)/24)</f>
        <v/>
      </c>
      <c r="P974" s="19"/>
      <c r="Q974" s="19"/>
      <c r="R974" s="17"/>
      <c r="S974" s="21" t="str">
        <f ca="1">IF(OR($J974="",$O974=""),"",IF(OR($N974="Report ready",$N974="Delivered"),"",IF($N974="Recollect needed","Recollect",IF(NOW()&gt;$O974,"Overdue",IF($O974-NOW()&lt;=N(Settings!$B$4)/24,"Due soon","")))))</f>
        <v/>
      </c>
    </row>
    <row r="975" spans="1:19" x14ac:dyDescent="0.3">
      <c r="A975" s="17"/>
      <c r="B975" s="19"/>
      <c r="C975" s="20"/>
      <c r="D975" s="17"/>
      <c r="E975" s="17"/>
      <c r="F975" s="17"/>
      <c r="G975" s="17"/>
      <c r="H975" s="17"/>
      <c r="I975" s="17"/>
      <c r="J975" s="17"/>
      <c r="K975" s="21" t="str">
        <f>IF($J975="","",IFERROR(VLOOKUP($J975,Tests!$A$4:$B$103,2,FALSE),""))</f>
        <v/>
      </c>
      <c r="L975" s="18" t="str">
        <f>IF($J975="","",IFERROR(VLOOKUP($J975,Tests!$A$4:$E$103,5,FALSE),""))</f>
        <v/>
      </c>
      <c r="M975" s="18"/>
      <c r="N975" s="17"/>
      <c r="O975" s="22" t="str">
        <f>IF(OR($B975="",$J975=""),"",$B975+N($C975)+IFERROR(VLOOKUP($J975,Tests!$A$4:$C$103,3,FALSE),0)/24)</f>
        <v/>
      </c>
      <c r="P975" s="19"/>
      <c r="Q975" s="19"/>
      <c r="R975" s="17"/>
      <c r="S975" s="21" t="str">
        <f ca="1">IF(OR($J975="",$O975=""),"",IF(OR($N975="Report ready",$N975="Delivered"),"",IF($N975="Recollect needed","Recollect",IF(NOW()&gt;$O975,"Overdue",IF($O975-NOW()&lt;=N(Settings!$B$4)/24,"Due soon","")))))</f>
        <v/>
      </c>
    </row>
    <row r="976" spans="1:19" x14ac:dyDescent="0.3">
      <c r="A976" s="17"/>
      <c r="B976" s="19"/>
      <c r="C976" s="20"/>
      <c r="D976" s="17"/>
      <c r="E976" s="17"/>
      <c r="F976" s="17"/>
      <c r="G976" s="17"/>
      <c r="H976" s="17"/>
      <c r="I976" s="17"/>
      <c r="J976" s="17"/>
      <c r="K976" s="21" t="str">
        <f>IF($J976="","",IFERROR(VLOOKUP($J976,Tests!$A$4:$B$103,2,FALSE),""))</f>
        <v/>
      </c>
      <c r="L976" s="18" t="str">
        <f>IF($J976="","",IFERROR(VLOOKUP($J976,Tests!$A$4:$E$103,5,FALSE),""))</f>
        <v/>
      </c>
      <c r="M976" s="18"/>
      <c r="N976" s="17"/>
      <c r="O976" s="22" t="str">
        <f>IF(OR($B976="",$J976=""),"",$B976+N($C976)+IFERROR(VLOOKUP($J976,Tests!$A$4:$C$103,3,FALSE),0)/24)</f>
        <v/>
      </c>
      <c r="P976" s="19"/>
      <c r="Q976" s="19"/>
      <c r="R976" s="17"/>
      <c r="S976" s="21" t="str">
        <f ca="1">IF(OR($J976="",$O976=""),"",IF(OR($N976="Report ready",$N976="Delivered"),"",IF($N976="Recollect needed","Recollect",IF(NOW()&gt;$O976,"Overdue",IF($O976-NOW()&lt;=N(Settings!$B$4)/24,"Due soon","")))))</f>
        <v/>
      </c>
    </row>
    <row r="977" spans="1:19" x14ac:dyDescent="0.3">
      <c r="A977" s="17"/>
      <c r="B977" s="19"/>
      <c r="C977" s="20"/>
      <c r="D977" s="17"/>
      <c r="E977" s="17"/>
      <c r="F977" s="17"/>
      <c r="G977" s="17"/>
      <c r="H977" s="17"/>
      <c r="I977" s="17"/>
      <c r="J977" s="17"/>
      <c r="K977" s="21" t="str">
        <f>IF($J977="","",IFERROR(VLOOKUP($J977,Tests!$A$4:$B$103,2,FALSE),""))</f>
        <v/>
      </c>
      <c r="L977" s="18" t="str">
        <f>IF($J977="","",IFERROR(VLOOKUP($J977,Tests!$A$4:$E$103,5,FALSE),""))</f>
        <v/>
      </c>
      <c r="M977" s="18"/>
      <c r="N977" s="17"/>
      <c r="O977" s="22" t="str">
        <f>IF(OR($B977="",$J977=""),"",$B977+N($C977)+IFERROR(VLOOKUP($J977,Tests!$A$4:$C$103,3,FALSE),0)/24)</f>
        <v/>
      </c>
      <c r="P977" s="19"/>
      <c r="Q977" s="19"/>
      <c r="R977" s="17"/>
      <c r="S977" s="21" t="str">
        <f ca="1">IF(OR($J977="",$O977=""),"",IF(OR($N977="Report ready",$N977="Delivered"),"",IF($N977="Recollect needed","Recollect",IF(NOW()&gt;$O977,"Overdue",IF($O977-NOW()&lt;=N(Settings!$B$4)/24,"Due soon","")))))</f>
        <v/>
      </c>
    </row>
    <row r="978" spans="1:19" x14ac:dyDescent="0.3">
      <c r="A978" s="17"/>
      <c r="B978" s="19"/>
      <c r="C978" s="20"/>
      <c r="D978" s="17"/>
      <c r="E978" s="17"/>
      <c r="F978" s="17"/>
      <c r="G978" s="17"/>
      <c r="H978" s="17"/>
      <c r="I978" s="17"/>
      <c r="J978" s="17"/>
      <c r="K978" s="21" t="str">
        <f>IF($J978="","",IFERROR(VLOOKUP($J978,Tests!$A$4:$B$103,2,FALSE),""))</f>
        <v/>
      </c>
      <c r="L978" s="18" t="str">
        <f>IF($J978="","",IFERROR(VLOOKUP($J978,Tests!$A$4:$E$103,5,FALSE),""))</f>
        <v/>
      </c>
      <c r="M978" s="18"/>
      <c r="N978" s="17"/>
      <c r="O978" s="22" t="str">
        <f>IF(OR($B978="",$J978=""),"",$B978+N($C978)+IFERROR(VLOOKUP($J978,Tests!$A$4:$C$103,3,FALSE),0)/24)</f>
        <v/>
      </c>
      <c r="P978" s="19"/>
      <c r="Q978" s="19"/>
      <c r="R978" s="17"/>
      <c r="S978" s="21" t="str">
        <f ca="1">IF(OR($J978="",$O978=""),"",IF(OR($N978="Report ready",$N978="Delivered"),"",IF($N978="Recollect needed","Recollect",IF(NOW()&gt;$O978,"Overdue",IF($O978-NOW()&lt;=N(Settings!$B$4)/24,"Due soon","")))))</f>
        <v/>
      </c>
    </row>
    <row r="979" spans="1:19" x14ac:dyDescent="0.3">
      <c r="A979" s="17"/>
      <c r="B979" s="19"/>
      <c r="C979" s="20"/>
      <c r="D979" s="17"/>
      <c r="E979" s="17"/>
      <c r="F979" s="17"/>
      <c r="G979" s="17"/>
      <c r="H979" s="17"/>
      <c r="I979" s="17"/>
      <c r="J979" s="17"/>
      <c r="K979" s="21" t="str">
        <f>IF($J979="","",IFERROR(VLOOKUP($J979,Tests!$A$4:$B$103,2,FALSE),""))</f>
        <v/>
      </c>
      <c r="L979" s="18" t="str">
        <f>IF($J979="","",IFERROR(VLOOKUP($J979,Tests!$A$4:$E$103,5,FALSE),""))</f>
        <v/>
      </c>
      <c r="M979" s="18"/>
      <c r="N979" s="17"/>
      <c r="O979" s="22" t="str">
        <f>IF(OR($B979="",$J979=""),"",$B979+N($C979)+IFERROR(VLOOKUP($J979,Tests!$A$4:$C$103,3,FALSE),0)/24)</f>
        <v/>
      </c>
      <c r="P979" s="19"/>
      <c r="Q979" s="19"/>
      <c r="R979" s="17"/>
      <c r="S979" s="21" t="str">
        <f ca="1">IF(OR($J979="",$O979=""),"",IF(OR($N979="Report ready",$N979="Delivered"),"",IF($N979="Recollect needed","Recollect",IF(NOW()&gt;$O979,"Overdue",IF($O979-NOW()&lt;=N(Settings!$B$4)/24,"Due soon","")))))</f>
        <v/>
      </c>
    </row>
    <row r="980" spans="1:19" x14ac:dyDescent="0.3">
      <c r="A980" s="17"/>
      <c r="B980" s="19"/>
      <c r="C980" s="20"/>
      <c r="D980" s="17"/>
      <c r="E980" s="17"/>
      <c r="F980" s="17"/>
      <c r="G980" s="17"/>
      <c r="H980" s="17"/>
      <c r="I980" s="17"/>
      <c r="J980" s="17"/>
      <c r="K980" s="21" t="str">
        <f>IF($J980="","",IFERROR(VLOOKUP($J980,Tests!$A$4:$B$103,2,FALSE),""))</f>
        <v/>
      </c>
      <c r="L980" s="18" t="str">
        <f>IF($J980="","",IFERROR(VLOOKUP($J980,Tests!$A$4:$E$103,5,FALSE),""))</f>
        <v/>
      </c>
      <c r="M980" s="18"/>
      <c r="N980" s="17"/>
      <c r="O980" s="22" t="str">
        <f>IF(OR($B980="",$J980=""),"",$B980+N($C980)+IFERROR(VLOOKUP($J980,Tests!$A$4:$C$103,3,FALSE),0)/24)</f>
        <v/>
      </c>
      <c r="P980" s="19"/>
      <c r="Q980" s="19"/>
      <c r="R980" s="17"/>
      <c r="S980" s="21" t="str">
        <f ca="1">IF(OR($J980="",$O980=""),"",IF(OR($N980="Report ready",$N980="Delivered"),"",IF($N980="Recollect needed","Recollect",IF(NOW()&gt;$O980,"Overdue",IF($O980-NOW()&lt;=N(Settings!$B$4)/24,"Due soon","")))))</f>
        <v/>
      </c>
    </row>
    <row r="981" spans="1:19" x14ac:dyDescent="0.3">
      <c r="A981" s="17"/>
      <c r="B981" s="19"/>
      <c r="C981" s="20"/>
      <c r="D981" s="17"/>
      <c r="E981" s="17"/>
      <c r="F981" s="17"/>
      <c r="G981" s="17"/>
      <c r="H981" s="17"/>
      <c r="I981" s="17"/>
      <c r="J981" s="17"/>
      <c r="K981" s="21" t="str">
        <f>IF($J981="","",IFERROR(VLOOKUP($J981,Tests!$A$4:$B$103,2,FALSE),""))</f>
        <v/>
      </c>
      <c r="L981" s="18" t="str">
        <f>IF($J981="","",IFERROR(VLOOKUP($J981,Tests!$A$4:$E$103,5,FALSE),""))</f>
        <v/>
      </c>
      <c r="M981" s="18"/>
      <c r="N981" s="17"/>
      <c r="O981" s="22" t="str">
        <f>IF(OR($B981="",$J981=""),"",$B981+N($C981)+IFERROR(VLOOKUP($J981,Tests!$A$4:$C$103,3,FALSE),0)/24)</f>
        <v/>
      </c>
      <c r="P981" s="19"/>
      <c r="Q981" s="19"/>
      <c r="R981" s="17"/>
      <c r="S981" s="21" t="str">
        <f ca="1">IF(OR($J981="",$O981=""),"",IF(OR($N981="Report ready",$N981="Delivered"),"",IF($N981="Recollect needed","Recollect",IF(NOW()&gt;$O981,"Overdue",IF($O981-NOW()&lt;=N(Settings!$B$4)/24,"Due soon","")))))</f>
        <v/>
      </c>
    </row>
    <row r="982" spans="1:19" x14ac:dyDescent="0.3">
      <c r="A982" s="17"/>
      <c r="B982" s="19"/>
      <c r="C982" s="20"/>
      <c r="D982" s="17"/>
      <c r="E982" s="17"/>
      <c r="F982" s="17"/>
      <c r="G982" s="17"/>
      <c r="H982" s="17"/>
      <c r="I982" s="17"/>
      <c r="J982" s="17"/>
      <c r="K982" s="21" t="str">
        <f>IF($J982="","",IFERROR(VLOOKUP($J982,Tests!$A$4:$B$103,2,FALSE),""))</f>
        <v/>
      </c>
      <c r="L982" s="18" t="str">
        <f>IF($J982="","",IFERROR(VLOOKUP($J982,Tests!$A$4:$E$103,5,FALSE),""))</f>
        <v/>
      </c>
      <c r="M982" s="18"/>
      <c r="N982" s="17"/>
      <c r="O982" s="22" t="str">
        <f>IF(OR($B982="",$J982=""),"",$B982+N($C982)+IFERROR(VLOOKUP($J982,Tests!$A$4:$C$103,3,FALSE),0)/24)</f>
        <v/>
      </c>
      <c r="P982" s="19"/>
      <c r="Q982" s="19"/>
      <c r="R982" s="17"/>
      <c r="S982" s="21" t="str">
        <f ca="1">IF(OR($J982="",$O982=""),"",IF(OR($N982="Report ready",$N982="Delivered"),"",IF($N982="Recollect needed","Recollect",IF(NOW()&gt;$O982,"Overdue",IF($O982-NOW()&lt;=N(Settings!$B$4)/24,"Due soon","")))))</f>
        <v/>
      </c>
    </row>
    <row r="983" spans="1:19" x14ac:dyDescent="0.3">
      <c r="A983" s="17"/>
      <c r="B983" s="19"/>
      <c r="C983" s="20"/>
      <c r="D983" s="17"/>
      <c r="E983" s="17"/>
      <c r="F983" s="17"/>
      <c r="G983" s="17"/>
      <c r="H983" s="17"/>
      <c r="I983" s="17"/>
      <c r="J983" s="17"/>
      <c r="K983" s="21" t="str">
        <f>IF($J983="","",IFERROR(VLOOKUP($J983,Tests!$A$4:$B$103,2,FALSE),""))</f>
        <v/>
      </c>
      <c r="L983" s="18" t="str">
        <f>IF($J983="","",IFERROR(VLOOKUP($J983,Tests!$A$4:$E$103,5,FALSE),""))</f>
        <v/>
      </c>
      <c r="M983" s="18"/>
      <c r="N983" s="17"/>
      <c r="O983" s="22" t="str">
        <f>IF(OR($B983="",$J983=""),"",$B983+N($C983)+IFERROR(VLOOKUP($J983,Tests!$A$4:$C$103,3,FALSE),0)/24)</f>
        <v/>
      </c>
      <c r="P983" s="19"/>
      <c r="Q983" s="19"/>
      <c r="R983" s="17"/>
      <c r="S983" s="21" t="str">
        <f ca="1">IF(OR($J983="",$O983=""),"",IF(OR($N983="Report ready",$N983="Delivered"),"",IF($N983="Recollect needed","Recollect",IF(NOW()&gt;$O983,"Overdue",IF($O983-NOW()&lt;=N(Settings!$B$4)/24,"Due soon","")))))</f>
        <v/>
      </c>
    </row>
    <row r="984" spans="1:19" x14ac:dyDescent="0.3">
      <c r="A984" s="17"/>
      <c r="B984" s="19"/>
      <c r="C984" s="20"/>
      <c r="D984" s="17"/>
      <c r="E984" s="17"/>
      <c r="F984" s="17"/>
      <c r="G984" s="17"/>
      <c r="H984" s="17"/>
      <c r="I984" s="17"/>
      <c r="J984" s="17"/>
      <c r="K984" s="21" t="str">
        <f>IF($J984="","",IFERROR(VLOOKUP($J984,Tests!$A$4:$B$103,2,FALSE),""))</f>
        <v/>
      </c>
      <c r="L984" s="18" t="str">
        <f>IF($J984="","",IFERROR(VLOOKUP($J984,Tests!$A$4:$E$103,5,FALSE),""))</f>
        <v/>
      </c>
      <c r="M984" s="18"/>
      <c r="N984" s="17"/>
      <c r="O984" s="22" t="str">
        <f>IF(OR($B984="",$J984=""),"",$B984+N($C984)+IFERROR(VLOOKUP($J984,Tests!$A$4:$C$103,3,FALSE),0)/24)</f>
        <v/>
      </c>
      <c r="P984" s="19"/>
      <c r="Q984" s="19"/>
      <c r="R984" s="17"/>
      <c r="S984" s="21" t="str">
        <f ca="1">IF(OR($J984="",$O984=""),"",IF(OR($N984="Report ready",$N984="Delivered"),"",IF($N984="Recollect needed","Recollect",IF(NOW()&gt;$O984,"Overdue",IF($O984-NOW()&lt;=N(Settings!$B$4)/24,"Due soon","")))))</f>
        <v/>
      </c>
    </row>
    <row r="985" spans="1:19" x14ac:dyDescent="0.3">
      <c r="A985" s="17"/>
      <c r="B985" s="19"/>
      <c r="C985" s="20"/>
      <c r="D985" s="17"/>
      <c r="E985" s="17"/>
      <c r="F985" s="17"/>
      <c r="G985" s="17"/>
      <c r="H985" s="17"/>
      <c r="I985" s="17"/>
      <c r="J985" s="17"/>
      <c r="K985" s="21" t="str">
        <f>IF($J985="","",IFERROR(VLOOKUP($J985,Tests!$A$4:$B$103,2,FALSE),""))</f>
        <v/>
      </c>
      <c r="L985" s="18" t="str">
        <f>IF($J985="","",IFERROR(VLOOKUP($J985,Tests!$A$4:$E$103,5,FALSE),""))</f>
        <v/>
      </c>
      <c r="M985" s="18"/>
      <c r="N985" s="17"/>
      <c r="O985" s="22" t="str">
        <f>IF(OR($B985="",$J985=""),"",$B985+N($C985)+IFERROR(VLOOKUP($J985,Tests!$A$4:$C$103,3,FALSE),0)/24)</f>
        <v/>
      </c>
      <c r="P985" s="19"/>
      <c r="Q985" s="19"/>
      <c r="R985" s="17"/>
      <c r="S985" s="21" t="str">
        <f ca="1">IF(OR($J985="",$O985=""),"",IF(OR($N985="Report ready",$N985="Delivered"),"",IF($N985="Recollect needed","Recollect",IF(NOW()&gt;$O985,"Overdue",IF($O985-NOW()&lt;=N(Settings!$B$4)/24,"Due soon","")))))</f>
        <v/>
      </c>
    </row>
    <row r="986" spans="1:19" x14ac:dyDescent="0.3">
      <c r="A986" s="17"/>
      <c r="B986" s="19"/>
      <c r="C986" s="20"/>
      <c r="D986" s="17"/>
      <c r="E986" s="17"/>
      <c r="F986" s="17"/>
      <c r="G986" s="17"/>
      <c r="H986" s="17"/>
      <c r="I986" s="17"/>
      <c r="J986" s="17"/>
      <c r="K986" s="21" t="str">
        <f>IF($J986="","",IFERROR(VLOOKUP($J986,Tests!$A$4:$B$103,2,FALSE),""))</f>
        <v/>
      </c>
      <c r="L986" s="18" t="str">
        <f>IF($J986="","",IFERROR(VLOOKUP($J986,Tests!$A$4:$E$103,5,FALSE),""))</f>
        <v/>
      </c>
      <c r="M986" s="18"/>
      <c r="N986" s="17"/>
      <c r="O986" s="22" t="str">
        <f>IF(OR($B986="",$J986=""),"",$B986+N($C986)+IFERROR(VLOOKUP($J986,Tests!$A$4:$C$103,3,FALSE),0)/24)</f>
        <v/>
      </c>
      <c r="P986" s="19"/>
      <c r="Q986" s="19"/>
      <c r="R986" s="17"/>
      <c r="S986" s="21" t="str">
        <f ca="1">IF(OR($J986="",$O986=""),"",IF(OR($N986="Report ready",$N986="Delivered"),"",IF($N986="Recollect needed","Recollect",IF(NOW()&gt;$O986,"Overdue",IF($O986-NOW()&lt;=N(Settings!$B$4)/24,"Due soon","")))))</f>
        <v/>
      </c>
    </row>
    <row r="987" spans="1:19" x14ac:dyDescent="0.3">
      <c r="A987" s="17"/>
      <c r="B987" s="19"/>
      <c r="C987" s="20"/>
      <c r="D987" s="17"/>
      <c r="E987" s="17"/>
      <c r="F987" s="17"/>
      <c r="G987" s="17"/>
      <c r="H987" s="17"/>
      <c r="I987" s="17"/>
      <c r="J987" s="17"/>
      <c r="K987" s="21" t="str">
        <f>IF($J987="","",IFERROR(VLOOKUP($J987,Tests!$A$4:$B$103,2,FALSE),""))</f>
        <v/>
      </c>
      <c r="L987" s="18" t="str">
        <f>IF($J987="","",IFERROR(VLOOKUP($J987,Tests!$A$4:$E$103,5,FALSE),""))</f>
        <v/>
      </c>
      <c r="M987" s="18"/>
      <c r="N987" s="17"/>
      <c r="O987" s="22" t="str">
        <f>IF(OR($B987="",$J987=""),"",$B987+N($C987)+IFERROR(VLOOKUP($J987,Tests!$A$4:$C$103,3,FALSE),0)/24)</f>
        <v/>
      </c>
      <c r="P987" s="19"/>
      <c r="Q987" s="19"/>
      <c r="R987" s="17"/>
      <c r="S987" s="21" t="str">
        <f ca="1">IF(OR($J987="",$O987=""),"",IF(OR($N987="Report ready",$N987="Delivered"),"",IF($N987="Recollect needed","Recollect",IF(NOW()&gt;$O987,"Overdue",IF($O987-NOW()&lt;=N(Settings!$B$4)/24,"Due soon","")))))</f>
        <v/>
      </c>
    </row>
    <row r="988" spans="1:19" x14ac:dyDescent="0.3">
      <c r="A988" s="17"/>
      <c r="B988" s="19"/>
      <c r="C988" s="20"/>
      <c r="D988" s="17"/>
      <c r="E988" s="17"/>
      <c r="F988" s="17"/>
      <c r="G988" s="17"/>
      <c r="H988" s="17"/>
      <c r="I988" s="17"/>
      <c r="J988" s="17"/>
      <c r="K988" s="21" t="str">
        <f>IF($J988="","",IFERROR(VLOOKUP($J988,Tests!$A$4:$B$103,2,FALSE),""))</f>
        <v/>
      </c>
      <c r="L988" s="18" t="str">
        <f>IF($J988="","",IFERROR(VLOOKUP($J988,Tests!$A$4:$E$103,5,FALSE),""))</f>
        <v/>
      </c>
      <c r="M988" s="18"/>
      <c r="N988" s="17"/>
      <c r="O988" s="22" t="str">
        <f>IF(OR($B988="",$J988=""),"",$B988+N($C988)+IFERROR(VLOOKUP($J988,Tests!$A$4:$C$103,3,FALSE),0)/24)</f>
        <v/>
      </c>
      <c r="P988" s="19"/>
      <c r="Q988" s="19"/>
      <c r="R988" s="17"/>
      <c r="S988" s="21" t="str">
        <f ca="1">IF(OR($J988="",$O988=""),"",IF(OR($N988="Report ready",$N988="Delivered"),"",IF($N988="Recollect needed","Recollect",IF(NOW()&gt;$O988,"Overdue",IF($O988-NOW()&lt;=N(Settings!$B$4)/24,"Due soon","")))))</f>
        <v/>
      </c>
    </row>
    <row r="989" spans="1:19" x14ac:dyDescent="0.3">
      <c r="A989" s="17"/>
      <c r="B989" s="19"/>
      <c r="C989" s="20"/>
      <c r="D989" s="17"/>
      <c r="E989" s="17"/>
      <c r="F989" s="17"/>
      <c r="G989" s="17"/>
      <c r="H989" s="17"/>
      <c r="I989" s="17"/>
      <c r="J989" s="17"/>
      <c r="K989" s="21" t="str">
        <f>IF($J989="","",IFERROR(VLOOKUP($J989,Tests!$A$4:$B$103,2,FALSE),""))</f>
        <v/>
      </c>
      <c r="L989" s="18" t="str">
        <f>IF($J989="","",IFERROR(VLOOKUP($J989,Tests!$A$4:$E$103,5,FALSE),""))</f>
        <v/>
      </c>
      <c r="M989" s="18"/>
      <c r="N989" s="17"/>
      <c r="O989" s="22" t="str">
        <f>IF(OR($B989="",$J989=""),"",$B989+N($C989)+IFERROR(VLOOKUP($J989,Tests!$A$4:$C$103,3,FALSE),0)/24)</f>
        <v/>
      </c>
      <c r="P989" s="19"/>
      <c r="Q989" s="19"/>
      <c r="R989" s="17"/>
      <c r="S989" s="21" t="str">
        <f ca="1">IF(OR($J989="",$O989=""),"",IF(OR($N989="Report ready",$N989="Delivered"),"",IF($N989="Recollect needed","Recollect",IF(NOW()&gt;$O989,"Overdue",IF($O989-NOW()&lt;=N(Settings!$B$4)/24,"Due soon","")))))</f>
        <v/>
      </c>
    </row>
    <row r="990" spans="1:19" x14ac:dyDescent="0.3">
      <c r="A990" s="17"/>
      <c r="B990" s="19"/>
      <c r="C990" s="20"/>
      <c r="D990" s="17"/>
      <c r="E990" s="17"/>
      <c r="F990" s="17"/>
      <c r="G990" s="17"/>
      <c r="H990" s="17"/>
      <c r="I990" s="17"/>
      <c r="J990" s="17"/>
      <c r="K990" s="21" t="str">
        <f>IF($J990="","",IFERROR(VLOOKUP($J990,Tests!$A$4:$B$103,2,FALSE),""))</f>
        <v/>
      </c>
      <c r="L990" s="18" t="str">
        <f>IF($J990="","",IFERROR(VLOOKUP($J990,Tests!$A$4:$E$103,5,FALSE),""))</f>
        <v/>
      </c>
      <c r="M990" s="18"/>
      <c r="N990" s="17"/>
      <c r="O990" s="22" t="str">
        <f>IF(OR($B990="",$J990=""),"",$B990+N($C990)+IFERROR(VLOOKUP($J990,Tests!$A$4:$C$103,3,FALSE),0)/24)</f>
        <v/>
      </c>
      <c r="P990" s="19"/>
      <c r="Q990" s="19"/>
      <c r="R990" s="17"/>
      <c r="S990" s="21" t="str">
        <f ca="1">IF(OR($J990="",$O990=""),"",IF(OR($N990="Report ready",$N990="Delivered"),"",IF($N990="Recollect needed","Recollect",IF(NOW()&gt;$O990,"Overdue",IF($O990-NOW()&lt;=N(Settings!$B$4)/24,"Due soon","")))))</f>
        <v/>
      </c>
    </row>
    <row r="991" spans="1:19" x14ac:dyDescent="0.3">
      <c r="A991" s="17"/>
      <c r="B991" s="19"/>
      <c r="C991" s="20"/>
      <c r="D991" s="17"/>
      <c r="E991" s="17"/>
      <c r="F991" s="17"/>
      <c r="G991" s="17"/>
      <c r="H991" s="17"/>
      <c r="I991" s="17"/>
      <c r="J991" s="17"/>
      <c r="K991" s="21" t="str">
        <f>IF($J991="","",IFERROR(VLOOKUP($J991,Tests!$A$4:$B$103,2,FALSE),""))</f>
        <v/>
      </c>
      <c r="L991" s="18" t="str">
        <f>IF($J991="","",IFERROR(VLOOKUP($J991,Tests!$A$4:$E$103,5,FALSE),""))</f>
        <v/>
      </c>
      <c r="M991" s="18"/>
      <c r="N991" s="17"/>
      <c r="O991" s="22" t="str">
        <f>IF(OR($B991="",$J991=""),"",$B991+N($C991)+IFERROR(VLOOKUP($J991,Tests!$A$4:$C$103,3,FALSE),0)/24)</f>
        <v/>
      </c>
      <c r="P991" s="19"/>
      <c r="Q991" s="19"/>
      <c r="R991" s="17"/>
      <c r="S991" s="21" t="str">
        <f ca="1">IF(OR($J991="",$O991=""),"",IF(OR($N991="Report ready",$N991="Delivered"),"",IF($N991="Recollect needed","Recollect",IF(NOW()&gt;$O991,"Overdue",IF($O991-NOW()&lt;=N(Settings!$B$4)/24,"Due soon","")))))</f>
        <v/>
      </c>
    </row>
    <row r="992" spans="1:19" x14ac:dyDescent="0.3">
      <c r="A992" s="17"/>
      <c r="B992" s="19"/>
      <c r="C992" s="20"/>
      <c r="D992" s="17"/>
      <c r="E992" s="17"/>
      <c r="F992" s="17"/>
      <c r="G992" s="17"/>
      <c r="H992" s="17"/>
      <c r="I992" s="17"/>
      <c r="J992" s="17"/>
      <c r="K992" s="21" t="str">
        <f>IF($J992="","",IFERROR(VLOOKUP($J992,Tests!$A$4:$B$103,2,FALSE),""))</f>
        <v/>
      </c>
      <c r="L992" s="18" t="str">
        <f>IF($J992="","",IFERROR(VLOOKUP($J992,Tests!$A$4:$E$103,5,FALSE),""))</f>
        <v/>
      </c>
      <c r="M992" s="18"/>
      <c r="N992" s="17"/>
      <c r="O992" s="22" t="str">
        <f>IF(OR($B992="",$J992=""),"",$B992+N($C992)+IFERROR(VLOOKUP($J992,Tests!$A$4:$C$103,3,FALSE),0)/24)</f>
        <v/>
      </c>
      <c r="P992" s="19"/>
      <c r="Q992" s="19"/>
      <c r="R992" s="17"/>
      <c r="S992" s="21" t="str">
        <f ca="1">IF(OR($J992="",$O992=""),"",IF(OR($N992="Report ready",$N992="Delivered"),"",IF($N992="Recollect needed","Recollect",IF(NOW()&gt;$O992,"Overdue",IF($O992-NOW()&lt;=N(Settings!$B$4)/24,"Due soon","")))))</f>
        <v/>
      </c>
    </row>
    <row r="993" spans="1:19" x14ac:dyDescent="0.3">
      <c r="A993" s="17"/>
      <c r="B993" s="19"/>
      <c r="C993" s="20"/>
      <c r="D993" s="17"/>
      <c r="E993" s="17"/>
      <c r="F993" s="17"/>
      <c r="G993" s="17"/>
      <c r="H993" s="17"/>
      <c r="I993" s="17"/>
      <c r="J993" s="17"/>
      <c r="K993" s="21" t="str">
        <f>IF($J993="","",IFERROR(VLOOKUP($J993,Tests!$A$4:$B$103,2,FALSE),""))</f>
        <v/>
      </c>
      <c r="L993" s="18" t="str">
        <f>IF($J993="","",IFERROR(VLOOKUP($J993,Tests!$A$4:$E$103,5,FALSE),""))</f>
        <v/>
      </c>
      <c r="M993" s="18"/>
      <c r="N993" s="17"/>
      <c r="O993" s="22" t="str">
        <f>IF(OR($B993="",$J993=""),"",$B993+N($C993)+IFERROR(VLOOKUP($J993,Tests!$A$4:$C$103,3,FALSE),0)/24)</f>
        <v/>
      </c>
      <c r="P993" s="19"/>
      <c r="Q993" s="19"/>
      <c r="R993" s="17"/>
      <c r="S993" s="21" t="str">
        <f ca="1">IF(OR($J993="",$O993=""),"",IF(OR($N993="Report ready",$N993="Delivered"),"",IF($N993="Recollect needed","Recollect",IF(NOW()&gt;$O993,"Overdue",IF($O993-NOW()&lt;=N(Settings!$B$4)/24,"Due soon","")))))</f>
        <v/>
      </c>
    </row>
    <row r="994" spans="1:19" x14ac:dyDescent="0.3">
      <c r="A994" s="17"/>
      <c r="B994" s="19"/>
      <c r="C994" s="20"/>
      <c r="D994" s="17"/>
      <c r="E994" s="17"/>
      <c r="F994" s="17"/>
      <c r="G994" s="17"/>
      <c r="H994" s="17"/>
      <c r="I994" s="17"/>
      <c r="J994" s="17"/>
      <c r="K994" s="21" t="str">
        <f>IF($J994="","",IFERROR(VLOOKUP($J994,Tests!$A$4:$B$103,2,FALSE),""))</f>
        <v/>
      </c>
      <c r="L994" s="18" t="str">
        <f>IF($J994="","",IFERROR(VLOOKUP($J994,Tests!$A$4:$E$103,5,FALSE),""))</f>
        <v/>
      </c>
      <c r="M994" s="18"/>
      <c r="N994" s="17"/>
      <c r="O994" s="22" t="str">
        <f>IF(OR($B994="",$J994=""),"",$B994+N($C994)+IFERROR(VLOOKUP($J994,Tests!$A$4:$C$103,3,FALSE),0)/24)</f>
        <v/>
      </c>
      <c r="P994" s="19"/>
      <c r="Q994" s="19"/>
      <c r="R994" s="17"/>
      <c r="S994" s="21" t="str">
        <f ca="1">IF(OR($J994="",$O994=""),"",IF(OR($N994="Report ready",$N994="Delivered"),"",IF($N994="Recollect needed","Recollect",IF(NOW()&gt;$O994,"Overdue",IF($O994-NOW()&lt;=N(Settings!$B$4)/24,"Due soon","")))))</f>
        <v/>
      </c>
    </row>
    <row r="995" spans="1:19" x14ac:dyDescent="0.3">
      <c r="A995" s="17"/>
      <c r="B995" s="19"/>
      <c r="C995" s="20"/>
      <c r="D995" s="17"/>
      <c r="E995" s="17"/>
      <c r="F995" s="17"/>
      <c r="G995" s="17"/>
      <c r="H995" s="17"/>
      <c r="I995" s="17"/>
      <c r="J995" s="17"/>
      <c r="K995" s="21" t="str">
        <f>IF($J995="","",IFERROR(VLOOKUP($J995,Tests!$A$4:$B$103,2,FALSE),""))</f>
        <v/>
      </c>
      <c r="L995" s="18" t="str">
        <f>IF($J995="","",IFERROR(VLOOKUP($J995,Tests!$A$4:$E$103,5,FALSE),""))</f>
        <v/>
      </c>
      <c r="M995" s="18"/>
      <c r="N995" s="17"/>
      <c r="O995" s="22" t="str">
        <f>IF(OR($B995="",$J995=""),"",$B995+N($C995)+IFERROR(VLOOKUP($J995,Tests!$A$4:$C$103,3,FALSE),0)/24)</f>
        <v/>
      </c>
      <c r="P995" s="19"/>
      <c r="Q995" s="19"/>
      <c r="R995" s="17"/>
      <c r="S995" s="21" t="str">
        <f ca="1">IF(OR($J995="",$O995=""),"",IF(OR($N995="Report ready",$N995="Delivered"),"",IF($N995="Recollect needed","Recollect",IF(NOW()&gt;$O995,"Overdue",IF($O995-NOW()&lt;=N(Settings!$B$4)/24,"Due soon","")))))</f>
        <v/>
      </c>
    </row>
    <row r="996" spans="1:19" x14ac:dyDescent="0.3">
      <c r="A996" s="17"/>
      <c r="B996" s="19"/>
      <c r="C996" s="20"/>
      <c r="D996" s="17"/>
      <c r="E996" s="17"/>
      <c r="F996" s="17"/>
      <c r="G996" s="17"/>
      <c r="H996" s="17"/>
      <c r="I996" s="17"/>
      <c r="J996" s="17"/>
      <c r="K996" s="21" t="str">
        <f>IF($J996="","",IFERROR(VLOOKUP($J996,Tests!$A$4:$B$103,2,FALSE),""))</f>
        <v/>
      </c>
      <c r="L996" s="18" t="str">
        <f>IF($J996="","",IFERROR(VLOOKUP($J996,Tests!$A$4:$E$103,5,FALSE),""))</f>
        <v/>
      </c>
      <c r="M996" s="18"/>
      <c r="N996" s="17"/>
      <c r="O996" s="22" t="str">
        <f>IF(OR($B996="",$J996=""),"",$B996+N($C996)+IFERROR(VLOOKUP($J996,Tests!$A$4:$C$103,3,FALSE),0)/24)</f>
        <v/>
      </c>
      <c r="P996" s="19"/>
      <c r="Q996" s="19"/>
      <c r="R996" s="17"/>
      <c r="S996" s="21" t="str">
        <f ca="1">IF(OR($J996="",$O996=""),"",IF(OR($N996="Report ready",$N996="Delivered"),"",IF($N996="Recollect needed","Recollect",IF(NOW()&gt;$O996,"Overdue",IF($O996-NOW()&lt;=N(Settings!$B$4)/24,"Due soon","")))))</f>
        <v/>
      </c>
    </row>
    <row r="997" spans="1:19" x14ac:dyDescent="0.3">
      <c r="A997" s="17"/>
      <c r="B997" s="19"/>
      <c r="C997" s="20"/>
      <c r="D997" s="17"/>
      <c r="E997" s="17"/>
      <c r="F997" s="17"/>
      <c r="G997" s="17"/>
      <c r="H997" s="17"/>
      <c r="I997" s="17"/>
      <c r="J997" s="17"/>
      <c r="K997" s="21" t="str">
        <f>IF($J997="","",IFERROR(VLOOKUP($J997,Tests!$A$4:$B$103,2,FALSE),""))</f>
        <v/>
      </c>
      <c r="L997" s="18" t="str">
        <f>IF($J997="","",IFERROR(VLOOKUP($J997,Tests!$A$4:$E$103,5,FALSE),""))</f>
        <v/>
      </c>
      <c r="M997" s="18"/>
      <c r="N997" s="17"/>
      <c r="O997" s="22" t="str">
        <f>IF(OR($B997="",$J997=""),"",$B997+N($C997)+IFERROR(VLOOKUP($J997,Tests!$A$4:$C$103,3,FALSE),0)/24)</f>
        <v/>
      </c>
      <c r="P997" s="19"/>
      <c r="Q997" s="19"/>
      <c r="R997" s="17"/>
      <c r="S997" s="21" t="str">
        <f ca="1">IF(OR($J997="",$O997=""),"",IF(OR($N997="Report ready",$N997="Delivered"),"",IF($N997="Recollect needed","Recollect",IF(NOW()&gt;$O997,"Overdue",IF($O997-NOW()&lt;=N(Settings!$B$4)/24,"Due soon","")))))</f>
        <v/>
      </c>
    </row>
    <row r="998" spans="1:19" x14ac:dyDescent="0.3">
      <c r="A998" s="17"/>
      <c r="B998" s="19"/>
      <c r="C998" s="20"/>
      <c r="D998" s="17"/>
      <c r="E998" s="17"/>
      <c r="F998" s="17"/>
      <c r="G998" s="17"/>
      <c r="H998" s="17"/>
      <c r="I998" s="17"/>
      <c r="J998" s="17"/>
      <c r="K998" s="21" t="str">
        <f>IF($J998="","",IFERROR(VLOOKUP($J998,Tests!$A$4:$B$103,2,FALSE),""))</f>
        <v/>
      </c>
      <c r="L998" s="18" t="str">
        <f>IF($J998="","",IFERROR(VLOOKUP($J998,Tests!$A$4:$E$103,5,FALSE),""))</f>
        <v/>
      </c>
      <c r="M998" s="18"/>
      <c r="N998" s="17"/>
      <c r="O998" s="22" t="str">
        <f>IF(OR($B998="",$J998=""),"",$B998+N($C998)+IFERROR(VLOOKUP($J998,Tests!$A$4:$C$103,3,FALSE),0)/24)</f>
        <v/>
      </c>
      <c r="P998" s="19"/>
      <c r="Q998" s="19"/>
      <c r="R998" s="17"/>
      <c r="S998" s="21" t="str">
        <f ca="1">IF(OR($J998="",$O998=""),"",IF(OR($N998="Report ready",$N998="Delivered"),"",IF($N998="Recollect needed","Recollect",IF(NOW()&gt;$O998,"Overdue",IF($O998-NOW()&lt;=N(Settings!$B$4)/24,"Due soon","")))))</f>
        <v/>
      </c>
    </row>
    <row r="999" spans="1:19" x14ac:dyDescent="0.3">
      <c r="A999" s="17"/>
      <c r="B999" s="19"/>
      <c r="C999" s="20"/>
      <c r="D999" s="17"/>
      <c r="E999" s="17"/>
      <c r="F999" s="17"/>
      <c r="G999" s="17"/>
      <c r="H999" s="17"/>
      <c r="I999" s="17"/>
      <c r="J999" s="17"/>
      <c r="K999" s="21" t="str">
        <f>IF($J999="","",IFERROR(VLOOKUP($J999,Tests!$A$4:$B$103,2,FALSE),""))</f>
        <v/>
      </c>
      <c r="L999" s="18" t="str">
        <f>IF($J999="","",IFERROR(VLOOKUP($J999,Tests!$A$4:$E$103,5,FALSE),""))</f>
        <v/>
      </c>
      <c r="M999" s="18"/>
      <c r="N999" s="17"/>
      <c r="O999" s="22" t="str">
        <f>IF(OR($B999="",$J999=""),"",$B999+N($C999)+IFERROR(VLOOKUP($J999,Tests!$A$4:$C$103,3,FALSE),0)/24)</f>
        <v/>
      </c>
      <c r="P999" s="19"/>
      <c r="Q999" s="19"/>
      <c r="R999" s="17"/>
      <c r="S999" s="21" t="str">
        <f ca="1">IF(OR($J999="",$O999=""),"",IF(OR($N999="Report ready",$N999="Delivered"),"",IF($N999="Recollect needed","Recollect",IF(NOW()&gt;$O999,"Overdue",IF($O999-NOW()&lt;=N(Settings!$B$4)/24,"Due soon","")))))</f>
        <v/>
      </c>
    </row>
    <row r="1000" spans="1:19" x14ac:dyDescent="0.3">
      <c r="A1000" s="17"/>
      <c r="B1000" s="19"/>
      <c r="C1000" s="20"/>
      <c r="D1000" s="17"/>
      <c r="E1000" s="17"/>
      <c r="F1000" s="17"/>
      <c r="G1000" s="17"/>
      <c r="H1000" s="17"/>
      <c r="I1000" s="17"/>
      <c r="J1000" s="17"/>
      <c r="K1000" s="21" t="str">
        <f>IF($J1000="","",IFERROR(VLOOKUP($J1000,Tests!$A$4:$B$103,2,FALSE),""))</f>
        <v/>
      </c>
      <c r="L1000" s="18" t="str">
        <f>IF($J1000="","",IFERROR(VLOOKUP($J1000,Tests!$A$4:$E$103,5,FALSE),""))</f>
        <v/>
      </c>
      <c r="M1000" s="18"/>
      <c r="N1000" s="17"/>
      <c r="O1000" s="22" t="str">
        <f>IF(OR($B1000="",$J1000=""),"",$B1000+N($C1000)+IFERROR(VLOOKUP($J1000,Tests!$A$4:$C$103,3,FALSE),0)/24)</f>
        <v/>
      </c>
      <c r="P1000" s="19"/>
      <c r="Q1000" s="19"/>
      <c r="R1000" s="17"/>
      <c r="S1000" s="21" t="str">
        <f ca="1">IF(OR($J1000="",$O1000=""),"",IF(OR($N1000="Report ready",$N1000="Delivered"),"",IF($N1000="Recollect needed","Recollect",IF(NOW()&gt;$O1000,"Overdue",IF($O1000-NOW()&lt;=N(Settings!$B$4)/24,"Due soon","")))))</f>
        <v/>
      </c>
    </row>
    <row r="1001" spans="1:19" x14ac:dyDescent="0.3">
      <c r="A1001" s="17"/>
      <c r="B1001" s="19"/>
      <c r="C1001" s="20"/>
      <c r="D1001" s="17"/>
      <c r="E1001" s="17"/>
      <c r="F1001" s="17"/>
      <c r="G1001" s="17"/>
      <c r="H1001" s="17"/>
      <c r="I1001" s="17"/>
      <c r="J1001" s="17"/>
      <c r="K1001" s="21" t="str">
        <f>IF($J1001="","",IFERROR(VLOOKUP($J1001,Tests!$A$4:$B$103,2,FALSE),""))</f>
        <v/>
      </c>
      <c r="L1001" s="18" t="str">
        <f>IF($J1001="","",IFERROR(VLOOKUP($J1001,Tests!$A$4:$E$103,5,FALSE),""))</f>
        <v/>
      </c>
      <c r="M1001" s="18"/>
      <c r="N1001" s="17"/>
      <c r="O1001" s="22" t="str">
        <f>IF(OR($B1001="",$J1001=""),"",$B1001+N($C1001)+IFERROR(VLOOKUP($J1001,Tests!$A$4:$C$103,3,FALSE),0)/24)</f>
        <v/>
      </c>
      <c r="P1001" s="19"/>
      <c r="Q1001" s="19"/>
      <c r="R1001" s="17"/>
      <c r="S1001" s="21" t="str">
        <f ca="1">IF(OR($J1001="",$O1001=""),"",IF(OR($N1001="Report ready",$N1001="Delivered"),"",IF($N1001="Recollect needed","Recollect",IF(NOW()&gt;$O1001,"Overdue",IF($O1001-NOW()&lt;=N(Settings!$B$4)/24,"Due soon","")))))</f>
        <v/>
      </c>
    </row>
    <row r="1002" spans="1:19" x14ac:dyDescent="0.3">
      <c r="A1002" s="17"/>
      <c r="B1002" s="19"/>
      <c r="C1002" s="20"/>
      <c r="D1002" s="17"/>
      <c r="E1002" s="17"/>
      <c r="F1002" s="17"/>
      <c r="G1002" s="17"/>
      <c r="H1002" s="17"/>
      <c r="I1002" s="17"/>
      <c r="J1002" s="17"/>
      <c r="K1002" s="21" t="str">
        <f>IF($J1002="","",IFERROR(VLOOKUP($J1002,Tests!$A$4:$B$103,2,FALSE),""))</f>
        <v/>
      </c>
      <c r="L1002" s="18" t="str">
        <f>IF($J1002="","",IFERROR(VLOOKUP($J1002,Tests!$A$4:$E$103,5,FALSE),""))</f>
        <v/>
      </c>
      <c r="M1002" s="18"/>
      <c r="N1002" s="17"/>
      <c r="O1002" s="22" t="str">
        <f>IF(OR($B1002="",$J1002=""),"",$B1002+N($C1002)+IFERROR(VLOOKUP($J1002,Tests!$A$4:$C$103,3,FALSE),0)/24)</f>
        <v/>
      </c>
      <c r="P1002" s="19"/>
      <c r="Q1002" s="19"/>
      <c r="R1002" s="17"/>
      <c r="S1002" s="21" t="str">
        <f ca="1">IF(OR($J1002="",$O1002=""),"",IF(OR($N1002="Report ready",$N1002="Delivered"),"",IF($N1002="Recollect needed","Recollect",IF(NOW()&gt;$O1002,"Overdue",IF($O1002-NOW()&lt;=N(Settings!$B$4)/24,"Due soon","")))))</f>
        <v/>
      </c>
    </row>
    <row r="1003" spans="1:19" x14ac:dyDescent="0.3">
      <c r="A1003" s="17"/>
      <c r="B1003" s="19"/>
      <c r="C1003" s="20"/>
      <c r="D1003" s="17"/>
      <c r="E1003" s="17"/>
      <c r="F1003" s="17"/>
      <c r="G1003" s="17"/>
      <c r="H1003" s="17"/>
      <c r="I1003" s="17"/>
      <c r="J1003" s="17"/>
      <c r="K1003" s="21" t="str">
        <f>IF($J1003="","",IFERROR(VLOOKUP($J1003,Tests!$A$4:$B$103,2,FALSE),""))</f>
        <v/>
      </c>
      <c r="L1003" s="18" t="str">
        <f>IF($J1003="","",IFERROR(VLOOKUP($J1003,Tests!$A$4:$E$103,5,FALSE),""))</f>
        <v/>
      </c>
      <c r="M1003" s="18"/>
      <c r="N1003" s="17"/>
      <c r="O1003" s="22" t="str">
        <f>IF(OR($B1003="",$J1003=""),"",$B1003+N($C1003)+IFERROR(VLOOKUP($J1003,Tests!$A$4:$C$103,3,FALSE),0)/24)</f>
        <v/>
      </c>
      <c r="P1003" s="19"/>
      <c r="Q1003" s="19"/>
      <c r="R1003" s="17"/>
      <c r="S1003" s="21" t="str">
        <f ca="1">IF(OR($J1003="",$O1003=""),"",IF(OR($N1003="Report ready",$N1003="Delivered"),"",IF($N1003="Recollect needed","Recollect",IF(NOW()&gt;$O1003,"Overdue",IF($O1003-NOW()&lt;=N(Settings!$B$4)/24,"Due soon","")))))</f>
        <v/>
      </c>
    </row>
    <row r="1004" spans="1:19" x14ac:dyDescent="0.3">
      <c r="A1004" s="17"/>
      <c r="B1004" s="19"/>
      <c r="C1004" s="20"/>
      <c r="D1004" s="17"/>
      <c r="E1004" s="17"/>
      <c r="F1004" s="17"/>
      <c r="G1004" s="17"/>
      <c r="H1004" s="17"/>
      <c r="I1004" s="17"/>
      <c r="J1004" s="17"/>
      <c r="K1004" s="21" t="str">
        <f>IF($J1004="","",IFERROR(VLOOKUP($J1004,Tests!$A$4:$B$103,2,FALSE),""))</f>
        <v/>
      </c>
      <c r="L1004" s="18" t="str">
        <f>IF($J1004="","",IFERROR(VLOOKUP($J1004,Tests!$A$4:$E$103,5,FALSE),""))</f>
        <v/>
      </c>
      <c r="M1004" s="18"/>
      <c r="N1004" s="17"/>
      <c r="O1004" s="22" t="str">
        <f>IF(OR($B1004="",$J1004=""),"",$B1004+N($C1004)+IFERROR(VLOOKUP($J1004,Tests!$A$4:$C$103,3,FALSE),0)/24)</f>
        <v/>
      </c>
      <c r="P1004" s="19"/>
      <c r="Q1004" s="19"/>
      <c r="R1004" s="17"/>
      <c r="S1004" s="21" t="str">
        <f ca="1">IF(OR($J1004="",$O1004=""),"",IF(OR($N1004="Report ready",$N1004="Delivered"),"",IF($N1004="Recollect needed","Recollect",IF(NOW()&gt;$O1004,"Overdue",IF($O1004-NOW()&lt;=N(Settings!$B$4)/24,"Due soon","")))))</f>
        <v/>
      </c>
    </row>
    <row r="1005" spans="1:19" x14ac:dyDescent="0.3">
      <c r="A1005" s="17"/>
      <c r="B1005" s="19"/>
      <c r="C1005" s="20"/>
      <c r="D1005" s="17"/>
      <c r="E1005" s="17"/>
      <c r="F1005" s="17"/>
      <c r="G1005" s="17"/>
      <c r="H1005" s="17"/>
      <c r="I1005" s="17"/>
      <c r="J1005" s="17"/>
      <c r="K1005" s="21" t="str">
        <f>IF($J1005="","",IFERROR(VLOOKUP($J1005,Tests!$A$4:$B$103,2,FALSE),""))</f>
        <v/>
      </c>
      <c r="L1005" s="18" t="str">
        <f>IF($J1005="","",IFERROR(VLOOKUP($J1005,Tests!$A$4:$E$103,5,FALSE),""))</f>
        <v/>
      </c>
      <c r="M1005" s="18"/>
      <c r="N1005" s="17"/>
      <c r="O1005" s="22" t="str">
        <f>IF(OR($B1005="",$J1005=""),"",$B1005+N($C1005)+IFERROR(VLOOKUP($J1005,Tests!$A$4:$C$103,3,FALSE),0)/24)</f>
        <v/>
      </c>
      <c r="P1005" s="19"/>
      <c r="Q1005" s="19"/>
      <c r="R1005" s="17"/>
      <c r="S1005" s="21" t="str">
        <f ca="1">IF(OR($J1005="",$O1005=""),"",IF(OR($N1005="Report ready",$N1005="Delivered"),"",IF($N1005="Recollect needed","Recollect",IF(NOW()&gt;$O1005,"Overdue",IF($O1005-NOW()&lt;=N(Settings!$B$4)/24,"Due soon","")))))</f>
        <v/>
      </c>
    </row>
    <row r="1006" spans="1:19" x14ac:dyDescent="0.3">
      <c r="A1006" s="17"/>
      <c r="B1006" s="19"/>
      <c r="C1006" s="20"/>
      <c r="D1006" s="17"/>
      <c r="E1006" s="17"/>
      <c r="F1006" s="17"/>
      <c r="G1006" s="17"/>
      <c r="H1006" s="17"/>
      <c r="I1006" s="17"/>
      <c r="J1006" s="17"/>
      <c r="K1006" s="21" t="str">
        <f>IF($J1006="","",IFERROR(VLOOKUP($J1006,Tests!$A$4:$B$103,2,FALSE),""))</f>
        <v/>
      </c>
      <c r="L1006" s="18" t="str">
        <f>IF($J1006="","",IFERROR(VLOOKUP($J1006,Tests!$A$4:$E$103,5,FALSE),""))</f>
        <v/>
      </c>
      <c r="M1006" s="18"/>
      <c r="N1006" s="17"/>
      <c r="O1006" s="22" t="str">
        <f>IF(OR($B1006="",$J1006=""),"",$B1006+N($C1006)+IFERROR(VLOOKUP($J1006,Tests!$A$4:$C$103,3,FALSE),0)/24)</f>
        <v/>
      </c>
      <c r="P1006" s="19"/>
      <c r="Q1006" s="19"/>
      <c r="R1006" s="17"/>
      <c r="S1006" s="21" t="str">
        <f ca="1">IF(OR($J1006="",$O1006=""),"",IF(OR($N1006="Report ready",$N1006="Delivered"),"",IF($N1006="Recollect needed","Recollect",IF(NOW()&gt;$O1006,"Overdue",IF($O1006-NOW()&lt;=N(Settings!$B$4)/24,"Due soon","")))))</f>
        <v/>
      </c>
    </row>
    <row r="1007" spans="1:19" x14ac:dyDescent="0.3">
      <c r="A1007" s="17"/>
      <c r="B1007" s="19"/>
      <c r="C1007" s="20"/>
      <c r="D1007" s="17"/>
      <c r="E1007" s="17"/>
      <c r="F1007" s="17"/>
      <c r="G1007" s="17"/>
      <c r="H1007" s="17"/>
      <c r="I1007" s="17"/>
      <c r="J1007" s="17"/>
      <c r="K1007" s="21" t="str">
        <f>IF($J1007="","",IFERROR(VLOOKUP($J1007,Tests!$A$4:$B$103,2,FALSE),""))</f>
        <v/>
      </c>
      <c r="L1007" s="18" t="str">
        <f>IF($J1007="","",IFERROR(VLOOKUP($J1007,Tests!$A$4:$E$103,5,FALSE),""))</f>
        <v/>
      </c>
      <c r="M1007" s="18"/>
      <c r="N1007" s="17"/>
      <c r="O1007" s="22" t="str">
        <f>IF(OR($B1007="",$J1007=""),"",$B1007+N($C1007)+IFERROR(VLOOKUP($J1007,Tests!$A$4:$C$103,3,FALSE),0)/24)</f>
        <v/>
      </c>
      <c r="P1007" s="19"/>
      <c r="Q1007" s="19"/>
      <c r="R1007" s="17"/>
      <c r="S1007" s="21" t="str">
        <f ca="1">IF(OR($J1007="",$O1007=""),"",IF(OR($N1007="Report ready",$N1007="Delivered"),"",IF($N1007="Recollect needed","Recollect",IF(NOW()&gt;$O1007,"Overdue",IF($O1007-NOW()&lt;=N(Settings!$B$4)/24,"Due soon","")))))</f>
        <v/>
      </c>
    </row>
    <row r="1008" spans="1:19" x14ac:dyDescent="0.3">
      <c r="A1008" s="17"/>
      <c r="B1008" s="19"/>
      <c r="C1008" s="20"/>
      <c r="D1008" s="17"/>
      <c r="E1008" s="17"/>
      <c r="F1008" s="17"/>
      <c r="G1008" s="17"/>
      <c r="H1008" s="17"/>
      <c r="I1008" s="17"/>
      <c r="J1008" s="17"/>
      <c r="K1008" s="21" t="str">
        <f>IF($J1008="","",IFERROR(VLOOKUP($J1008,Tests!$A$4:$B$103,2,FALSE),""))</f>
        <v/>
      </c>
      <c r="L1008" s="18" t="str">
        <f>IF($J1008="","",IFERROR(VLOOKUP($J1008,Tests!$A$4:$E$103,5,FALSE),""))</f>
        <v/>
      </c>
      <c r="M1008" s="18"/>
      <c r="N1008" s="17"/>
      <c r="O1008" s="22" t="str">
        <f>IF(OR($B1008="",$J1008=""),"",$B1008+N($C1008)+IFERROR(VLOOKUP($J1008,Tests!$A$4:$C$103,3,FALSE),0)/24)</f>
        <v/>
      </c>
      <c r="P1008" s="19"/>
      <c r="Q1008" s="19"/>
      <c r="R1008" s="17"/>
      <c r="S1008" s="21" t="str">
        <f ca="1">IF(OR($J1008="",$O1008=""),"",IF(OR($N1008="Report ready",$N1008="Delivered"),"",IF($N1008="Recollect needed","Recollect",IF(NOW()&gt;$O1008,"Overdue",IF($O1008-NOW()&lt;=N(Settings!$B$4)/24,"Due soon","")))))</f>
        <v/>
      </c>
    </row>
    <row r="1009" spans="1:19" x14ac:dyDescent="0.3">
      <c r="A1009" s="17"/>
      <c r="B1009" s="19"/>
      <c r="C1009" s="20"/>
      <c r="D1009" s="17"/>
      <c r="E1009" s="17"/>
      <c r="F1009" s="17"/>
      <c r="G1009" s="17"/>
      <c r="H1009" s="17"/>
      <c r="I1009" s="17"/>
      <c r="J1009" s="17"/>
      <c r="K1009" s="21" t="str">
        <f>IF($J1009="","",IFERROR(VLOOKUP($J1009,Tests!$A$4:$B$103,2,FALSE),""))</f>
        <v/>
      </c>
      <c r="L1009" s="18" t="str">
        <f>IF($J1009="","",IFERROR(VLOOKUP($J1009,Tests!$A$4:$E$103,5,FALSE),""))</f>
        <v/>
      </c>
      <c r="M1009" s="18"/>
      <c r="N1009" s="17"/>
      <c r="O1009" s="22" t="str">
        <f>IF(OR($B1009="",$J1009=""),"",$B1009+N($C1009)+IFERROR(VLOOKUP($J1009,Tests!$A$4:$C$103,3,FALSE),0)/24)</f>
        <v/>
      </c>
      <c r="P1009" s="19"/>
      <c r="Q1009" s="19"/>
      <c r="R1009" s="17"/>
      <c r="S1009" s="21" t="str">
        <f ca="1">IF(OR($J1009="",$O1009=""),"",IF(OR($N1009="Report ready",$N1009="Delivered"),"",IF($N1009="Recollect needed","Recollect",IF(NOW()&gt;$O1009,"Overdue",IF($O1009-NOW()&lt;=N(Settings!$B$4)/24,"Due soon","")))))</f>
        <v/>
      </c>
    </row>
    <row r="1010" spans="1:19" x14ac:dyDescent="0.3">
      <c r="A1010" s="17"/>
      <c r="B1010" s="19"/>
      <c r="C1010" s="20"/>
      <c r="D1010" s="17"/>
      <c r="E1010" s="17"/>
      <c r="F1010" s="17"/>
      <c r="G1010" s="17"/>
      <c r="H1010" s="17"/>
      <c r="I1010" s="17"/>
      <c r="J1010" s="17"/>
      <c r="K1010" s="21" t="str">
        <f>IF($J1010="","",IFERROR(VLOOKUP($J1010,Tests!$A$4:$B$103,2,FALSE),""))</f>
        <v/>
      </c>
      <c r="L1010" s="18" t="str">
        <f>IF($J1010="","",IFERROR(VLOOKUP($J1010,Tests!$A$4:$E$103,5,FALSE),""))</f>
        <v/>
      </c>
      <c r="M1010" s="18"/>
      <c r="N1010" s="17"/>
      <c r="O1010" s="22" t="str">
        <f>IF(OR($B1010="",$J1010=""),"",$B1010+N($C1010)+IFERROR(VLOOKUP($J1010,Tests!$A$4:$C$103,3,FALSE),0)/24)</f>
        <v/>
      </c>
      <c r="P1010" s="19"/>
      <c r="Q1010" s="19"/>
      <c r="R1010" s="17"/>
      <c r="S1010" s="21" t="str">
        <f ca="1">IF(OR($J1010="",$O1010=""),"",IF(OR($N1010="Report ready",$N1010="Delivered"),"",IF($N1010="Recollect needed","Recollect",IF(NOW()&gt;$O1010,"Overdue",IF($O1010-NOW()&lt;=N(Settings!$B$4)/24,"Due soon","")))))</f>
        <v/>
      </c>
    </row>
    <row r="1011" spans="1:19" x14ac:dyDescent="0.3">
      <c r="A1011" s="17"/>
      <c r="B1011" s="19"/>
      <c r="C1011" s="20"/>
      <c r="D1011" s="17"/>
      <c r="E1011" s="17"/>
      <c r="F1011" s="17"/>
      <c r="G1011" s="17"/>
      <c r="H1011" s="17"/>
      <c r="I1011" s="17"/>
      <c r="J1011" s="17"/>
      <c r="K1011" s="21" t="str">
        <f>IF($J1011="","",IFERROR(VLOOKUP($J1011,Tests!$A$4:$B$103,2,FALSE),""))</f>
        <v/>
      </c>
      <c r="L1011" s="18" t="str">
        <f>IF($J1011="","",IFERROR(VLOOKUP($J1011,Tests!$A$4:$E$103,5,FALSE),""))</f>
        <v/>
      </c>
      <c r="M1011" s="18"/>
      <c r="N1011" s="17"/>
      <c r="O1011" s="22" t="str">
        <f>IF(OR($B1011="",$J1011=""),"",$B1011+N($C1011)+IFERROR(VLOOKUP($J1011,Tests!$A$4:$C$103,3,FALSE),0)/24)</f>
        <v/>
      </c>
      <c r="P1011" s="19"/>
      <c r="Q1011" s="19"/>
      <c r="R1011" s="17"/>
      <c r="S1011" s="21" t="str">
        <f ca="1">IF(OR($J1011="",$O1011=""),"",IF(OR($N1011="Report ready",$N1011="Delivered"),"",IF($N1011="Recollect needed","Recollect",IF(NOW()&gt;$O1011,"Overdue",IF($O1011-NOW()&lt;=N(Settings!$B$4)/24,"Due soon","")))))</f>
        <v/>
      </c>
    </row>
    <row r="1012" spans="1:19" x14ac:dyDescent="0.3">
      <c r="A1012" s="17"/>
      <c r="B1012" s="19"/>
      <c r="C1012" s="20"/>
      <c r="D1012" s="17"/>
      <c r="E1012" s="17"/>
      <c r="F1012" s="17"/>
      <c r="G1012" s="17"/>
      <c r="H1012" s="17"/>
      <c r="I1012" s="17"/>
      <c r="J1012" s="17"/>
      <c r="K1012" s="21" t="str">
        <f>IF($J1012="","",IFERROR(VLOOKUP($J1012,Tests!$A$4:$B$103,2,FALSE),""))</f>
        <v/>
      </c>
      <c r="L1012" s="18" t="str">
        <f>IF($J1012="","",IFERROR(VLOOKUP($J1012,Tests!$A$4:$E$103,5,FALSE),""))</f>
        <v/>
      </c>
      <c r="M1012" s="18"/>
      <c r="N1012" s="17"/>
      <c r="O1012" s="22" t="str">
        <f>IF(OR($B1012="",$J1012=""),"",$B1012+N($C1012)+IFERROR(VLOOKUP($J1012,Tests!$A$4:$C$103,3,FALSE),0)/24)</f>
        <v/>
      </c>
      <c r="P1012" s="19"/>
      <c r="Q1012" s="19"/>
      <c r="R1012" s="17"/>
      <c r="S1012" s="21" t="str">
        <f ca="1">IF(OR($J1012="",$O1012=""),"",IF(OR($N1012="Report ready",$N1012="Delivered"),"",IF($N1012="Recollect needed","Recollect",IF(NOW()&gt;$O1012,"Overdue",IF($O1012-NOW()&lt;=N(Settings!$B$4)/24,"Due soon","")))))</f>
        <v/>
      </c>
    </row>
    <row r="1013" spans="1:19" x14ac:dyDescent="0.3">
      <c r="A1013" s="17"/>
      <c r="B1013" s="19"/>
      <c r="C1013" s="20"/>
      <c r="D1013" s="17"/>
      <c r="E1013" s="17"/>
      <c r="F1013" s="17"/>
      <c r="G1013" s="17"/>
      <c r="H1013" s="17"/>
      <c r="I1013" s="17"/>
      <c r="J1013" s="17"/>
      <c r="K1013" s="21" t="str">
        <f>IF($J1013="","",IFERROR(VLOOKUP($J1013,Tests!$A$4:$B$103,2,FALSE),""))</f>
        <v/>
      </c>
      <c r="L1013" s="18" t="str">
        <f>IF($J1013="","",IFERROR(VLOOKUP($J1013,Tests!$A$4:$E$103,5,FALSE),""))</f>
        <v/>
      </c>
      <c r="M1013" s="18"/>
      <c r="N1013" s="17"/>
      <c r="O1013" s="22" t="str">
        <f>IF(OR($B1013="",$J1013=""),"",$B1013+N($C1013)+IFERROR(VLOOKUP($J1013,Tests!$A$4:$C$103,3,FALSE),0)/24)</f>
        <v/>
      </c>
      <c r="P1013" s="19"/>
      <c r="Q1013" s="19"/>
      <c r="R1013" s="17"/>
      <c r="S1013" s="21" t="str">
        <f ca="1">IF(OR($J1013="",$O1013=""),"",IF(OR($N1013="Report ready",$N1013="Delivered"),"",IF($N1013="Recollect needed","Recollect",IF(NOW()&gt;$O1013,"Overdue",IF($O1013-NOW()&lt;=N(Settings!$B$4)/24,"Due soon","")))))</f>
        <v/>
      </c>
    </row>
    <row r="1014" spans="1:19" x14ac:dyDescent="0.3">
      <c r="A1014" s="17"/>
      <c r="B1014" s="19"/>
      <c r="C1014" s="20"/>
      <c r="D1014" s="17"/>
      <c r="E1014" s="17"/>
      <c r="F1014" s="17"/>
      <c r="G1014" s="17"/>
      <c r="H1014" s="17"/>
      <c r="I1014" s="17"/>
      <c r="J1014" s="17"/>
      <c r="K1014" s="21" t="str">
        <f>IF($J1014="","",IFERROR(VLOOKUP($J1014,Tests!$A$4:$B$103,2,FALSE),""))</f>
        <v/>
      </c>
      <c r="L1014" s="18" t="str">
        <f>IF($J1014="","",IFERROR(VLOOKUP($J1014,Tests!$A$4:$E$103,5,FALSE),""))</f>
        <v/>
      </c>
      <c r="M1014" s="18"/>
      <c r="N1014" s="17"/>
      <c r="O1014" s="22" t="str">
        <f>IF(OR($B1014="",$J1014=""),"",$B1014+N($C1014)+IFERROR(VLOOKUP($J1014,Tests!$A$4:$C$103,3,FALSE),0)/24)</f>
        <v/>
      </c>
      <c r="P1014" s="19"/>
      <c r="Q1014" s="19"/>
      <c r="R1014" s="17"/>
      <c r="S1014" s="21" t="str">
        <f ca="1">IF(OR($J1014="",$O1014=""),"",IF(OR($N1014="Report ready",$N1014="Delivered"),"",IF($N1014="Recollect needed","Recollect",IF(NOW()&gt;$O1014,"Overdue",IF($O1014-NOW()&lt;=N(Settings!$B$4)/24,"Due soon","")))))</f>
        <v/>
      </c>
    </row>
    <row r="1015" spans="1:19" x14ac:dyDescent="0.3">
      <c r="A1015" s="17"/>
      <c r="B1015" s="19"/>
      <c r="C1015" s="20"/>
      <c r="D1015" s="17"/>
      <c r="E1015" s="17"/>
      <c r="F1015" s="17"/>
      <c r="G1015" s="17"/>
      <c r="H1015" s="17"/>
      <c r="I1015" s="17"/>
      <c r="J1015" s="17"/>
      <c r="K1015" s="21" t="str">
        <f>IF($J1015="","",IFERROR(VLOOKUP($J1015,Tests!$A$4:$B$103,2,FALSE),""))</f>
        <v/>
      </c>
      <c r="L1015" s="18" t="str">
        <f>IF($J1015="","",IFERROR(VLOOKUP($J1015,Tests!$A$4:$E$103,5,FALSE),""))</f>
        <v/>
      </c>
      <c r="M1015" s="18"/>
      <c r="N1015" s="17"/>
      <c r="O1015" s="22" t="str">
        <f>IF(OR($B1015="",$J1015=""),"",$B1015+N($C1015)+IFERROR(VLOOKUP($J1015,Tests!$A$4:$C$103,3,FALSE),0)/24)</f>
        <v/>
      </c>
      <c r="P1015" s="19"/>
      <c r="Q1015" s="19"/>
      <c r="R1015" s="17"/>
      <c r="S1015" s="21" t="str">
        <f ca="1">IF(OR($J1015="",$O1015=""),"",IF(OR($N1015="Report ready",$N1015="Delivered"),"",IF($N1015="Recollect needed","Recollect",IF(NOW()&gt;$O1015,"Overdue",IF($O1015-NOW()&lt;=N(Settings!$B$4)/24,"Due soon","")))))</f>
        <v/>
      </c>
    </row>
    <row r="1016" spans="1:19" x14ac:dyDescent="0.3">
      <c r="A1016" s="17"/>
      <c r="B1016" s="19"/>
      <c r="C1016" s="20"/>
      <c r="D1016" s="17"/>
      <c r="E1016" s="17"/>
      <c r="F1016" s="17"/>
      <c r="G1016" s="17"/>
      <c r="H1016" s="17"/>
      <c r="I1016" s="17"/>
      <c r="J1016" s="17"/>
      <c r="K1016" s="21" t="str">
        <f>IF($J1016="","",IFERROR(VLOOKUP($J1016,Tests!$A$4:$B$103,2,FALSE),""))</f>
        <v/>
      </c>
      <c r="L1016" s="18" t="str">
        <f>IF($J1016="","",IFERROR(VLOOKUP($J1016,Tests!$A$4:$E$103,5,FALSE),""))</f>
        <v/>
      </c>
      <c r="M1016" s="18"/>
      <c r="N1016" s="17"/>
      <c r="O1016" s="22" t="str">
        <f>IF(OR($B1016="",$J1016=""),"",$B1016+N($C1016)+IFERROR(VLOOKUP($J1016,Tests!$A$4:$C$103,3,FALSE),0)/24)</f>
        <v/>
      </c>
      <c r="P1016" s="19"/>
      <c r="Q1016" s="19"/>
      <c r="R1016" s="17"/>
      <c r="S1016" s="21" t="str">
        <f ca="1">IF(OR($J1016="",$O1016=""),"",IF(OR($N1016="Report ready",$N1016="Delivered"),"",IF($N1016="Recollect needed","Recollect",IF(NOW()&gt;$O1016,"Overdue",IF($O1016-NOW()&lt;=N(Settings!$B$4)/24,"Due soon","")))))</f>
        <v/>
      </c>
    </row>
    <row r="1017" spans="1:19" x14ac:dyDescent="0.3">
      <c r="A1017" s="17"/>
      <c r="B1017" s="19"/>
      <c r="C1017" s="20"/>
      <c r="D1017" s="17"/>
      <c r="E1017" s="17"/>
      <c r="F1017" s="17"/>
      <c r="G1017" s="17"/>
      <c r="H1017" s="17"/>
      <c r="I1017" s="17"/>
      <c r="J1017" s="17"/>
      <c r="K1017" s="21" t="str">
        <f>IF($J1017="","",IFERROR(VLOOKUP($J1017,Tests!$A$4:$B$103,2,FALSE),""))</f>
        <v/>
      </c>
      <c r="L1017" s="18" t="str">
        <f>IF($J1017="","",IFERROR(VLOOKUP($J1017,Tests!$A$4:$E$103,5,FALSE),""))</f>
        <v/>
      </c>
      <c r="M1017" s="18"/>
      <c r="N1017" s="17"/>
      <c r="O1017" s="22" t="str">
        <f>IF(OR($B1017="",$J1017=""),"",$B1017+N($C1017)+IFERROR(VLOOKUP($J1017,Tests!$A$4:$C$103,3,FALSE),0)/24)</f>
        <v/>
      </c>
      <c r="P1017" s="19"/>
      <c r="Q1017" s="19"/>
      <c r="R1017" s="17"/>
      <c r="S1017" s="21" t="str">
        <f ca="1">IF(OR($J1017="",$O1017=""),"",IF(OR($N1017="Report ready",$N1017="Delivered"),"",IF($N1017="Recollect needed","Recollect",IF(NOW()&gt;$O1017,"Overdue",IF($O1017-NOW()&lt;=N(Settings!$B$4)/24,"Due soon","")))))</f>
        <v/>
      </c>
    </row>
    <row r="1018" spans="1:19" x14ac:dyDescent="0.3">
      <c r="A1018" s="17"/>
      <c r="B1018" s="19"/>
      <c r="C1018" s="20"/>
      <c r="D1018" s="17"/>
      <c r="E1018" s="17"/>
      <c r="F1018" s="17"/>
      <c r="G1018" s="17"/>
      <c r="H1018" s="17"/>
      <c r="I1018" s="17"/>
      <c r="J1018" s="17"/>
      <c r="K1018" s="21" t="str">
        <f>IF($J1018="","",IFERROR(VLOOKUP($J1018,Tests!$A$4:$B$103,2,FALSE),""))</f>
        <v/>
      </c>
      <c r="L1018" s="18" t="str">
        <f>IF($J1018="","",IFERROR(VLOOKUP($J1018,Tests!$A$4:$E$103,5,FALSE),""))</f>
        <v/>
      </c>
      <c r="M1018" s="18"/>
      <c r="N1018" s="17"/>
      <c r="O1018" s="22" t="str">
        <f>IF(OR($B1018="",$J1018=""),"",$B1018+N($C1018)+IFERROR(VLOOKUP($J1018,Tests!$A$4:$C$103,3,FALSE),0)/24)</f>
        <v/>
      </c>
      <c r="P1018" s="19"/>
      <c r="Q1018" s="19"/>
      <c r="R1018" s="17"/>
      <c r="S1018" s="21" t="str">
        <f ca="1">IF(OR($J1018="",$O1018=""),"",IF(OR($N1018="Report ready",$N1018="Delivered"),"",IF($N1018="Recollect needed","Recollect",IF(NOW()&gt;$O1018,"Overdue",IF($O1018-NOW()&lt;=N(Settings!$B$4)/24,"Due soon","")))))</f>
        <v/>
      </c>
    </row>
    <row r="1019" spans="1:19" x14ac:dyDescent="0.3">
      <c r="A1019" s="17"/>
      <c r="B1019" s="19"/>
      <c r="C1019" s="20"/>
      <c r="D1019" s="17"/>
      <c r="E1019" s="17"/>
      <c r="F1019" s="17"/>
      <c r="G1019" s="17"/>
      <c r="H1019" s="17"/>
      <c r="I1019" s="17"/>
      <c r="J1019" s="17"/>
      <c r="K1019" s="21" t="str">
        <f>IF($J1019="","",IFERROR(VLOOKUP($J1019,Tests!$A$4:$B$103,2,FALSE),""))</f>
        <v/>
      </c>
      <c r="L1019" s="18" t="str">
        <f>IF($J1019="","",IFERROR(VLOOKUP($J1019,Tests!$A$4:$E$103,5,FALSE),""))</f>
        <v/>
      </c>
      <c r="M1019" s="18"/>
      <c r="N1019" s="17"/>
      <c r="O1019" s="22" t="str">
        <f>IF(OR($B1019="",$J1019=""),"",$B1019+N($C1019)+IFERROR(VLOOKUP($J1019,Tests!$A$4:$C$103,3,FALSE),0)/24)</f>
        <v/>
      </c>
      <c r="P1019" s="19"/>
      <c r="Q1019" s="19"/>
      <c r="R1019" s="17"/>
      <c r="S1019" s="21" t="str">
        <f ca="1">IF(OR($J1019="",$O1019=""),"",IF(OR($N1019="Report ready",$N1019="Delivered"),"",IF($N1019="Recollect needed","Recollect",IF(NOW()&gt;$O1019,"Overdue",IF($O1019-NOW()&lt;=N(Settings!$B$4)/24,"Due soon","")))))</f>
        <v/>
      </c>
    </row>
    <row r="1020" spans="1:19" x14ac:dyDescent="0.3">
      <c r="A1020" s="17"/>
      <c r="B1020" s="19"/>
      <c r="C1020" s="20"/>
      <c r="D1020" s="17"/>
      <c r="E1020" s="17"/>
      <c r="F1020" s="17"/>
      <c r="G1020" s="17"/>
      <c r="H1020" s="17"/>
      <c r="I1020" s="17"/>
      <c r="J1020" s="17"/>
      <c r="K1020" s="21" t="str">
        <f>IF($J1020="","",IFERROR(VLOOKUP($J1020,Tests!$A$4:$B$103,2,FALSE),""))</f>
        <v/>
      </c>
      <c r="L1020" s="18" t="str">
        <f>IF($J1020="","",IFERROR(VLOOKUP($J1020,Tests!$A$4:$E$103,5,FALSE),""))</f>
        <v/>
      </c>
      <c r="M1020" s="18"/>
      <c r="N1020" s="17"/>
      <c r="O1020" s="22" t="str">
        <f>IF(OR($B1020="",$J1020=""),"",$B1020+N($C1020)+IFERROR(VLOOKUP($J1020,Tests!$A$4:$C$103,3,FALSE),0)/24)</f>
        <v/>
      </c>
      <c r="P1020" s="19"/>
      <c r="Q1020" s="19"/>
      <c r="R1020" s="17"/>
      <c r="S1020" s="21" t="str">
        <f ca="1">IF(OR($J1020="",$O1020=""),"",IF(OR($N1020="Report ready",$N1020="Delivered"),"",IF($N1020="Recollect needed","Recollect",IF(NOW()&gt;$O1020,"Overdue",IF($O1020-NOW()&lt;=N(Settings!$B$4)/24,"Due soon","")))))</f>
        <v/>
      </c>
    </row>
    <row r="1021" spans="1:19" x14ac:dyDescent="0.3">
      <c r="A1021" s="17"/>
      <c r="B1021" s="19"/>
      <c r="C1021" s="20"/>
      <c r="D1021" s="17"/>
      <c r="E1021" s="17"/>
      <c r="F1021" s="17"/>
      <c r="G1021" s="17"/>
      <c r="H1021" s="17"/>
      <c r="I1021" s="17"/>
      <c r="J1021" s="17"/>
      <c r="K1021" s="21" t="str">
        <f>IF($J1021="","",IFERROR(VLOOKUP($J1021,Tests!$A$4:$B$103,2,FALSE),""))</f>
        <v/>
      </c>
      <c r="L1021" s="18" t="str">
        <f>IF($J1021="","",IFERROR(VLOOKUP($J1021,Tests!$A$4:$E$103,5,FALSE),""))</f>
        <v/>
      </c>
      <c r="M1021" s="18"/>
      <c r="N1021" s="17"/>
      <c r="O1021" s="22" t="str">
        <f>IF(OR($B1021="",$J1021=""),"",$B1021+N($C1021)+IFERROR(VLOOKUP($J1021,Tests!$A$4:$C$103,3,FALSE),0)/24)</f>
        <v/>
      </c>
      <c r="P1021" s="19"/>
      <c r="Q1021" s="19"/>
      <c r="R1021" s="17"/>
      <c r="S1021" s="21" t="str">
        <f ca="1">IF(OR($J1021="",$O1021=""),"",IF(OR($N1021="Report ready",$N1021="Delivered"),"",IF($N1021="Recollect needed","Recollect",IF(NOW()&gt;$O1021,"Overdue",IF($O1021-NOW()&lt;=N(Settings!$B$4)/24,"Due soon","")))))</f>
        <v/>
      </c>
    </row>
    <row r="1022" spans="1:19" x14ac:dyDescent="0.3">
      <c r="A1022" s="17"/>
      <c r="B1022" s="19"/>
      <c r="C1022" s="20"/>
      <c r="D1022" s="17"/>
      <c r="E1022" s="17"/>
      <c r="F1022" s="17"/>
      <c r="G1022" s="17"/>
      <c r="H1022" s="17"/>
      <c r="I1022" s="17"/>
      <c r="J1022" s="17"/>
      <c r="K1022" s="21" t="str">
        <f>IF($J1022="","",IFERROR(VLOOKUP($J1022,Tests!$A$4:$B$103,2,FALSE),""))</f>
        <v/>
      </c>
      <c r="L1022" s="18" t="str">
        <f>IF($J1022="","",IFERROR(VLOOKUP($J1022,Tests!$A$4:$E$103,5,FALSE),""))</f>
        <v/>
      </c>
      <c r="M1022" s="18"/>
      <c r="N1022" s="17"/>
      <c r="O1022" s="22" t="str">
        <f>IF(OR($B1022="",$J1022=""),"",$B1022+N($C1022)+IFERROR(VLOOKUP($J1022,Tests!$A$4:$C$103,3,FALSE),0)/24)</f>
        <v/>
      </c>
      <c r="P1022" s="19"/>
      <c r="Q1022" s="19"/>
      <c r="R1022" s="17"/>
      <c r="S1022" s="21" t="str">
        <f ca="1">IF(OR($J1022="",$O1022=""),"",IF(OR($N1022="Report ready",$N1022="Delivered"),"",IF($N1022="Recollect needed","Recollect",IF(NOW()&gt;$O1022,"Overdue",IF($O1022-NOW()&lt;=N(Settings!$B$4)/24,"Due soon","")))))</f>
        <v/>
      </c>
    </row>
    <row r="1023" spans="1:19" x14ac:dyDescent="0.3">
      <c r="A1023" s="17"/>
      <c r="B1023" s="19"/>
      <c r="C1023" s="20"/>
      <c r="D1023" s="17"/>
      <c r="E1023" s="17"/>
      <c r="F1023" s="17"/>
      <c r="G1023" s="17"/>
      <c r="H1023" s="17"/>
      <c r="I1023" s="17"/>
      <c r="J1023" s="17"/>
      <c r="K1023" s="21" t="str">
        <f>IF($J1023="","",IFERROR(VLOOKUP($J1023,Tests!$A$4:$B$103,2,FALSE),""))</f>
        <v/>
      </c>
      <c r="L1023" s="18" t="str">
        <f>IF($J1023="","",IFERROR(VLOOKUP($J1023,Tests!$A$4:$E$103,5,FALSE),""))</f>
        <v/>
      </c>
      <c r="M1023" s="18"/>
      <c r="N1023" s="17"/>
      <c r="O1023" s="22" t="str">
        <f>IF(OR($B1023="",$J1023=""),"",$B1023+N($C1023)+IFERROR(VLOOKUP($J1023,Tests!$A$4:$C$103,3,FALSE),0)/24)</f>
        <v/>
      </c>
      <c r="P1023" s="19"/>
      <c r="Q1023" s="19"/>
      <c r="R1023" s="17"/>
      <c r="S1023" s="21" t="str">
        <f ca="1">IF(OR($J1023="",$O1023=""),"",IF(OR($N1023="Report ready",$N1023="Delivered"),"",IF($N1023="Recollect needed","Recollect",IF(NOW()&gt;$O1023,"Overdue",IF($O1023-NOW()&lt;=N(Settings!$B$4)/24,"Due soon","")))))</f>
        <v/>
      </c>
    </row>
    <row r="1024" spans="1:19" x14ac:dyDescent="0.3">
      <c r="A1024" s="17"/>
      <c r="B1024" s="19"/>
      <c r="C1024" s="20"/>
      <c r="D1024" s="17"/>
      <c r="E1024" s="17"/>
      <c r="F1024" s="17"/>
      <c r="G1024" s="17"/>
      <c r="H1024" s="17"/>
      <c r="I1024" s="17"/>
      <c r="J1024" s="17"/>
      <c r="K1024" s="21" t="str">
        <f>IF($J1024="","",IFERROR(VLOOKUP($J1024,Tests!$A$4:$B$103,2,FALSE),""))</f>
        <v/>
      </c>
      <c r="L1024" s="18" t="str">
        <f>IF($J1024="","",IFERROR(VLOOKUP($J1024,Tests!$A$4:$E$103,5,FALSE),""))</f>
        <v/>
      </c>
      <c r="M1024" s="18"/>
      <c r="N1024" s="17"/>
      <c r="O1024" s="22" t="str">
        <f>IF(OR($B1024="",$J1024=""),"",$B1024+N($C1024)+IFERROR(VLOOKUP($J1024,Tests!$A$4:$C$103,3,FALSE),0)/24)</f>
        <v/>
      </c>
      <c r="P1024" s="19"/>
      <c r="Q1024" s="19"/>
      <c r="R1024" s="17"/>
      <c r="S1024" s="21" t="str">
        <f ca="1">IF(OR($J1024="",$O1024=""),"",IF(OR($N1024="Report ready",$N1024="Delivered"),"",IF($N1024="Recollect needed","Recollect",IF(NOW()&gt;$O1024,"Overdue",IF($O1024-NOW()&lt;=N(Settings!$B$4)/24,"Due soon","")))))</f>
        <v/>
      </c>
    </row>
    <row r="1025" spans="1:19" x14ac:dyDescent="0.3">
      <c r="A1025" s="17"/>
      <c r="B1025" s="19"/>
      <c r="C1025" s="20"/>
      <c r="D1025" s="17"/>
      <c r="E1025" s="17"/>
      <c r="F1025" s="17"/>
      <c r="G1025" s="17"/>
      <c r="H1025" s="17"/>
      <c r="I1025" s="17"/>
      <c r="J1025" s="17"/>
      <c r="K1025" s="21" t="str">
        <f>IF($J1025="","",IFERROR(VLOOKUP($J1025,Tests!$A$4:$B$103,2,FALSE),""))</f>
        <v/>
      </c>
      <c r="L1025" s="18" t="str">
        <f>IF($J1025="","",IFERROR(VLOOKUP($J1025,Tests!$A$4:$E$103,5,FALSE),""))</f>
        <v/>
      </c>
      <c r="M1025" s="18"/>
      <c r="N1025" s="17"/>
      <c r="O1025" s="22" t="str">
        <f>IF(OR($B1025="",$J1025=""),"",$B1025+N($C1025)+IFERROR(VLOOKUP($J1025,Tests!$A$4:$C$103,3,FALSE),0)/24)</f>
        <v/>
      </c>
      <c r="P1025" s="19"/>
      <c r="Q1025" s="19"/>
      <c r="R1025" s="17"/>
      <c r="S1025" s="21" t="str">
        <f ca="1">IF(OR($J1025="",$O1025=""),"",IF(OR($N1025="Report ready",$N1025="Delivered"),"",IF($N1025="Recollect needed","Recollect",IF(NOW()&gt;$O1025,"Overdue",IF($O1025-NOW()&lt;=N(Settings!$B$4)/24,"Due soon","")))))</f>
        <v/>
      </c>
    </row>
    <row r="1026" spans="1:19" x14ac:dyDescent="0.3">
      <c r="A1026" s="17"/>
      <c r="B1026" s="19"/>
      <c r="C1026" s="20"/>
      <c r="D1026" s="17"/>
      <c r="E1026" s="17"/>
      <c r="F1026" s="17"/>
      <c r="G1026" s="17"/>
      <c r="H1026" s="17"/>
      <c r="I1026" s="17"/>
      <c r="J1026" s="17"/>
      <c r="K1026" s="21" t="str">
        <f>IF($J1026="","",IFERROR(VLOOKUP($J1026,Tests!$A$4:$B$103,2,FALSE),""))</f>
        <v/>
      </c>
      <c r="L1026" s="18" t="str">
        <f>IF($J1026="","",IFERROR(VLOOKUP($J1026,Tests!$A$4:$E$103,5,FALSE),""))</f>
        <v/>
      </c>
      <c r="M1026" s="18"/>
      <c r="N1026" s="17"/>
      <c r="O1026" s="22" t="str">
        <f>IF(OR($B1026="",$J1026=""),"",$B1026+N($C1026)+IFERROR(VLOOKUP($J1026,Tests!$A$4:$C$103,3,FALSE),0)/24)</f>
        <v/>
      </c>
      <c r="P1026" s="19"/>
      <c r="Q1026" s="19"/>
      <c r="R1026" s="17"/>
      <c r="S1026" s="21" t="str">
        <f ca="1">IF(OR($J1026="",$O1026=""),"",IF(OR($N1026="Report ready",$N1026="Delivered"),"",IF($N1026="Recollect needed","Recollect",IF(NOW()&gt;$O1026,"Overdue",IF($O1026-NOW()&lt;=N(Settings!$B$4)/24,"Due soon","")))))</f>
        <v/>
      </c>
    </row>
    <row r="1027" spans="1:19" x14ac:dyDescent="0.3">
      <c r="A1027" s="17"/>
      <c r="B1027" s="19"/>
      <c r="C1027" s="20"/>
      <c r="D1027" s="17"/>
      <c r="E1027" s="17"/>
      <c r="F1027" s="17"/>
      <c r="G1027" s="17"/>
      <c r="H1027" s="17"/>
      <c r="I1027" s="17"/>
      <c r="J1027" s="17"/>
      <c r="K1027" s="21" t="str">
        <f>IF($J1027="","",IFERROR(VLOOKUP($J1027,Tests!$A$4:$B$103,2,FALSE),""))</f>
        <v/>
      </c>
      <c r="L1027" s="18" t="str">
        <f>IF($J1027="","",IFERROR(VLOOKUP($J1027,Tests!$A$4:$E$103,5,FALSE),""))</f>
        <v/>
      </c>
      <c r="M1027" s="18"/>
      <c r="N1027" s="17"/>
      <c r="O1027" s="22" t="str">
        <f>IF(OR($B1027="",$J1027=""),"",$B1027+N($C1027)+IFERROR(VLOOKUP($J1027,Tests!$A$4:$C$103,3,FALSE),0)/24)</f>
        <v/>
      </c>
      <c r="P1027" s="19"/>
      <c r="Q1027" s="19"/>
      <c r="R1027" s="17"/>
      <c r="S1027" s="21" t="str">
        <f ca="1">IF(OR($J1027="",$O1027=""),"",IF(OR($N1027="Report ready",$N1027="Delivered"),"",IF($N1027="Recollect needed","Recollect",IF(NOW()&gt;$O1027,"Overdue",IF($O1027-NOW()&lt;=N(Settings!$B$4)/24,"Due soon","")))))</f>
        <v/>
      </c>
    </row>
    <row r="1028" spans="1:19" x14ac:dyDescent="0.3">
      <c r="A1028" s="17"/>
      <c r="B1028" s="19"/>
      <c r="C1028" s="20"/>
      <c r="D1028" s="17"/>
      <c r="E1028" s="17"/>
      <c r="F1028" s="17"/>
      <c r="G1028" s="17"/>
      <c r="H1028" s="17"/>
      <c r="I1028" s="17"/>
      <c r="J1028" s="17"/>
      <c r="K1028" s="21" t="str">
        <f>IF($J1028="","",IFERROR(VLOOKUP($J1028,Tests!$A$4:$B$103,2,FALSE),""))</f>
        <v/>
      </c>
      <c r="L1028" s="18" t="str">
        <f>IF($J1028="","",IFERROR(VLOOKUP($J1028,Tests!$A$4:$E$103,5,FALSE),""))</f>
        <v/>
      </c>
      <c r="M1028" s="18"/>
      <c r="N1028" s="17"/>
      <c r="O1028" s="22" t="str">
        <f>IF(OR($B1028="",$J1028=""),"",$B1028+N($C1028)+IFERROR(VLOOKUP($J1028,Tests!$A$4:$C$103,3,FALSE),0)/24)</f>
        <v/>
      </c>
      <c r="P1028" s="19"/>
      <c r="Q1028" s="19"/>
      <c r="R1028" s="17"/>
      <c r="S1028" s="21" t="str">
        <f ca="1">IF(OR($J1028="",$O1028=""),"",IF(OR($N1028="Report ready",$N1028="Delivered"),"",IF($N1028="Recollect needed","Recollect",IF(NOW()&gt;$O1028,"Overdue",IF($O1028-NOW()&lt;=N(Settings!$B$4)/24,"Due soon","")))))</f>
        <v/>
      </c>
    </row>
    <row r="1029" spans="1:19" x14ac:dyDescent="0.3">
      <c r="A1029" s="17"/>
      <c r="B1029" s="19"/>
      <c r="C1029" s="20"/>
      <c r="D1029" s="17"/>
      <c r="E1029" s="17"/>
      <c r="F1029" s="17"/>
      <c r="G1029" s="17"/>
      <c r="H1029" s="17"/>
      <c r="I1029" s="17"/>
      <c r="J1029" s="17"/>
      <c r="K1029" s="21" t="str">
        <f>IF($J1029="","",IFERROR(VLOOKUP($J1029,Tests!$A$4:$B$103,2,FALSE),""))</f>
        <v/>
      </c>
      <c r="L1029" s="18" t="str">
        <f>IF($J1029="","",IFERROR(VLOOKUP($J1029,Tests!$A$4:$E$103,5,FALSE),""))</f>
        <v/>
      </c>
      <c r="M1029" s="18"/>
      <c r="N1029" s="17"/>
      <c r="O1029" s="22" t="str">
        <f>IF(OR($B1029="",$J1029=""),"",$B1029+N($C1029)+IFERROR(VLOOKUP($J1029,Tests!$A$4:$C$103,3,FALSE),0)/24)</f>
        <v/>
      </c>
      <c r="P1029" s="19"/>
      <c r="Q1029" s="19"/>
      <c r="R1029" s="17"/>
      <c r="S1029" s="21" t="str">
        <f ca="1">IF(OR($J1029="",$O1029=""),"",IF(OR($N1029="Report ready",$N1029="Delivered"),"",IF($N1029="Recollect needed","Recollect",IF(NOW()&gt;$O1029,"Overdue",IF($O1029-NOW()&lt;=N(Settings!$B$4)/24,"Due soon","")))))</f>
        <v/>
      </c>
    </row>
    <row r="1030" spans="1:19" x14ac:dyDescent="0.3">
      <c r="A1030" s="17"/>
      <c r="B1030" s="19"/>
      <c r="C1030" s="20"/>
      <c r="D1030" s="17"/>
      <c r="E1030" s="17"/>
      <c r="F1030" s="17"/>
      <c r="G1030" s="17"/>
      <c r="H1030" s="17"/>
      <c r="I1030" s="17"/>
      <c r="J1030" s="17"/>
      <c r="K1030" s="21" t="str">
        <f>IF($J1030="","",IFERROR(VLOOKUP($J1030,Tests!$A$4:$B$103,2,FALSE),""))</f>
        <v/>
      </c>
      <c r="L1030" s="18" t="str">
        <f>IF($J1030="","",IFERROR(VLOOKUP($J1030,Tests!$A$4:$E$103,5,FALSE),""))</f>
        <v/>
      </c>
      <c r="M1030" s="18"/>
      <c r="N1030" s="17"/>
      <c r="O1030" s="22" t="str">
        <f>IF(OR($B1030="",$J1030=""),"",$B1030+N($C1030)+IFERROR(VLOOKUP($J1030,Tests!$A$4:$C$103,3,FALSE),0)/24)</f>
        <v/>
      </c>
      <c r="P1030" s="19"/>
      <c r="Q1030" s="19"/>
      <c r="R1030" s="17"/>
      <c r="S1030" s="21" t="str">
        <f ca="1">IF(OR($J1030="",$O1030=""),"",IF(OR($N1030="Report ready",$N1030="Delivered"),"",IF($N1030="Recollect needed","Recollect",IF(NOW()&gt;$O1030,"Overdue",IF($O1030-NOW()&lt;=N(Settings!$B$4)/24,"Due soon","")))))</f>
        <v/>
      </c>
    </row>
    <row r="1031" spans="1:19" x14ac:dyDescent="0.3">
      <c r="A1031" s="17"/>
      <c r="B1031" s="19"/>
      <c r="C1031" s="20"/>
      <c r="D1031" s="17"/>
      <c r="E1031" s="17"/>
      <c r="F1031" s="17"/>
      <c r="G1031" s="17"/>
      <c r="H1031" s="17"/>
      <c r="I1031" s="17"/>
      <c r="J1031" s="17"/>
      <c r="K1031" s="21" t="str">
        <f>IF($J1031="","",IFERROR(VLOOKUP($J1031,Tests!$A$4:$B$103,2,FALSE),""))</f>
        <v/>
      </c>
      <c r="L1031" s="18" t="str">
        <f>IF($J1031="","",IFERROR(VLOOKUP($J1031,Tests!$A$4:$E$103,5,FALSE),""))</f>
        <v/>
      </c>
      <c r="M1031" s="18"/>
      <c r="N1031" s="17"/>
      <c r="O1031" s="22" t="str">
        <f>IF(OR($B1031="",$J1031=""),"",$B1031+N($C1031)+IFERROR(VLOOKUP($J1031,Tests!$A$4:$C$103,3,FALSE),0)/24)</f>
        <v/>
      </c>
      <c r="P1031" s="19"/>
      <c r="Q1031" s="19"/>
      <c r="R1031" s="17"/>
      <c r="S1031" s="21" t="str">
        <f ca="1">IF(OR($J1031="",$O1031=""),"",IF(OR($N1031="Report ready",$N1031="Delivered"),"",IF($N1031="Recollect needed","Recollect",IF(NOW()&gt;$O1031,"Overdue",IF($O1031-NOW()&lt;=N(Settings!$B$4)/24,"Due soon","")))))</f>
        <v/>
      </c>
    </row>
    <row r="1032" spans="1:19" x14ac:dyDescent="0.3">
      <c r="A1032" s="17"/>
      <c r="B1032" s="19"/>
      <c r="C1032" s="20"/>
      <c r="D1032" s="17"/>
      <c r="E1032" s="17"/>
      <c r="F1032" s="17"/>
      <c r="G1032" s="17"/>
      <c r="H1032" s="17"/>
      <c r="I1032" s="17"/>
      <c r="J1032" s="17"/>
      <c r="K1032" s="21" t="str">
        <f>IF($J1032="","",IFERROR(VLOOKUP($J1032,Tests!$A$4:$B$103,2,FALSE),""))</f>
        <v/>
      </c>
      <c r="L1032" s="18" t="str">
        <f>IF($J1032="","",IFERROR(VLOOKUP($J1032,Tests!$A$4:$E$103,5,FALSE),""))</f>
        <v/>
      </c>
      <c r="M1032" s="18"/>
      <c r="N1032" s="17"/>
      <c r="O1032" s="22" t="str">
        <f>IF(OR($B1032="",$J1032=""),"",$B1032+N($C1032)+IFERROR(VLOOKUP($J1032,Tests!$A$4:$C$103,3,FALSE),0)/24)</f>
        <v/>
      </c>
      <c r="P1032" s="19"/>
      <c r="Q1032" s="19"/>
      <c r="R1032" s="17"/>
      <c r="S1032" s="21" t="str">
        <f ca="1">IF(OR($J1032="",$O1032=""),"",IF(OR($N1032="Report ready",$N1032="Delivered"),"",IF($N1032="Recollect needed","Recollect",IF(NOW()&gt;$O1032,"Overdue",IF($O1032-NOW()&lt;=N(Settings!$B$4)/24,"Due soon","")))))</f>
        <v/>
      </c>
    </row>
    <row r="1033" spans="1:19" x14ac:dyDescent="0.3">
      <c r="A1033" s="17"/>
      <c r="B1033" s="19"/>
      <c r="C1033" s="20"/>
      <c r="D1033" s="17"/>
      <c r="E1033" s="17"/>
      <c r="F1033" s="17"/>
      <c r="G1033" s="17"/>
      <c r="H1033" s="17"/>
      <c r="I1033" s="17"/>
      <c r="J1033" s="17"/>
      <c r="K1033" s="21" t="str">
        <f>IF($J1033="","",IFERROR(VLOOKUP($J1033,Tests!$A$4:$B$103,2,FALSE),""))</f>
        <v/>
      </c>
      <c r="L1033" s="18" t="str">
        <f>IF($J1033="","",IFERROR(VLOOKUP($J1033,Tests!$A$4:$E$103,5,FALSE),""))</f>
        <v/>
      </c>
      <c r="M1033" s="18"/>
      <c r="N1033" s="17"/>
      <c r="O1033" s="22" t="str">
        <f>IF(OR($B1033="",$J1033=""),"",$B1033+N($C1033)+IFERROR(VLOOKUP($J1033,Tests!$A$4:$C$103,3,FALSE),0)/24)</f>
        <v/>
      </c>
      <c r="P1033" s="19"/>
      <c r="Q1033" s="19"/>
      <c r="R1033" s="17"/>
      <c r="S1033" s="21" t="str">
        <f ca="1">IF(OR($J1033="",$O1033=""),"",IF(OR($N1033="Report ready",$N1033="Delivered"),"",IF($N1033="Recollect needed","Recollect",IF(NOW()&gt;$O1033,"Overdue",IF($O1033-NOW()&lt;=N(Settings!$B$4)/24,"Due soon","")))))</f>
        <v/>
      </c>
    </row>
    <row r="1034" spans="1:19" x14ac:dyDescent="0.3">
      <c r="A1034" s="17"/>
      <c r="B1034" s="19"/>
      <c r="C1034" s="20"/>
      <c r="D1034" s="17"/>
      <c r="E1034" s="17"/>
      <c r="F1034" s="17"/>
      <c r="G1034" s="17"/>
      <c r="H1034" s="17"/>
      <c r="I1034" s="17"/>
      <c r="J1034" s="17"/>
      <c r="K1034" s="21" t="str">
        <f>IF($J1034="","",IFERROR(VLOOKUP($J1034,Tests!$A$4:$B$103,2,FALSE),""))</f>
        <v/>
      </c>
      <c r="L1034" s="18" t="str">
        <f>IF($J1034="","",IFERROR(VLOOKUP($J1034,Tests!$A$4:$E$103,5,FALSE),""))</f>
        <v/>
      </c>
      <c r="M1034" s="18"/>
      <c r="N1034" s="17"/>
      <c r="O1034" s="22" t="str">
        <f>IF(OR($B1034="",$J1034=""),"",$B1034+N($C1034)+IFERROR(VLOOKUP($J1034,Tests!$A$4:$C$103,3,FALSE),0)/24)</f>
        <v/>
      </c>
      <c r="P1034" s="19"/>
      <c r="Q1034" s="19"/>
      <c r="R1034" s="17"/>
      <c r="S1034" s="21" t="str">
        <f ca="1">IF(OR($J1034="",$O1034=""),"",IF(OR($N1034="Report ready",$N1034="Delivered"),"",IF($N1034="Recollect needed","Recollect",IF(NOW()&gt;$O1034,"Overdue",IF($O1034-NOW()&lt;=N(Settings!$B$4)/24,"Due soon","")))))</f>
        <v/>
      </c>
    </row>
    <row r="1035" spans="1:19" x14ac:dyDescent="0.3">
      <c r="A1035" s="17"/>
      <c r="B1035" s="19"/>
      <c r="C1035" s="20"/>
      <c r="D1035" s="17"/>
      <c r="E1035" s="17"/>
      <c r="F1035" s="17"/>
      <c r="G1035" s="17"/>
      <c r="H1035" s="17"/>
      <c r="I1035" s="17"/>
      <c r="J1035" s="17"/>
      <c r="K1035" s="21" t="str">
        <f>IF($J1035="","",IFERROR(VLOOKUP($J1035,Tests!$A$4:$B$103,2,FALSE),""))</f>
        <v/>
      </c>
      <c r="L1035" s="18" t="str">
        <f>IF($J1035="","",IFERROR(VLOOKUP($J1035,Tests!$A$4:$E$103,5,FALSE),""))</f>
        <v/>
      </c>
      <c r="M1035" s="18"/>
      <c r="N1035" s="17"/>
      <c r="O1035" s="22" t="str">
        <f>IF(OR($B1035="",$J1035=""),"",$B1035+N($C1035)+IFERROR(VLOOKUP($J1035,Tests!$A$4:$C$103,3,FALSE),0)/24)</f>
        <v/>
      </c>
      <c r="P1035" s="19"/>
      <c r="Q1035" s="19"/>
      <c r="R1035" s="17"/>
      <c r="S1035" s="21" t="str">
        <f ca="1">IF(OR($J1035="",$O1035=""),"",IF(OR($N1035="Report ready",$N1035="Delivered"),"",IF($N1035="Recollect needed","Recollect",IF(NOW()&gt;$O1035,"Overdue",IF($O1035-NOW()&lt;=N(Settings!$B$4)/24,"Due soon","")))))</f>
        <v/>
      </c>
    </row>
    <row r="1036" spans="1:19" x14ac:dyDescent="0.3">
      <c r="A1036" s="17"/>
      <c r="B1036" s="19"/>
      <c r="C1036" s="20"/>
      <c r="D1036" s="17"/>
      <c r="E1036" s="17"/>
      <c r="F1036" s="17"/>
      <c r="G1036" s="17"/>
      <c r="H1036" s="17"/>
      <c r="I1036" s="17"/>
      <c r="J1036" s="17"/>
      <c r="K1036" s="21" t="str">
        <f>IF($J1036="","",IFERROR(VLOOKUP($J1036,Tests!$A$4:$B$103,2,FALSE),""))</f>
        <v/>
      </c>
      <c r="L1036" s="18" t="str">
        <f>IF($J1036="","",IFERROR(VLOOKUP($J1036,Tests!$A$4:$E$103,5,FALSE),""))</f>
        <v/>
      </c>
      <c r="M1036" s="18"/>
      <c r="N1036" s="17"/>
      <c r="O1036" s="22" t="str">
        <f>IF(OR($B1036="",$J1036=""),"",$B1036+N($C1036)+IFERROR(VLOOKUP($J1036,Tests!$A$4:$C$103,3,FALSE),0)/24)</f>
        <v/>
      </c>
      <c r="P1036" s="19"/>
      <c r="Q1036" s="19"/>
      <c r="R1036" s="17"/>
      <c r="S1036" s="21" t="str">
        <f ca="1">IF(OR($J1036="",$O1036=""),"",IF(OR($N1036="Report ready",$N1036="Delivered"),"",IF($N1036="Recollect needed","Recollect",IF(NOW()&gt;$O1036,"Overdue",IF($O1036-NOW()&lt;=N(Settings!$B$4)/24,"Due soon","")))))</f>
        <v/>
      </c>
    </row>
    <row r="1037" spans="1:19" x14ac:dyDescent="0.3">
      <c r="A1037" s="17"/>
      <c r="B1037" s="19"/>
      <c r="C1037" s="20"/>
      <c r="D1037" s="17"/>
      <c r="E1037" s="17"/>
      <c r="F1037" s="17"/>
      <c r="G1037" s="17"/>
      <c r="H1037" s="17"/>
      <c r="I1037" s="17"/>
      <c r="J1037" s="17"/>
      <c r="K1037" s="21" t="str">
        <f>IF($J1037="","",IFERROR(VLOOKUP($J1037,Tests!$A$4:$B$103,2,FALSE),""))</f>
        <v/>
      </c>
      <c r="L1037" s="18" t="str">
        <f>IF($J1037="","",IFERROR(VLOOKUP($J1037,Tests!$A$4:$E$103,5,FALSE),""))</f>
        <v/>
      </c>
      <c r="M1037" s="18"/>
      <c r="N1037" s="17"/>
      <c r="O1037" s="22" t="str">
        <f>IF(OR($B1037="",$J1037=""),"",$B1037+N($C1037)+IFERROR(VLOOKUP($J1037,Tests!$A$4:$C$103,3,FALSE),0)/24)</f>
        <v/>
      </c>
      <c r="P1037" s="19"/>
      <c r="Q1037" s="19"/>
      <c r="R1037" s="17"/>
      <c r="S1037" s="21" t="str">
        <f ca="1">IF(OR($J1037="",$O1037=""),"",IF(OR($N1037="Report ready",$N1037="Delivered"),"",IF($N1037="Recollect needed","Recollect",IF(NOW()&gt;$O1037,"Overdue",IF($O1037-NOW()&lt;=N(Settings!$B$4)/24,"Due soon","")))))</f>
        <v/>
      </c>
    </row>
    <row r="1038" spans="1:19" x14ac:dyDescent="0.3">
      <c r="A1038" s="17"/>
      <c r="B1038" s="19"/>
      <c r="C1038" s="20"/>
      <c r="D1038" s="17"/>
      <c r="E1038" s="17"/>
      <c r="F1038" s="17"/>
      <c r="G1038" s="17"/>
      <c r="H1038" s="17"/>
      <c r="I1038" s="17"/>
      <c r="J1038" s="17"/>
      <c r="K1038" s="21" t="str">
        <f>IF($J1038="","",IFERROR(VLOOKUP($J1038,Tests!$A$4:$B$103,2,FALSE),""))</f>
        <v/>
      </c>
      <c r="L1038" s="18" t="str">
        <f>IF($J1038="","",IFERROR(VLOOKUP($J1038,Tests!$A$4:$E$103,5,FALSE),""))</f>
        <v/>
      </c>
      <c r="M1038" s="18"/>
      <c r="N1038" s="17"/>
      <c r="O1038" s="22" t="str">
        <f>IF(OR($B1038="",$J1038=""),"",$B1038+N($C1038)+IFERROR(VLOOKUP($J1038,Tests!$A$4:$C$103,3,FALSE),0)/24)</f>
        <v/>
      </c>
      <c r="P1038" s="19"/>
      <c r="Q1038" s="19"/>
      <c r="R1038" s="17"/>
      <c r="S1038" s="21" t="str">
        <f ca="1">IF(OR($J1038="",$O1038=""),"",IF(OR($N1038="Report ready",$N1038="Delivered"),"",IF($N1038="Recollect needed","Recollect",IF(NOW()&gt;$O1038,"Overdue",IF($O1038-NOW()&lt;=N(Settings!$B$4)/24,"Due soon","")))))</f>
        <v/>
      </c>
    </row>
    <row r="1039" spans="1:19" x14ac:dyDescent="0.3">
      <c r="A1039" s="17"/>
      <c r="B1039" s="19"/>
      <c r="C1039" s="20"/>
      <c r="D1039" s="17"/>
      <c r="E1039" s="17"/>
      <c r="F1039" s="17"/>
      <c r="G1039" s="17"/>
      <c r="H1039" s="17"/>
      <c r="I1039" s="17"/>
      <c r="J1039" s="17"/>
      <c r="K1039" s="21" t="str">
        <f>IF($J1039="","",IFERROR(VLOOKUP($J1039,Tests!$A$4:$B$103,2,FALSE),""))</f>
        <v/>
      </c>
      <c r="L1039" s="18" t="str">
        <f>IF($J1039="","",IFERROR(VLOOKUP($J1039,Tests!$A$4:$E$103,5,FALSE),""))</f>
        <v/>
      </c>
      <c r="M1039" s="18"/>
      <c r="N1039" s="17"/>
      <c r="O1039" s="22" t="str">
        <f>IF(OR($B1039="",$J1039=""),"",$B1039+N($C1039)+IFERROR(VLOOKUP($J1039,Tests!$A$4:$C$103,3,FALSE),0)/24)</f>
        <v/>
      </c>
      <c r="P1039" s="19"/>
      <c r="Q1039" s="19"/>
      <c r="R1039" s="17"/>
      <c r="S1039" s="21" t="str">
        <f ca="1">IF(OR($J1039="",$O1039=""),"",IF(OR($N1039="Report ready",$N1039="Delivered"),"",IF($N1039="Recollect needed","Recollect",IF(NOW()&gt;$O1039,"Overdue",IF($O1039-NOW()&lt;=N(Settings!$B$4)/24,"Due soon","")))))</f>
        <v/>
      </c>
    </row>
    <row r="1040" spans="1:19" x14ac:dyDescent="0.3">
      <c r="A1040" s="17"/>
      <c r="B1040" s="19"/>
      <c r="C1040" s="20"/>
      <c r="D1040" s="17"/>
      <c r="E1040" s="17"/>
      <c r="F1040" s="17"/>
      <c r="G1040" s="17"/>
      <c r="H1040" s="17"/>
      <c r="I1040" s="17"/>
      <c r="J1040" s="17"/>
      <c r="K1040" s="21" t="str">
        <f>IF($J1040="","",IFERROR(VLOOKUP($J1040,Tests!$A$4:$B$103,2,FALSE),""))</f>
        <v/>
      </c>
      <c r="L1040" s="18" t="str">
        <f>IF($J1040="","",IFERROR(VLOOKUP($J1040,Tests!$A$4:$E$103,5,FALSE),""))</f>
        <v/>
      </c>
      <c r="M1040" s="18"/>
      <c r="N1040" s="17"/>
      <c r="O1040" s="22" t="str">
        <f>IF(OR($B1040="",$J1040=""),"",$B1040+N($C1040)+IFERROR(VLOOKUP($J1040,Tests!$A$4:$C$103,3,FALSE),0)/24)</f>
        <v/>
      </c>
      <c r="P1040" s="19"/>
      <c r="Q1040" s="19"/>
      <c r="R1040" s="17"/>
      <c r="S1040" s="21" t="str">
        <f ca="1">IF(OR($J1040="",$O1040=""),"",IF(OR($N1040="Report ready",$N1040="Delivered"),"",IF($N1040="Recollect needed","Recollect",IF(NOW()&gt;$O1040,"Overdue",IF($O1040-NOW()&lt;=N(Settings!$B$4)/24,"Due soon","")))))</f>
        <v/>
      </c>
    </row>
    <row r="1041" spans="1:19" x14ac:dyDescent="0.3">
      <c r="A1041" s="17"/>
      <c r="B1041" s="19"/>
      <c r="C1041" s="20"/>
      <c r="D1041" s="17"/>
      <c r="E1041" s="17"/>
      <c r="F1041" s="17"/>
      <c r="G1041" s="17"/>
      <c r="H1041" s="17"/>
      <c r="I1041" s="17"/>
      <c r="J1041" s="17"/>
      <c r="K1041" s="21" t="str">
        <f>IF($J1041="","",IFERROR(VLOOKUP($J1041,Tests!$A$4:$B$103,2,FALSE),""))</f>
        <v/>
      </c>
      <c r="L1041" s="18" t="str">
        <f>IF($J1041="","",IFERROR(VLOOKUP($J1041,Tests!$A$4:$E$103,5,FALSE),""))</f>
        <v/>
      </c>
      <c r="M1041" s="18"/>
      <c r="N1041" s="17"/>
      <c r="O1041" s="22" t="str">
        <f>IF(OR($B1041="",$J1041=""),"",$B1041+N($C1041)+IFERROR(VLOOKUP($J1041,Tests!$A$4:$C$103,3,FALSE),0)/24)</f>
        <v/>
      </c>
      <c r="P1041" s="19"/>
      <c r="Q1041" s="19"/>
      <c r="R1041" s="17"/>
      <c r="S1041" s="21" t="str">
        <f ca="1">IF(OR($J1041="",$O1041=""),"",IF(OR($N1041="Report ready",$N1041="Delivered"),"",IF($N1041="Recollect needed","Recollect",IF(NOW()&gt;$O1041,"Overdue",IF($O1041-NOW()&lt;=N(Settings!$B$4)/24,"Due soon","")))))</f>
        <v/>
      </c>
    </row>
    <row r="1042" spans="1:19" x14ac:dyDescent="0.3">
      <c r="A1042" s="17"/>
      <c r="B1042" s="19"/>
      <c r="C1042" s="20"/>
      <c r="D1042" s="17"/>
      <c r="E1042" s="17"/>
      <c r="F1042" s="17"/>
      <c r="G1042" s="17"/>
      <c r="H1042" s="17"/>
      <c r="I1042" s="17"/>
      <c r="J1042" s="17"/>
      <c r="K1042" s="21" t="str">
        <f>IF($J1042="","",IFERROR(VLOOKUP($J1042,Tests!$A$4:$B$103,2,FALSE),""))</f>
        <v/>
      </c>
      <c r="L1042" s="18" t="str">
        <f>IF($J1042="","",IFERROR(VLOOKUP($J1042,Tests!$A$4:$E$103,5,FALSE),""))</f>
        <v/>
      </c>
      <c r="M1042" s="18"/>
      <c r="N1042" s="17"/>
      <c r="O1042" s="22" t="str">
        <f>IF(OR($B1042="",$J1042=""),"",$B1042+N($C1042)+IFERROR(VLOOKUP($J1042,Tests!$A$4:$C$103,3,FALSE),0)/24)</f>
        <v/>
      </c>
      <c r="P1042" s="19"/>
      <c r="Q1042" s="19"/>
      <c r="R1042" s="17"/>
      <c r="S1042" s="21" t="str">
        <f ca="1">IF(OR($J1042="",$O1042=""),"",IF(OR($N1042="Report ready",$N1042="Delivered"),"",IF($N1042="Recollect needed","Recollect",IF(NOW()&gt;$O1042,"Overdue",IF($O1042-NOW()&lt;=N(Settings!$B$4)/24,"Due soon","")))))</f>
        <v/>
      </c>
    </row>
    <row r="1043" spans="1:19" x14ac:dyDescent="0.3">
      <c r="A1043" s="17"/>
      <c r="B1043" s="19"/>
      <c r="C1043" s="20"/>
      <c r="D1043" s="17"/>
      <c r="E1043" s="17"/>
      <c r="F1043" s="17"/>
      <c r="G1043" s="17"/>
      <c r="H1043" s="17"/>
      <c r="I1043" s="17"/>
      <c r="J1043" s="17"/>
      <c r="K1043" s="21" t="str">
        <f>IF($J1043="","",IFERROR(VLOOKUP($J1043,Tests!$A$4:$B$103,2,FALSE),""))</f>
        <v/>
      </c>
      <c r="L1043" s="18" t="str">
        <f>IF($J1043="","",IFERROR(VLOOKUP($J1043,Tests!$A$4:$E$103,5,FALSE),""))</f>
        <v/>
      </c>
      <c r="M1043" s="18"/>
      <c r="N1043" s="17"/>
      <c r="O1043" s="22" t="str">
        <f>IF(OR($B1043="",$J1043=""),"",$B1043+N($C1043)+IFERROR(VLOOKUP($J1043,Tests!$A$4:$C$103,3,FALSE),0)/24)</f>
        <v/>
      </c>
      <c r="P1043" s="19"/>
      <c r="Q1043" s="19"/>
      <c r="R1043" s="17"/>
      <c r="S1043" s="21" t="str">
        <f ca="1">IF(OR($J1043="",$O1043=""),"",IF(OR($N1043="Report ready",$N1043="Delivered"),"",IF($N1043="Recollect needed","Recollect",IF(NOW()&gt;$O1043,"Overdue",IF($O1043-NOW()&lt;=N(Settings!$B$4)/24,"Due soon","")))))</f>
        <v/>
      </c>
    </row>
    <row r="1044" spans="1:19" x14ac:dyDescent="0.3">
      <c r="A1044" s="17"/>
      <c r="B1044" s="19"/>
      <c r="C1044" s="20"/>
      <c r="D1044" s="17"/>
      <c r="E1044" s="17"/>
      <c r="F1044" s="17"/>
      <c r="G1044" s="17"/>
      <c r="H1044" s="17"/>
      <c r="I1044" s="17"/>
      <c r="J1044" s="17"/>
      <c r="K1044" s="21" t="str">
        <f>IF($J1044="","",IFERROR(VLOOKUP($J1044,Tests!$A$4:$B$103,2,FALSE),""))</f>
        <v/>
      </c>
      <c r="L1044" s="18" t="str">
        <f>IF($J1044="","",IFERROR(VLOOKUP($J1044,Tests!$A$4:$E$103,5,FALSE),""))</f>
        <v/>
      </c>
      <c r="M1044" s="18"/>
      <c r="N1044" s="17"/>
      <c r="O1044" s="22" t="str">
        <f>IF(OR($B1044="",$J1044=""),"",$B1044+N($C1044)+IFERROR(VLOOKUP($J1044,Tests!$A$4:$C$103,3,FALSE),0)/24)</f>
        <v/>
      </c>
      <c r="P1044" s="19"/>
      <c r="Q1044" s="19"/>
      <c r="R1044" s="17"/>
      <c r="S1044" s="21" t="str">
        <f ca="1">IF(OR($J1044="",$O1044=""),"",IF(OR($N1044="Report ready",$N1044="Delivered"),"",IF($N1044="Recollect needed","Recollect",IF(NOW()&gt;$O1044,"Overdue",IF($O1044-NOW()&lt;=N(Settings!$B$4)/24,"Due soon","")))))</f>
        <v/>
      </c>
    </row>
    <row r="1045" spans="1:19" x14ac:dyDescent="0.3">
      <c r="A1045" s="17"/>
      <c r="B1045" s="19"/>
      <c r="C1045" s="20"/>
      <c r="D1045" s="17"/>
      <c r="E1045" s="17"/>
      <c r="F1045" s="17"/>
      <c r="G1045" s="17"/>
      <c r="H1045" s="17"/>
      <c r="I1045" s="17"/>
      <c r="J1045" s="17"/>
      <c r="K1045" s="21" t="str">
        <f>IF($J1045="","",IFERROR(VLOOKUP($J1045,Tests!$A$4:$B$103,2,FALSE),""))</f>
        <v/>
      </c>
      <c r="L1045" s="18" t="str">
        <f>IF($J1045="","",IFERROR(VLOOKUP($J1045,Tests!$A$4:$E$103,5,FALSE),""))</f>
        <v/>
      </c>
      <c r="M1045" s="18"/>
      <c r="N1045" s="17"/>
      <c r="O1045" s="22" t="str">
        <f>IF(OR($B1045="",$J1045=""),"",$B1045+N($C1045)+IFERROR(VLOOKUP($J1045,Tests!$A$4:$C$103,3,FALSE),0)/24)</f>
        <v/>
      </c>
      <c r="P1045" s="19"/>
      <c r="Q1045" s="19"/>
      <c r="R1045" s="17"/>
      <c r="S1045" s="21" t="str">
        <f ca="1">IF(OR($J1045="",$O1045=""),"",IF(OR($N1045="Report ready",$N1045="Delivered"),"",IF($N1045="Recollect needed","Recollect",IF(NOW()&gt;$O1045,"Overdue",IF($O1045-NOW()&lt;=N(Settings!$B$4)/24,"Due soon","")))))</f>
        <v/>
      </c>
    </row>
    <row r="1046" spans="1:19" x14ac:dyDescent="0.3">
      <c r="A1046" s="17"/>
      <c r="B1046" s="19"/>
      <c r="C1046" s="20"/>
      <c r="D1046" s="17"/>
      <c r="E1046" s="17"/>
      <c r="F1046" s="17"/>
      <c r="G1046" s="17"/>
      <c r="H1046" s="17"/>
      <c r="I1046" s="17"/>
      <c r="J1046" s="17"/>
      <c r="K1046" s="21" t="str">
        <f>IF($J1046="","",IFERROR(VLOOKUP($J1046,Tests!$A$4:$B$103,2,FALSE),""))</f>
        <v/>
      </c>
      <c r="L1046" s="18" t="str">
        <f>IF($J1046="","",IFERROR(VLOOKUP($J1046,Tests!$A$4:$E$103,5,FALSE),""))</f>
        <v/>
      </c>
      <c r="M1046" s="18"/>
      <c r="N1046" s="17"/>
      <c r="O1046" s="22" t="str">
        <f>IF(OR($B1046="",$J1046=""),"",$B1046+N($C1046)+IFERROR(VLOOKUP($J1046,Tests!$A$4:$C$103,3,FALSE),0)/24)</f>
        <v/>
      </c>
      <c r="P1046" s="19"/>
      <c r="Q1046" s="19"/>
      <c r="R1046" s="17"/>
      <c r="S1046" s="21" t="str">
        <f ca="1">IF(OR($J1046="",$O1046=""),"",IF(OR($N1046="Report ready",$N1046="Delivered"),"",IF($N1046="Recollect needed","Recollect",IF(NOW()&gt;$O1046,"Overdue",IF($O1046-NOW()&lt;=N(Settings!$B$4)/24,"Due soon","")))))</f>
        <v/>
      </c>
    </row>
    <row r="1047" spans="1:19" x14ac:dyDescent="0.3">
      <c r="A1047" s="17"/>
      <c r="B1047" s="19"/>
      <c r="C1047" s="20"/>
      <c r="D1047" s="17"/>
      <c r="E1047" s="17"/>
      <c r="F1047" s="17"/>
      <c r="G1047" s="17"/>
      <c r="H1047" s="17"/>
      <c r="I1047" s="17"/>
      <c r="J1047" s="17"/>
      <c r="K1047" s="21" t="str">
        <f>IF($J1047="","",IFERROR(VLOOKUP($J1047,Tests!$A$4:$B$103,2,FALSE),""))</f>
        <v/>
      </c>
      <c r="L1047" s="18" t="str">
        <f>IF($J1047="","",IFERROR(VLOOKUP($J1047,Tests!$A$4:$E$103,5,FALSE),""))</f>
        <v/>
      </c>
      <c r="M1047" s="18"/>
      <c r="N1047" s="17"/>
      <c r="O1047" s="22" t="str">
        <f>IF(OR($B1047="",$J1047=""),"",$B1047+N($C1047)+IFERROR(VLOOKUP($J1047,Tests!$A$4:$C$103,3,FALSE),0)/24)</f>
        <v/>
      </c>
      <c r="P1047" s="19"/>
      <c r="Q1047" s="19"/>
      <c r="R1047" s="17"/>
      <c r="S1047" s="21" t="str">
        <f ca="1">IF(OR($J1047="",$O1047=""),"",IF(OR($N1047="Report ready",$N1047="Delivered"),"",IF($N1047="Recollect needed","Recollect",IF(NOW()&gt;$O1047,"Overdue",IF($O1047-NOW()&lt;=N(Settings!$B$4)/24,"Due soon","")))))</f>
        <v/>
      </c>
    </row>
    <row r="1048" spans="1:19" x14ac:dyDescent="0.3">
      <c r="A1048" s="17"/>
      <c r="B1048" s="19"/>
      <c r="C1048" s="20"/>
      <c r="D1048" s="17"/>
      <c r="E1048" s="17"/>
      <c r="F1048" s="17"/>
      <c r="G1048" s="17"/>
      <c r="H1048" s="17"/>
      <c r="I1048" s="17"/>
      <c r="J1048" s="17"/>
      <c r="K1048" s="21" t="str">
        <f>IF($J1048="","",IFERROR(VLOOKUP($J1048,Tests!$A$4:$B$103,2,FALSE),""))</f>
        <v/>
      </c>
      <c r="L1048" s="18" t="str">
        <f>IF($J1048="","",IFERROR(VLOOKUP($J1048,Tests!$A$4:$E$103,5,FALSE),""))</f>
        <v/>
      </c>
      <c r="M1048" s="18"/>
      <c r="N1048" s="17"/>
      <c r="O1048" s="22" t="str">
        <f>IF(OR($B1048="",$J1048=""),"",$B1048+N($C1048)+IFERROR(VLOOKUP($J1048,Tests!$A$4:$C$103,3,FALSE),0)/24)</f>
        <v/>
      </c>
      <c r="P1048" s="19"/>
      <c r="Q1048" s="19"/>
      <c r="R1048" s="17"/>
      <c r="S1048" s="21" t="str">
        <f ca="1">IF(OR($J1048="",$O1048=""),"",IF(OR($N1048="Report ready",$N1048="Delivered"),"",IF($N1048="Recollect needed","Recollect",IF(NOW()&gt;$O1048,"Overdue",IF($O1048-NOW()&lt;=N(Settings!$B$4)/24,"Due soon","")))))</f>
        <v/>
      </c>
    </row>
    <row r="1049" spans="1:19" x14ac:dyDescent="0.3">
      <c r="A1049" s="17"/>
      <c r="B1049" s="19"/>
      <c r="C1049" s="20"/>
      <c r="D1049" s="17"/>
      <c r="E1049" s="17"/>
      <c r="F1049" s="17"/>
      <c r="G1049" s="17"/>
      <c r="H1049" s="17"/>
      <c r="I1049" s="17"/>
      <c r="J1049" s="17"/>
      <c r="K1049" s="21" t="str">
        <f>IF($J1049="","",IFERROR(VLOOKUP($J1049,Tests!$A$4:$B$103,2,FALSE),""))</f>
        <v/>
      </c>
      <c r="L1049" s="18" t="str">
        <f>IF($J1049="","",IFERROR(VLOOKUP($J1049,Tests!$A$4:$E$103,5,FALSE),""))</f>
        <v/>
      </c>
      <c r="M1049" s="18"/>
      <c r="N1049" s="17"/>
      <c r="O1049" s="22" t="str">
        <f>IF(OR($B1049="",$J1049=""),"",$B1049+N($C1049)+IFERROR(VLOOKUP($J1049,Tests!$A$4:$C$103,3,FALSE),0)/24)</f>
        <v/>
      </c>
      <c r="P1049" s="19"/>
      <c r="Q1049" s="19"/>
      <c r="R1049" s="17"/>
      <c r="S1049" s="21" t="str">
        <f ca="1">IF(OR($J1049="",$O1049=""),"",IF(OR($N1049="Report ready",$N1049="Delivered"),"",IF($N1049="Recollect needed","Recollect",IF(NOW()&gt;$O1049,"Overdue",IF($O1049-NOW()&lt;=N(Settings!$B$4)/24,"Due soon","")))))</f>
        <v/>
      </c>
    </row>
    <row r="1050" spans="1:19" x14ac:dyDescent="0.3">
      <c r="A1050" s="17"/>
      <c r="B1050" s="19"/>
      <c r="C1050" s="20"/>
      <c r="D1050" s="17"/>
      <c r="E1050" s="17"/>
      <c r="F1050" s="17"/>
      <c r="G1050" s="17"/>
      <c r="H1050" s="17"/>
      <c r="I1050" s="17"/>
      <c r="J1050" s="17"/>
      <c r="K1050" s="21" t="str">
        <f>IF($J1050="","",IFERROR(VLOOKUP($J1050,Tests!$A$4:$B$103,2,FALSE),""))</f>
        <v/>
      </c>
      <c r="L1050" s="18" t="str">
        <f>IF($J1050="","",IFERROR(VLOOKUP($J1050,Tests!$A$4:$E$103,5,FALSE),""))</f>
        <v/>
      </c>
      <c r="M1050" s="18"/>
      <c r="N1050" s="17"/>
      <c r="O1050" s="22" t="str">
        <f>IF(OR($B1050="",$J1050=""),"",$B1050+N($C1050)+IFERROR(VLOOKUP($J1050,Tests!$A$4:$C$103,3,FALSE),0)/24)</f>
        <v/>
      </c>
      <c r="P1050" s="19"/>
      <c r="Q1050" s="19"/>
      <c r="R1050" s="17"/>
      <c r="S1050" s="21" t="str">
        <f ca="1">IF(OR($J1050="",$O1050=""),"",IF(OR($N1050="Report ready",$N1050="Delivered"),"",IF($N1050="Recollect needed","Recollect",IF(NOW()&gt;$O1050,"Overdue",IF($O1050-NOW()&lt;=N(Settings!$B$4)/24,"Due soon","")))))</f>
        <v/>
      </c>
    </row>
    <row r="1051" spans="1:19" x14ac:dyDescent="0.3">
      <c r="A1051" s="17"/>
      <c r="B1051" s="19"/>
      <c r="C1051" s="20"/>
      <c r="D1051" s="17"/>
      <c r="E1051" s="17"/>
      <c r="F1051" s="17"/>
      <c r="G1051" s="17"/>
      <c r="H1051" s="17"/>
      <c r="I1051" s="17"/>
      <c r="J1051" s="17"/>
      <c r="K1051" s="21" t="str">
        <f>IF($J1051="","",IFERROR(VLOOKUP($J1051,Tests!$A$4:$B$103,2,FALSE),""))</f>
        <v/>
      </c>
      <c r="L1051" s="18" t="str">
        <f>IF($J1051="","",IFERROR(VLOOKUP($J1051,Tests!$A$4:$E$103,5,FALSE),""))</f>
        <v/>
      </c>
      <c r="M1051" s="18"/>
      <c r="N1051" s="17"/>
      <c r="O1051" s="22" t="str">
        <f>IF(OR($B1051="",$J1051=""),"",$B1051+N($C1051)+IFERROR(VLOOKUP($J1051,Tests!$A$4:$C$103,3,FALSE),0)/24)</f>
        <v/>
      </c>
      <c r="P1051" s="19"/>
      <c r="Q1051" s="19"/>
      <c r="R1051" s="17"/>
      <c r="S1051" s="21" t="str">
        <f ca="1">IF(OR($J1051="",$O1051=""),"",IF(OR($N1051="Report ready",$N1051="Delivered"),"",IF($N1051="Recollect needed","Recollect",IF(NOW()&gt;$O1051,"Overdue",IF($O1051-NOW()&lt;=N(Settings!$B$4)/24,"Due soon","")))))</f>
        <v/>
      </c>
    </row>
    <row r="1052" spans="1:19" x14ac:dyDescent="0.3">
      <c r="A1052" s="17"/>
      <c r="B1052" s="19"/>
      <c r="C1052" s="20"/>
      <c r="D1052" s="17"/>
      <c r="E1052" s="17"/>
      <c r="F1052" s="17"/>
      <c r="G1052" s="17"/>
      <c r="H1052" s="17"/>
      <c r="I1052" s="17"/>
      <c r="J1052" s="17"/>
      <c r="K1052" s="21" t="str">
        <f>IF($J1052="","",IFERROR(VLOOKUP($J1052,Tests!$A$4:$B$103,2,FALSE),""))</f>
        <v/>
      </c>
      <c r="L1052" s="18" t="str">
        <f>IF($J1052="","",IFERROR(VLOOKUP($J1052,Tests!$A$4:$E$103,5,FALSE),""))</f>
        <v/>
      </c>
      <c r="M1052" s="18"/>
      <c r="N1052" s="17"/>
      <c r="O1052" s="22" t="str">
        <f>IF(OR($B1052="",$J1052=""),"",$B1052+N($C1052)+IFERROR(VLOOKUP($J1052,Tests!$A$4:$C$103,3,FALSE),0)/24)</f>
        <v/>
      </c>
      <c r="P1052" s="19"/>
      <c r="Q1052" s="19"/>
      <c r="R1052" s="17"/>
      <c r="S1052" s="21" t="str">
        <f ca="1">IF(OR($J1052="",$O1052=""),"",IF(OR($N1052="Report ready",$N1052="Delivered"),"",IF($N1052="Recollect needed","Recollect",IF(NOW()&gt;$O1052,"Overdue",IF($O1052-NOW()&lt;=N(Settings!$B$4)/24,"Due soon","")))))</f>
        <v/>
      </c>
    </row>
    <row r="1053" spans="1:19" x14ac:dyDescent="0.3">
      <c r="A1053" s="17"/>
      <c r="B1053" s="19"/>
      <c r="C1053" s="20"/>
      <c r="D1053" s="17"/>
      <c r="E1053" s="17"/>
      <c r="F1053" s="17"/>
      <c r="G1053" s="17"/>
      <c r="H1053" s="17"/>
      <c r="I1053" s="17"/>
      <c r="J1053" s="17"/>
      <c r="K1053" s="21" t="str">
        <f>IF($J1053="","",IFERROR(VLOOKUP($J1053,Tests!$A$4:$B$103,2,FALSE),""))</f>
        <v/>
      </c>
      <c r="L1053" s="18" t="str">
        <f>IF($J1053="","",IFERROR(VLOOKUP($J1053,Tests!$A$4:$E$103,5,FALSE),""))</f>
        <v/>
      </c>
      <c r="M1053" s="18"/>
      <c r="N1053" s="17"/>
      <c r="O1053" s="22" t="str">
        <f>IF(OR($B1053="",$J1053=""),"",$B1053+N($C1053)+IFERROR(VLOOKUP($J1053,Tests!$A$4:$C$103,3,FALSE),0)/24)</f>
        <v/>
      </c>
      <c r="P1053" s="19"/>
      <c r="Q1053" s="19"/>
      <c r="R1053" s="17"/>
      <c r="S1053" s="21" t="str">
        <f ca="1">IF(OR($J1053="",$O1053=""),"",IF(OR($N1053="Report ready",$N1053="Delivered"),"",IF($N1053="Recollect needed","Recollect",IF(NOW()&gt;$O1053,"Overdue",IF($O1053-NOW()&lt;=N(Settings!$B$4)/24,"Due soon","")))))</f>
        <v/>
      </c>
    </row>
    <row r="1054" spans="1:19" x14ac:dyDescent="0.3">
      <c r="A1054" s="17"/>
      <c r="B1054" s="19"/>
      <c r="C1054" s="20"/>
      <c r="D1054" s="17"/>
      <c r="E1054" s="17"/>
      <c r="F1054" s="17"/>
      <c r="G1054" s="17"/>
      <c r="H1054" s="17"/>
      <c r="I1054" s="17"/>
      <c r="J1054" s="17"/>
      <c r="K1054" s="21" t="str">
        <f>IF($J1054="","",IFERROR(VLOOKUP($J1054,Tests!$A$4:$B$103,2,FALSE),""))</f>
        <v/>
      </c>
      <c r="L1054" s="18" t="str">
        <f>IF($J1054="","",IFERROR(VLOOKUP($J1054,Tests!$A$4:$E$103,5,FALSE),""))</f>
        <v/>
      </c>
      <c r="M1054" s="18"/>
      <c r="N1054" s="17"/>
      <c r="O1054" s="22" t="str">
        <f>IF(OR($B1054="",$J1054=""),"",$B1054+N($C1054)+IFERROR(VLOOKUP($J1054,Tests!$A$4:$C$103,3,FALSE),0)/24)</f>
        <v/>
      </c>
      <c r="P1054" s="19"/>
      <c r="Q1054" s="19"/>
      <c r="R1054" s="17"/>
      <c r="S1054" s="21" t="str">
        <f ca="1">IF(OR($J1054="",$O1054=""),"",IF(OR($N1054="Report ready",$N1054="Delivered"),"",IF($N1054="Recollect needed","Recollect",IF(NOW()&gt;$O1054,"Overdue",IF($O1054-NOW()&lt;=N(Settings!$B$4)/24,"Due soon","")))))</f>
        <v/>
      </c>
    </row>
    <row r="1055" spans="1:19" x14ac:dyDescent="0.3">
      <c r="A1055" s="17"/>
      <c r="B1055" s="19"/>
      <c r="C1055" s="20"/>
      <c r="D1055" s="17"/>
      <c r="E1055" s="17"/>
      <c r="F1055" s="17"/>
      <c r="G1055" s="17"/>
      <c r="H1055" s="17"/>
      <c r="I1055" s="17"/>
      <c r="J1055" s="17"/>
      <c r="K1055" s="21" t="str">
        <f>IF($J1055="","",IFERROR(VLOOKUP($J1055,Tests!$A$4:$B$103,2,FALSE),""))</f>
        <v/>
      </c>
      <c r="L1055" s="18" t="str">
        <f>IF($J1055="","",IFERROR(VLOOKUP($J1055,Tests!$A$4:$E$103,5,FALSE),""))</f>
        <v/>
      </c>
      <c r="M1055" s="18"/>
      <c r="N1055" s="17"/>
      <c r="O1055" s="22" t="str">
        <f>IF(OR($B1055="",$J1055=""),"",$B1055+N($C1055)+IFERROR(VLOOKUP($J1055,Tests!$A$4:$C$103,3,FALSE),0)/24)</f>
        <v/>
      </c>
      <c r="P1055" s="19"/>
      <c r="Q1055" s="19"/>
      <c r="R1055" s="17"/>
      <c r="S1055" s="21" t="str">
        <f ca="1">IF(OR($J1055="",$O1055=""),"",IF(OR($N1055="Report ready",$N1055="Delivered"),"",IF($N1055="Recollect needed","Recollect",IF(NOW()&gt;$O1055,"Overdue",IF($O1055-NOW()&lt;=N(Settings!$B$4)/24,"Due soon","")))))</f>
        <v/>
      </c>
    </row>
    <row r="1056" spans="1:19" x14ac:dyDescent="0.3">
      <c r="A1056" s="17"/>
      <c r="B1056" s="19"/>
      <c r="C1056" s="20"/>
      <c r="D1056" s="17"/>
      <c r="E1056" s="17"/>
      <c r="F1056" s="17"/>
      <c r="G1056" s="17"/>
      <c r="H1056" s="17"/>
      <c r="I1056" s="17"/>
      <c r="J1056" s="17"/>
      <c r="K1056" s="21" t="str">
        <f>IF($J1056="","",IFERROR(VLOOKUP($J1056,Tests!$A$4:$B$103,2,FALSE),""))</f>
        <v/>
      </c>
      <c r="L1056" s="18" t="str">
        <f>IF($J1056="","",IFERROR(VLOOKUP($J1056,Tests!$A$4:$E$103,5,FALSE),""))</f>
        <v/>
      </c>
      <c r="M1056" s="18"/>
      <c r="N1056" s="17"/>
      <c r="O1056" s="22" t="str">
        <f>IF(OR($B1056="",$J1056=""),"",$B1056+N($C1056)+IFERROR(VLOOKUP($J1056,Tests!$A$4:$C$103,3,FALSE),0)/24)</f>
        <v/>
      </c>
      <c r="P1056" s="19"/>
      <c r="Q1056" s="19"/>
      <c r="R1056" s="17"/>
      <c r="S1056" s="21" t="str">
        <f ca="1">IF(OR($J1056="",$O1056=""),"",IF(OR($N1056="Report ready",$N1056="Delivered"),"",IF($N1056="Recollect needed","Recollect",IF(NOW()&gt;$O1056,"Overdue",IF($O1056-NOW()&lt;=N(Settings!$B$4)/24,"Due soon","")))))</f>
        <v/>
      </c>
    </row>
    <row r="1057" spans="1:19" x14ac:dyDescent="0.3">
      <c r="A1057" s="17"/>
      <c r="B1057" s="19"/>
      <c r="C1057" s="20"/>
      <c r="D1057" s="17"/>
      <c r="E1057" s="17"/>
      <c r="F1057" s="17"/>
      <c r="G1057" s="17"/>
      <c r="H1057" s="17"/>
      <c r="I1057" s="17"/>
      <c r="J1057" s="17"/>
      <c r="K1057" s="21" t="str">
        <f>IF($J1057="","",IFERROR(VLOOKUP($J1057,Tests!$A$4:$B$103,2,FALSE),""))</f>
        <v/>
      </c>
      <c r="L1057" s="18" t="str">
        <f>IF($J1057="","",IFERROR(VLOOKUP($J1057,Tests!$A$4:$E$103,5,FALSE),""))</f>
        <v/>
      </c>
      <c r="M1057" s="18"/>
      <c r="N1057" s="17"/>
      <c r="O1057" s="22" t="str">
        <f>IF(OR($B1057="",$J1057=""),"",$B1057+N($C1057)+IFERROR(VLOOKUP($J1057,Tests!$A$4:$C$103,3,FALSE),0)/24)</f>
        <v/>
      </c>
      <c r="P1057" s="19"/>
      <c r="Q1057" s="19"/>
      <c r="R1057" s="17"/>
      <c r="S1057" s="21" t="str">
        <f ca="1">IF(OR($J1057="",$O1057=""),"",IF(OR($N1057="Report ready",$N1057="Delivered"),"",IF($N1057="Recollect needed","Recollect",IF(NOW()&gt;$O1057,"Overdue",IF($O1057-NOW()&lt;=N(Settings!$B$4)/24,"Due soon","")))))</f>
        <v/>
      </c>
    </row>
    <row r="1058" spans="1:19" x14ac:dyDescent="0.3">
      <c r="A1058" s="17"/>
      <c r="B1058" s="19"/>
      <c r="C1058" s="20"/>
      <c r="D1058" s="17"/>
      <c r="E1058" s="17"/>
      <c r="F1058" s="17"/>
      <c r="G1058" s="17"/>
      <c r="H1058" s="17"/>
      <c r="I1058" s="17"/>
      <c r="J1058" s="17"/>
      <c r="K1058" s="21" t="str">
        <f>IF($J1058="","",IFERROR(VLOOKUP($J1058,Tests!$A$4:$B$103,2,FALSE),""))</f>
        <v/>
      </c>
      <c r="L1058" s="18" t="str">
        <f>IF($J1058="","",IFERROR(VLOOKUP($J1058,Tests!$A$4:$E$103,5,FALSE),""))</f>
        <v/>
      </c>
      <c r="M1058" s="18"/>
      <c r="N1058" s="17"/>
      <c r="O1058" s="22" t="str">
        <f>IF(OR($B1058="",$J1058=""),"",$B1058+N($C1058)+IFERROR(VLOOKUP($J1058,Tests!$A$4:$C$103,3,FALSE),0)/24)</f>
        <v/>
      </c>
      <c r="P1058" s="19"/>
      <c r="Q1058" s="19"/>
      <c r="R1058" s="17"/>
      <c r="S1058" s="21" t="str">
        <f ca="1">IF(OR($J1058="",$O1058=""),"",IF(OR($N1058="Report ready",$N1058="Delivered"),"",IF($N1058="Recollect needed","Recollect",IF(NOW()&gt;$O1058,"Overdue",IF($O1058-NOW()&lt;=N(Settings!$B$4)/24,"Due soon","")))))</f>
        <v/>
      </c>
    </row>
    <row r="1059" spans="1:19" x14ac:dyDescent="0.3">
      <c r="A1059" s="17"/>
      <c r="B1059" s="19"/>
      <c r="C1059" s="20"/>
      <c r="D1059" s="17"/>
      <c r="E1059" s="17"/>
      <c r="F1059" s="17"/>
      <c r="G1059" s="17"/>
      <c r="H1059" s="17"/>
      <c r="I1059" s="17"/>
      <c r="J1059" s="17"/>
      <c r="K1059" s="21" t="str">
        <f>IF($J1059="","",IFERROR(VLOOKUP($J1059,Tests!$A$4:$B$103,2,FALSE),""))</f>
        <v/>
      </c>
      <c r="L1059" s="18" t="str">
        <f>IF($J1059="","",IFERROR(VLOOKUP($J1059,Tests!$A$4:$E$103,5,FALSE),""))</f>
        <v/>
      </c>
      <c r="M1059" s="18"/>
      <c r="N1059" s="17"/>
      <c r="O1059" s="22" t="str">
        <f>IF(OR($B1059="",$J1059=""),"",$B1059+N($C1059)+IFERROR(VLOOKUP($J1059,Tests!$A$4:$C$103,3,FALSE),0)/24)</f>
        <v/>
      </c>
      <c r="P1059" s="19"/>
      <c r="Q1059" s="19"/>
      <c r="R1059" s="17"/>
      <c r="S1059" s="21" t="str">
        <f ca="1">IF(OR($J1059="",$O1059=""),"",IF(OR($N1059="Report ready",$N1059="Delivered"),"",IF($N1059="Recollect needed","Recollect",IF(NOW()&gt;$O1059,"Overdue",IF($O1059-NOW()&lt;=N(Settings!$B$4)/24,"Due soon","")))))</f>
        <v/>
      </c>
    </row>
    <row r="1060" spans="1:19" x14ac:dyDescent="0.3">
      <c r="A1060" s="17"/>
      <c r="B1060" s="19"/>
      <c r="C1060" s="20"/>
      <c r="D1060" s="17"/>
      <c r="E1060" s="17"/>
      <c r="F1060" s="17"/>
      <c r="G1060" s="17"/>
      <c r="H1060" s="17"/>
      <c r="I1060" s="17"/>
      <c r="J1060" s="17"/>
      <c r="K1060" s="21" t="str">
        <f>IF($J1060="","",IFERROR(VLOOKUP($J1060,Tests!$A$4:$B$103,2,FALSE),""))</f>
        <v/>
      </c>
      <c r="L1060" s="18" t="str">
        <f>IF($J1060="","",IFERROR(VLOOKUP($J1060,Tests!$A$4:$E$103,5,FALSE),""))</f>
        <v/>
      </c>
      <c r="M1060" s="18"/>
      <c r="N1060" s="17"/>
      <c r="O1060" s="22" t="str">
        <f>IF(OR($B1060="",$J1060=""),"",$B1060+N($C1060)+IFERROR(VLOOKUP($J1060,Tests!$A$4:$C$103,3,FALSE),0)/24)</f>
        <v/>
      </c>
      <c r="P1060" s="19"/>
      <c r="Q1060" s="19"/>
      <c r="R1060" s="17"/>
      <c r="S1060" s="21" t="str">
        <f ca="1">IF(OR($J1060="",$O1060=""),"",IF(OR($N1060="Report ready",$N1060="Delivered"),"",IF($N1060="Recollect needed","Recollect",IF(NOW()&gt;$O1060,"Overdue",IF($O1060-NOW()&lt;=N(Settings!$B$4)/24,"Due soon","")))))</f>
        <v/>
      </c>
    </row>
    <row r="1061" spans="1:19" x14ac:dyDescent="0.3">
      <c r="A1061" s="17"/>
      <c r="B1061" s="19"/>
      <c r="C1061" s="20"/>
      <c r="D1061" s="17"/>
      <c r="E1061" s="17"/>
      <c r="F1061" s="17"/>
      <c r="G1061" s="17"/>
      <c r="H1061" s="17"/>
      <c r="I1061" s="17"/>
      <c r="J1061" s="17"/>
      <c r="K1061" s="21" t="str">
        <f>IF($J1061="","",IFERROR(VLOOKUP($J1061,Tests!$A$4:$B$103,2,FALSE),""))</f>
        <v/>
      </c>
      <c r="L1061" s="18" t="str">
        <f>IF($J1061="","",IFERROR(VLOOKUP($J1061,Tests!$A$4:$E$103,5,FALSE),""))</f>
        <v/>
      </c>
      <c r="M1061" s="18"/>
      <c r="N1061" s="17"/>
      <c r="O1061" s="22" t="str">
        <f>IF(OR($B1061="",$J1061=""),"",$B1061+N($C1061)+IFERROR(VLOOKUP($J1061,Tests!$A$4:$C$103,3,FALSE),0)/24)</f>
        <v/>
      </c>
      <c r="P1061" s="19"/>
      <c r="Q1061" s="19"/>
      <c r="R1061" s="17"/>
      <c r="S1061" s="21" t="str">
        <f ca="1">IF(OR($J1061="",$O1061=""),"",IF(OR($N1061="Report ready",$N1061="Delivered"),"",IF($N1061="Recollect needed","Recollect",IF(NOW()&gt;$O1061,"Overdue",IF($O1061-NOW()&lt;=N(Settings!$B$4)/24,"Due soon","")))))</f>
        <v/>
      </c>
    </row>
    <row r="1062" spans="1:19" x14ac:dyDescent="0.3">
      <c r="A1062" s="17"/>
      <c r="B1062" s="19"/>
      <c r="C1062" s="20"/>
      <c r="D1062" s="17"/>
      <c r="E1062" s="17"/>
      <c r="F1062" s="17"/>
      <c r="G1062" s="17"/>
      <c r="H1062" s="17"/>
      <c r="I1062" s="17"/>
      <c r="J1062" s="17"/>
      <c r="K1062" s="21" t="str">
        <f>IF($J1062="","",IFERROR(VLOOKUP($J1062,Tests!$A$4:$B$103,2,FALSE),""))</f>
        <v/>
      </c>
      <c r="L1062" s="18" t="str">
        <f>IF($J1062="","",IFERROR(VLOOKUP($J1062,Tests!$A$4:$E$103,5,FALSE),""))</f>
        <v/>
      </c>
      <c r="M1062" s="18"/>
      <c r="N1062" s="17"/>
      <c r="O1062" s="22" t="str">
        <f>IF(OR($B1062="",$J1062=""),"",$B1062+N($C1062)+IFERROR(VLOOKUP($J1062,Tests!$A$4:$C$103,3,FALSE),0)/24)</f>
        <v/>
      </c>
      <c r="P1062" s="19"/>
      <c r="Q1062" s="19"/>
      <c r="R1062" s="17"/>
      <c r="S1062" s="21" t="str">
        <f ca="1">IF(OR($J1062="",$O1062=""),"",IF(OR($N1062="Report ready",$N1062="Delivered"),"",IF($N1062="Recollect needed","Recollect",IF(NOW()&gt;$O1062,"Overdue",IF($O1062-NOW()&lt;=N(Settings!$B$4)/24,"Due soon","")))))</f>
        <v/>
      </c>
    </row>
    <row r="1063" spans="1:19" x14ac:dyDescent="0.3">
      <c r="A1063" s="17"/>
      <c r="B1063" s="19"/>
      <c r="C1063" s="20"/>
      <c r="D1063" s="17"/>
      <c r="E1063" s="17"/>
      <c r="F1063" s="17"/>
      <c r="G1063" s="17"/>
      <c r="H1063" s="17"/>
      <c r="I1063" s="17"/>
      <c r="J1063" s="17"/>
      <c r="K1063" s="21" t="str">
        <f>IF($J1063="","",IFERROR(VLOOKUP($J1063,Tests!$A$4:$B$103,2,FALSE),""))</f>
        <v/>
      </c>
      <c r="L1063" s="18" t="str">
        <f>IF($J1063="","",IFERROR(VLOOKUP($J1063,Tests!$A$4:$E$103,5,FALSE),""))</f>
        <v/>
      </c>
      <c r="M1063" s="18"/>
      <c r="N1063" s="17"/>
      <c r="O1063" s="22" t="str">
        <f>IF(OR($B1063="",$J1063=""),"",$B1063+N($C1063)+IFERROR(VLOOKUP($J1063,Tests!$A$4:$C$103,3,FALSE),0)/24)</f>
        <v/>
      </c>
      <c r="P1063" s="19"/>
      <c r="Q1063" s="19"/>
      <c r="R1063" s="17"/>
      <c r="S1063" s="21" t="str">
        <f ca="1">IF(OR($J1063="",$O1063=""),"",IF(OR($N1063="Report ready",$N1063="Delivered"),"",IF($N1063="Recollect needed","Recollect",IF(NOW()&gt;$O1063,"Overdue",IF($O1063-NOW()&lt;=N(Settings!$B$4)/24,"Due soon","")))))</f>
        <v/>
      </c>
    </row>
    <row r="1064" spans="1:19" x14ac:dyDescent="0.3">
      <c r="A1064" s="17"/>
      <c r="B1064" s="19"/>
      <c r="C1064" s="20"/>
      <c r="D1064" s="17"/>
      <c r="E1064" s="17"/>
      <c r="F1064" s="17"/>
      <c r="G1064" s="17"/>
      <c r="H1064" s="17"/>
      <c r="I1064" s="17"/>
      <c r="J1064" s="17"/>
      <c r="K1064" s="21" t="str">
        <f>IF($J1064="","",IFERROR(VLOOKUP($J1064,Tests!$A$4:$B$103,2,FALSE),""))</f>
        <v/>
      </c>
      <c r="L1064" s="18" t="str">
        <f>IF($J1064="","",IFERROR(VLOOKUP($J1064,Tests!$A$4:$E$103,5,FALSE),""))</f>
        <v/>
      </c>
      <c r="M1064" s="18"/>
      <c r="N1064" s="17"/>
      <c r="O1064" s="22" t="str">
        <f>IF(OR($B1064="",$J1064=""),"",$B1064+N($C1064)+IFERROR(VLOOKUP($J1064,Tests!$A$4:$C$103,3,FALSE),0)/24)</f>
        <v/>
      </c>
      <c r="P1064" s="19"/>
      <c r="Q1064" s="19"/>
      <c r="R1064" s="17"/>
      <c r="S1064" s="21" t="str">
        <f ca="1">IF(OR($J1064="",$O1064=""),"",IF(OR($N1064="Report ready",$N1064="Delivered"),"",IF($N1064="Recollect needed","Recollect",IF(NOW()&gt;$O1064,"Overdue",IF($O1064-NOW()&lt;=N(Settings!$B$4)/24,"Due soon","")))))</f>
        <v/>
      </c>
    </row>
    <row r="1065" spans="1:19" x14ac:dyDescent="0.3">
      <c r="A1065" s="17"/>
      <c r="B1065" s="19"/>
      <c r="C1065" s="20"/>
      <c r="D1065" s="17"/>
      <c r="E1065" s="17"/>
      <c r="F1065" s="17"/>
      <c r="G1065" s="17"/>
      <c r="H1065" s="17"/>
      <c r="I1065" s="17"/>
      <c r="J1065" s="17"/>
      <c r="K1065" s="21" t="str">
        <f>IF($J1065="","",IFERROR(VLOOKUP($J1065,Tests!$A$4:$B$103,2,FALSE),""))</f>
        <v/>
      </c>
      <c r="L1065" s="18" t="str">
        <f>IF($J1065="","",IFERROR(VLOOKUP($J1065,Tests!$A$4:$E$103,5,FALSE),""))</f>
        <v/>
      </c>
      <c r="M1065" s="18"/>
      <c r="N1065" s="17"/>
      <c r="O1065" s="22" t="str">
        <f>IF(OR($B1065="",$J1065=""),"",$B1065+N($C1065)+IFERROR(VLOOKUP($J1065,Tests!$A$4:$C$103,3,FALSE),0)/24)</f>
        <v/>
      </c>
      <c r="P1065" s="19"/>
      <c r="Q1065" s="19"/>
      <c r="R1065" s="17"/>
      <c r="S1065" s="21" t="str">
        <f ca="1">IF(OR($J1065="",$O1065=""),"",IF(OR($N1065="Report ready",$N1065="Delivered"),"",IF($N1065="Recollect needed","Recollect",IF(NOW()&gt;$O1065,"Overdue",IF($O1065-NOW()&lt;=N(Settings!$B$4)/24,"Due soon","")))))</f>
        <v/>
      </c>
    </row>
    <row r="1066" spans="1:19" x14ac:dyDescent="0.3">
      <c r="A1066" s="17"/>
      <c r="B1066" s="19"/>
      <c r="C1066" s="20"/>
      <c r="D1066" s="17"/>
      <c r="E1066" s="17"/>
      <c r="F1066" s="17"/>
      <c r="G1066" s="17"/>
      <c r="H1066" s="17"/>
      <c r="I1066" s="17"/>
      <c r="J1066" s="17"/>
      <c r="K1066" s="21" t="str">
        <f>IF($J1066="","",IFERROR(VLOOKUP($J1066,Tests!$A$4:$B$103,2,FALSE),""))</f>
        <v/>
      </c>
      <c r="L1066" s="18" t="str">
        <f>IF($J1066="","",IFERROR(VLOOKUP($J1066,Tests!$A$4:$E$103,5,FALSE),""))</f>
        <v/>
      </c>
      <c r="M1066" s="18"/>
      <c r="N1066" s="17"/>
      <c r="O1066" s="22" t="str">
        <f>IF(OR($B1066="",$J1066=""),"",$B1066+N($C1066)+IFERROR(VLOOKUP($J1066,Tests!$A$4:$C$103,3,FALSE),0)/24)</f>
        <v/>
      </c>
      <c r="P1066" s="19"/>
      <c r="Q1066" s="19"/>
      <c r="R1066" s="17"/>
      <c r="S1066" s="21" t="str">
        <f ca="1">IF(OR($J1066="",$O1066=""),"",IF(OR($N1066="Report ready",$N1066="Delivered"),"",IF($N1066="Recollect needed","Recollect",IF(NOW()&gt;$O1066,"Overdue",IF($O1066-NOW()&lt;=N(Settings!$B$4)/24,"Due soon","")))))</f>
        <v/>
      </c>
    </row>
    <row r="1067" spans="1:19" x14ac:dyDescent="0.3">
      <c r="A1067" s="17"/>
      <c r="B1067" s="19"/>
      <c r="C1067" s="20"/>
      <c r="D1067" s="17"/>
      <c r="E1067" s="17"/>
      <c r="F1067" s="17"/>
      <c r="G1067" s="17"/>
      <c r="H1067" s="17"/>
      <c r="I1067" s="17"/>
      <c r="J1067" s="17"/>
      <c r="K1067" s="21" t="str">
        <f>IF($J1067="","",IFERROR(VLOOKUP($J1067,Tests!$A$4:$B$103,2,FALSE),""))</f>
        <v/>
      </c>
      <c r="L1067" s="18" t="str">
        <f>IF($J1067="","",IFERROR(VLOOKUP($J1067,Tests!$A$4:$E$103,5,FALSE),""))</f>
        <v/>
      </c>
      <c r="M1067" s="18"/>
      <c r="N1067" s="17"/>
      <c r="O1067" s="22" t="str">
        <f>IF(OR($B1067="",$J1067=""),"",$B1067+N($C1067)+IFERROR(VLOOKUP($J1067,Tests!$A$4:$C$103,3,FALSE),0)/24)</f>
        <v/>
      </c>
      <c r="P1067" s="19"/>
      <c r="Q1067" s="19"/>
      <c r="R1067" s="17"/>
      <c r="S1067" s="21" t="str">
        <f ca="1">IF(OR($J1067="",$O1067=""),"",IF(OR($N1067="Report ready",$N1067="Delivered"),"",IF($N1067="Recollect needed","Recollect",IF(NOW()&gt;$O1067,"Overdue",IF($O1067-NOW()&lt;=N(Settings!$B$4)/24,"Due soon","")))))</f>
        <v/>
      </c>
    </row>
    <row r="1068" spans="1:19" x14ac:dyDescent="0.3">
      <c r="A1068" s="17"/>
      <c r="B1068" s="19"/>
      <c r="C1068" s="20"/>
      <c r="D1068" s="17"/>
      <c r="E1068" s="17"/>
      <c r="F1068" s="17"/>
      <c r="G1068" s="17"/>
      <c r="H1068" s="17"/>
      <c r="I1068" s="17"/>
      <c r="J1068" s="17"/>
      <c r="K1068" s="21" t="str">
        <f>IF($J1068="","",IFERROR(VLOOKUP($J1068,Tests!$A$4:$B$103,2,FALSE),""))</f>
        <v/>
      </c>
      <c r="L1068" s="18" t="str">
        <f>IF($J1068="","",IFERROR(VLOOKUP($J1068,Tests!$A$4:$E$103,5,FALSE),""))</f>
        <v/>
      </c>
      <c r="M1068" s="18"/>
      <c r="N1068" s="17"/>
      <c r="O1068" s="22" t="str">
        <f>IF(OR($B1068="",$J1068=""),"",$B1068+N($C1068)+IFERROR(VLOOKUP($J1068,Tests!$A$4:$C$103,3,FALSE),0)/24)</f>
        <v/>
      </c>
      <c r="P1068" s="19"/>
      <c r="Q1068" s="19"/>
      <c r="R1068" s="17"/>
      <c r="S1068" s="21" t="str">
        <f ca="1">IF(OR($J1068="",$O1068=""),"",IF(OR($N1068="Report ready",$N1068="Delivered"),"",IF($N1068="Recollect needed","Recollect",IF(NOW()&gt;$O1068,"Overdue",IF($O1068-NOW()&lt;=N(Settings!$B$4)/24,"Due soon","")))))</f>
        <v/>
      </c>
    </row>
    <row r="1069" spans="1:19" x14ac:dyDescent="0.3">
      <c r="A1069" s="17"/>
      <c r="B1069" s="19"/>
      <c r="C1069" s="20"/>
      <c r="D1069" s="17"/>
      <c r="E1069" s="17"/>
      <c r="F1069" s="17"/>
      <c r="G1069" s="17"/>
      <c r="H1069" s="17"/>
      <c r="I1069" s="17"/>
      <c r="J1069" s="17"/>
      <c r="K1069" s="21" t="str">
        <f>IF($J1069="","",IFERROR(VLOOKUP($J1069,Tests!$A$4:$B$103,2,FALSE),""))</f>
        <v/>
      </c>
      <c r="L1069" s="18" t="str">
        <f>IF($J1069="","",IFERROR(VLOOKUP($J1069,Tests!$A$4:$E$103,5,FALSE),""))</f>
        <v/>
      </c>
      <c r="M1069" s="18"/>
      <c r="N1069" s="17"/>
      <c r="O1069" s="22" t="str">
        <f>IF(OR($B1069="",$J1069=""),"",$B1069+N($C1069)+IFERROR(VLOOKUP($J1069,Tests!$A$4:$C$103,3,FALSE),0)/24)</f>
        <v/>
      </c>
      <c r="P1069" s="19"/>
      <c r="Q1069" s="19"/>
      <c r="R1069" s="17"/>
      <c r="S1069" s="21" t="str">
        <f ca="1">IF(OR($J1069="",$O1069=""),"",IF(OR($N1069="Report ready",$N1069="Delivered"),"",IF($N1069="Recollect needed","Recollect",IF(NOW()&gt;$O1069,"Overdue",IF($O1069-NOW()&lt;=N(Settings!$B$4)/24,"Due soon","")))))</f>
        <v/>
      </c>
    </row>
    <row r="1070" spans="1:19" x14ac:dyDescent="0.3">
      <c r="A1070" s="17"/>
      <c r="B1070" s="19"/>
      <c r="C1070" s="20"/>
      <c r="D1070" s="17"/>
      <c r="E1070" s="17"/>
      <c r="F1070" s="17"/>
      <c r="G1070" s="17"/>
      <c r="H1070" s="17"/>
      <c r="I1070" s="17"/>
      <c r="J1070" s="17"/>
      <c r="K1070" s="21" t="str">
        <f>IF($J1070="","",IFERROR(VLOOKUP($J1070,Tests!$A$4:$B$103,2,FALSE),""))</f>
        <v/>
      </c>
      <c r="L1070" s="18" t="str">
        <f>IF($J1070="","",IFERROR(VLOOKUP($J1070,Tests!$A$4:$E$103,5,FALSE),""))</f>
        <v/>
      </c>
      <c r="M1070" s="18"/>
      <c r="N1070" s="17"/>
      <c r="O1070" s="22" t="str">
        <f>IF(OR($B1070="",$J1070=""),"",$B1070+N($C1070)+IFERROR(VLOOKUP($J1070,Tests!$A$4:$C$103,3,FALSE),0)/24)</f>
        <v/>
      </c>
      <c r="P1070" s="19"/>
      <c r="Q1070" s="19"/>
      <c r="R1070" s="17"/>
      <c r="S1070" s="21" t="str">
        <f ca="1">IF(OR($J1070="",$O1070=""),"",IF(OR($N1070="Report ready",$N1070="Delivered"),"",IF($N1070="Recollect needed","Recollect",IF(NOW()&gt;$O1070,"Overdue",IF($O1070-NOW()&lt;=N(Settings!$B$4)/24,"Due soon","")))))</f>
        <v/>
      </c>
    </row>
    <row r="1071" spans="1:19" x14ac:dyDescent="0.3">
      <c r="A1071" s="17"/>
      <c r="B1071" s="19"/>
      <c r="C1071" s="20"/>
      <c r="D1071" s="17"/>
      <c r="E1071" s="17"/>
      <c r="F1071" s="17"/>
      <c r="G1071" s="17"/>
      <c r="H1071" s="17"/>
      <c r="I1071" s="17"/>
      <c r="J1071" s="17"/>
      <c r="K1071" s="21" t="str">
        <f>IF($J1071="","",IFERROR(VLOOKUP($J1071,Tests!$A$4:$B$103,2,FALSE),""))</f>
        <v/>
      </c>
      <c r="L1071" s="18" t="str">
        <f>IF($J1071="","",IFERROR(VLOOKUP($J1071,Tests!$A$4:$E$103,5,FALSE),""))</f>
        <v/>
      </c>
      <c r="M1071" s="18"/>
      <c r="N1071" s="17"/>
      <c r="O1071" s="22" t="str">
        <f>IF(OR($B1071="",$J1071=""),"",$B1071+N($C1071)+IFERROR(VLOOKUP($J1071,Tests!$A$4:$C$103,3,FALSE),0)/24)</f>
        <v/>
      </c>
      <c r="P1071" s="19"/>
      <c r="Q1071" s="19"/>
      <c r="R1071" s="17"/>
      <c r="S1071" s="21" t="str">
        <f ca="1">IF(OR($J1071="",$O1071=""),"",IF(OR($N1071="Report ready",$N1071="Delivered"),"",IF($N1071="Recollect needed","Recollect",IF(NOW()&gt;$O1071,"Overdue",IF($O1071-NOW()&lt;=N(Settings!$B$4)/24,"Due soon","")))))</f>
        <v/>
      </c>
    </row>
    <row r="1072" spans="1:19" x14ac:dyDescent="0.3">
      <c r="A1072" s="17"/>
      <c r="B1072" s="19"/>
      <c r="C1072" s="20"/>
      <c r="D1072" s="17"/>
      <c r="E1072" s="17"/>
      <c r="F1072" s="17"/>
      <c r="G1072" s="17"/>
      <c r="H1072" s="17"/>
      <c r="I1072" s="17"/>
      <c r="J1072" s="17"/>
      <c r="K1072" s="21" t="str">
        <f>IF($J1072="","",IFERROR(VLOOKUP($J1072,Tests!$A$4:$B$103,2,FALSE),""))</f>
        <v/>
      </c>
      <c r="L1072" s="18" t="str">
        <f>IF($J1072="","",IFERROR(VLOOKUP($J1072,Tests!$A$4:$E$103,5,FALSE),""))</f>
        <v/>
      </c>
      <c r="M1072" s="18"/>
      <c r="N1072" s="17"/>
      <c r="O1072" s="22" t="str">
        <f>IF(OR($B1072="",$J1072=""),"",$B1072+N($C1072)+IFERROR(VLOOKUP($J1072,Tests!$A$4:$C$103,3,FALSE),0)/24)</f>
        <v/>
      </c>
      <c r="P1072" s="19"/>
      <c r="Q1072" s="19"/>
      <c r="R1072" s="17"/>
      <c r="S1072" s="21" t="str">
        <f ca="1">IF(OR($J1072="",$O1072=""),"",IF(OR($N1072="Report ready",$N1072="Delivered"),"",IF($N1072="Recollect needed","Recollect",IF(NOW()&gt;$O1072,"Overdue",IF($O1072-NOW()&lt;=N(Settings!$B$4)/24,"Due soon","")))))</f>
        <v/>
      </c>
    </row>
    <row r="1073" spans="1:19" x14ac:dyDescent="0.3">
      <c r="A1073" s="17"/>
      <c r="B1073" s="19"/>
      <c r="C1073" s="20"/>
      <c r="D1073" s="17"/>
      <c r="E1073" s="17"/>
      <c r="F1073" s="17"/>
      <c r="G1073" s="17"/>
      <c r="H1073" s="17"/>
      <c r="I1073" s="17"/>
      <c r="J1073" s="17"/>
      <c r="K1073" s="21" t="str">
        <f>IF($J1073="","",IFERROR(VLOOKUP($J1073,Tests!$A$4:$B$103,2,FALSE),""))</f>
        <v/>
      </c>
      <c r="L1073" s="18" t="str">
        <f>IF($J1073="","",IFERROR(VLOOKUP($J1073,Tests!$A$4:$E$103,5,FALSE),""))</f>
        <v/>
      </c>
      <c r="M1073" s="18"/>
      <c r="N1073" s="17"/>
      <c r="O1073" s="22" t="str">
        <f>IF(OR($B1073="",$J1073=""),"",$B1073+N($C1073)+IFERROR(VLOOKUP($J1073,Tests!$A$4:$C$103,3,FALSE),0)/24)</f>
        <v/>
      </c>
      <c r="P1073" s="19"/>
      <c r="Q1073" s="19"/>
      <c r="R1073" s="17"/>
      <c r="S1073" s="21" t="str">
        <f ca="1">IF(OR($J1073="",$O1073=""),"",IF(OR($N1073="Report ready",$N1073="Delivered"),"",IF($N1073="Recollect needed","Recollect",IF(NOW()&gt;$O1073,"Overdue",IF($O1073-NOW()&lt;=N(Settings!$B$4)/24,"Due soon","")))))</f>
        <v/>
      </c>
    </row>
    <row r="1074" spans="1:19" x14ac:dyDescent="0.3">
      <c r="A1074" s="17"/>
      <c r="B1074" s="19"/>
      <c r="C1074" s="20"/>
      <c r="D1074" s="17"/>
      <c r="E1074" s="17"/>
      <c r="F1074" s="17"/>
      <c r="G1074" s="17"/>
      <c r="H1074" s="17"/>
      <c r="I1074" s="17"/>
      <c r="J1074" s="17"/>
      <c r="K1074" s="21" t="str">
        <f>IF($J1074="","",IFERROR(VLOOKUP($J1074,Tests!$A$4:$B$103,2,FALSE),""))</f>
        <v/>
      </c>
      <c r="L1074" s="18" t="str">
        <f>IF($J1074="","",IFERROR(VLOOKUP($J1074,Tests!$A$4:$E$103,5,FALSE),""))</f>
        <v/>
      </c>
      <c r="M1074" s="18"/>
      <c r="N1074" s="17"/>
      <c r="O1074" s="22" t="str">
        <f>IF(OR($B1074="",$J1074=""),"",$B1074+N($C1074)+IFERROR(VLOOKUP($J1074,Tests!$A$4:$C$103,3,FALSE),0)/24)</f>
        <v/>
      </c>
      <c r="P1074" s="19"/>
      <c r="Q1074" s="19"/>
      <c r="R1074" s="17"/>
      <c r="S1074" s="21" t="str">
        <f ca="1">IF(OR($J1074="",$O1074=""),"",IF(OR($N1074="Report ready",$N1074="Delivered"),"",IF($N1074="Recollect needed","Recollect",IF(NOW()&gt;$O1074,"Overdue",IF($O1074-NOW()&lt;=N(Settings!$B$4)/24,"Due soon","")))))</f>
        <v/>
      </c>
    </row>
    <row r="1075" spans="1:19" x14ac:dyDescent="0.3">
      <c r="A1075" s="17"/>
      <c r="B1075" s="19"/>
      <c r="C1075" s="20"/>
      <c r="D1075" s="17"/>
      <c r="E1075" s="17"/>
      <c r="F1075" s="17"/>
      <c r="G1075" s="17"/>
      <c r="H1075" s="17"/>
      <c r="I1075" s="17"/>
      <c r="J1075" s="17"/>
      <c r="K1075" s="21" t="str">
        <f>IF($J1075="","",IFERROR(VLOOKUP($J1075,Tests!$A$4:$B$103,2,FALSE),""))</f>
        <v/>
      </c>
      <c r="L1075" s="18" t="str">
        <f>IF($J1075="","",IFERROR(VLOOKUP($J1075,Tests!$A$4:$E$103,5,FALSE),""))</f>
        <v/>
      </c>
      <c r="M1075" s="18"/>
      <c r="N1075" s="17"/>
      <c r="O1075" s="22" t="str">
        <f>IF(OR($B1075="",$J1075=""),"",$B1075+N($C1075)+IFERROR(VLOOKUP($J1075,Tests!$A$4:$C$103,3,FALSE),0)/24)</f>
        <v/>
      </c>
      <c r="P1075" s="19"/>
      <c r="Q1075" s="19"/>
      <c r="R1075" s="17"/>
      <c r="S1075" s="21" t="str">
        <f ca="1">IF(OR($J1075="",$O1075=""),"",IF(OR($N1075="Report ready",$N1075="Delivered"),"",IF($N1075="Recollect needed","Recollect",IF(NOW()&gt;$O1075,"Overdue",IF($O1075-NOW()&lt;=N(Settings!$B$4)/24,"Due soon","")))))</f>
        <v/>
      </c>
    </row>
    <row r="1076" spans="1:19" x14ac:dyDescent="0.3">
      <c r="A1076" s="17"/>
      <c r="B1076" s="19"/>
      <c r="C1076" s="20"/>
      <c r="D1076" s="17"/>
      <c r="E1076" s="17"/>
      <c r="F1076" s="17"/>
      <c r="G1076" s="17"/>
      <c r="H1076" s="17"/>
      <c r="I1076" s="17"/>
      <c r="J1076" s="17"/>
      <c r="K1076" s="21" t="str">
        <f>IF($J1076="","",IFERROR(VLOOKUP($J1076,Tests!$A$4:$B$103,2,FALSE),""))</f>
        <v/>
      </c>
      <c r="L1076" s="18" t="str">
        <f>IF($J1076="","",IFERROR(VLOOKUP($J1076,Tests!$A$4:$E$103,5,FALSE),""))</f>
        <v/>
      </c>
      <c r="M1076" s="18"/>
      <c r="N1076" s="17"/>
      <c r="O1076" s="22" t="str">
        <f>IF(OR($B1076="",$J1076=""),"",$B1076+N($C1076)+IFERROR(VLOOKUP($J1076,Tests!$A$4:$C$103,3,FALSE),0)/24)</f>
        <v/>
      </c>
      <c r="P1076" s="19"/>
      <c r="Q1076" s="19"/>
      <c r="R1076" s="17"/>
      <c r="S1076" s="21" t="str">
        <f ca="1">IF(OR($J1076="",$O1076=""),"",IF(OR($N1076="Report ready",$N1076="Delivered"),"",IF($N1076="Recollect needed","Recollect",IF(NOW()&gt;$O1076,"Overdue",IF($O1076-NOW()&lt;=N(Settings!$B$4)/24,"Due soon","")))))</f>
        <v/>
      </c>
    </row>
    <row r="1077" spans="1:19" x14ac:dyDescent="0.3">
      <c r="A1077" s="17"/>
      <c r="B1077" s="19"/>
      <c r="C1077" s="20"/>
      <c r="D1077" s="17"/>
      <c r="E1077" s="17"/>
      <c r="F1077" s="17"/>
      <c r="G1077" s="17"/>
      <c r="H1077" s="17"/>
      <c r="I1077" s="17"/>
      <c r="J1077" s="17"/>
      <c r="K1077" s="21" t="str">
        <f>IF($J1077="","",IFERROR(VLOOKUP($J1077,Tests!$A$4:$B$103,2,FALSE),""))</f>
        <v/>
      </c>
      <c r="L1077" s="18" t="str">
        <f>IF($J1077="","",IFERROR(VLOOKUP($J1077,Tests!$A$4:$E$103,5,FALSE),""))</f>
        <v/>
      </c>
      <c r="M1077" s="18"/>
      <c r="N1077" s="17"/>
      <c r="O1077" s="22" t="str">
        <f>IF(OR($B1077="",$J1077=""),"",$B1077+N($C1077)+IFERROR(VLOOKUP($J1077,Tests!$A$4:$C$103,3,FALSE),0)/24)</f>
        <v/>
      </c>
      <c r="P1077" s="19"/>
      <c r="Q1077" s="19"/>
      <c r="R1077" s="17"/>
      <c r="S1077" s="21" t="str">
        <f ca="1">IF(OR($J1077="",$O1077=""),"",IF(OR($N1077="Report ready",$N1077="Delivered"),"",IF($N1077="Recollect needed","Recollect",IF(NOW()&gt;$O1077,"Overdue",IF($O1077-NOW()&lt;=N(Settings!$B$4)/24,"Due soon","")))))</f>
        <v/>
      </c>
    </row>
    <row r="1078" spans="1:19" x14ac:dyDescent="0.3">
      <c r="A1078" s="17"/>
      <c r="B1078" s="19"/>
      <c r="C1078" s="20"/>
      <c r="D1078" s="17"/>
      <c r="E1078" s="17"/>
      <c r="F1078" s="17"/>
      <c r="G1078" s="17"/>
      <c r="H1078" s="17"/>
      <c r="I1078" s="17"/>
      <c r="J1078" s="17"/>
      <c r="K1078" s="21" t="str">
        <f>IF($J1078="","",IFERROR(VLOOKUP($J1078,Tests!$A$4:$B$103,2,FALSE),""))</f>
        <v/>
      </c>
      <c r="L1078" s="18" t="str">
        <f>IF($J1078="","",IFERROR(VLOOKUP($J1078,Tests!$A$4:$E$103,5,FALSE),""))</f>
        <v/>
      </c>
      <c r="M1078" s="18"/>
      <c r="N1078" s="17"/>
      <c r="O1078" s="22" t="str">
        <f>IF(OR($B1078="",$J1078=""),"",$B1078+N($C1078)+IFERROR(VLOOKUP($J1078,Tests!$A$4:$C$103,3,FALSE),0)/24)</f>
        <v/>
      </c>
      <c r="P1078" s="19"/>
      <c r="Q1078" s="19"/>
      <c r="R1078" s="17"/>
      <c r="S1078" s="21" t="str">
        <f ca="1">IF(OR($J1078="",$O1078=""),"",IF(OR($N1078="Report ready",$N1078="Delivered"),"",IF($N1078="Recollect needed","Recollect",IF(NOW()&gt;$O1078,"Overdue",IF($O1078-NOW()&lt;=N(Settings!$B$4)/24,"Due soon","")))))</f>
        <v/>
      </c>
    </row>
    <row r="1079" spans="1:19" x14ac:dyDescent="0.3">
      <c r="A1079" s="17"/>
      <c r="B1079" s="19"/>
      <c r="C1079" s="20"/>
      <c r="D1079" s="17"/>
      <c r="E1079" s="17"/>
      <c r="F1079" s="17"/>
      <c r="G1079" s="17"/>
      <c r="H1079" s="17"/>
      <c r="I1079" s="17"/>
      <c r="J1079" s="17"/>
      <c r="K1079" s="21" t="str">
        <f>IF($J1079="","",IFERROR(VLOOKUP($J1079,Tests!$A$4:$B$103,2,FALSE),""))</f>
        <v/>
      </c>
      <c r="L1079" s="18" t="str">
        <f>IF($J1079="","",IFERROR(VLOOKUP($J1079,Tests!$A$4:$E$103,5,FALSE),""))</f>
        <v/>
      </c>
      <c r="M1079" s="18"/>
      <c r="N1079" s="17"/>
      <c r="O1079" s="22" t="str">
        <f>IF(OR($B1079="",$J1079=""),"",$B1079+N($C1079)+IFERROR(VLOOKUP($J1079,Tests!$A$4:$C$103,3,FALSE),0)/24)</f>
        <v/>
      </c>
      <c r="P1079" s="19"/>
      <c r="Q1079" s="19"/>
      <c r="R1079" s="17"/>
      <c r="S1079" s="21" t="str">
        <f ca="1">IF(OR($J1079="",$O1079=""),"",IF(OR($N1079="Report ready",$N1079="Delivered"),"",IF($N1079="Recollect needed","Recollect",IF(NOW()&gt;$O1079,"Overdue",IF($O1079-NOW()&lt;=N(Settings!$B$4)/24,"Due soon","")))))</f>
        <v/>
      </c>
    </row>
    <row r="1080" spans="1:19" x14ac:dyDescent="0.3">
      <c r="A1080" s="17"/>
      <c r="B1080" s="19"/>
      <c r="C1080" s="20"/>
      <c r="D1080" s="17"/>
      <c r="E1080" s="17"/>
      <c r="F1080" s="17"/>
      <c r="G1080" s="17"/>
      <c r="H1080" s="17"/>
      <c r="I1080" s="17"/>
      <c r="J1080" s="17"/>
      <c r="K1080" s="21" t="str">
        <f>IF($J1080="","",IFERROR(VLOOKUP($J1080,Tests!$A$4:$B$103,2,FALSE),""))</f>
        <v/>
      </c>
      <c r="L1080" s="18" t="str">
        <f>IF($J1080="","",IFERROR(VLOOKUP($J1080,Tests!$A$4:$E$103,5,FALSE),""))</f>
        <v/>
      </c>
      <c r="M1080" s="18"/>
      <c r="N1080" s="17"/>
      <c r="O1080" s="22" t="str">
        <f>IF(OR($B1080="",$J1080=""),"",$B1080+N($C1080)+IFERROR(VLOOKUP($J1080,Tests!$A$4:$C$103,3,FALSE),0)/24)</f>
        <v/>
      </c>
      <c r="P1080" s="19"/>
      <c r="Q1080" s="19"/>
      <c r="R1080" s="17"/>
      <c r="S1080" s="21" t="str">
        <f ca="1">IF(OR($J1080="",$O1080=""),"",IF(OR($N1080="Report ready",$N1080="Delivered"),"",IF($N1080="Recollect needed","Recollect",IF(NOW()&gt;$O1080,"Overdue",IF($O1080-NOW()&lt;=N(Settings!$B$4)/24,"Due soon","")))))</f>
        <v/>
      </c>
    </row>
    <row r="1081" spans="1:19" x14ac:dyDescent="0.3">
      <c r="A1081" s="17"/>
      <c r="B1081" s="19"/>
      <c r="C1081" s="20"/>
      <c r="D1081" s="17"/>
      <c r="E1081" s="17"/>
      <c r="F1081" s="17"/>
      <c r="G1081" s="17"/>
      <c r="H1081" s="17"/>
      <c r="I1081" s="17"/>
      <c r="J1081" s="17"/>
      <c r="K1081" s="21" t="str">
        <f>IF($J1081="","",IFERROR(VLOOKUP($J1081,Tests!$A$4:$B$103,2,FALSE),""))</f>
        <v/>
      </c>
      <c r="L1081" s="18" t="str">
        <f>IF($J1081="","",IFERROR(VLOOKUP($J1081,Tests!$A$4:$E$103,5,FALSE),""))</f>
        <v/>
      </c>
      <c r="M1081" s="18"/>
      <c r="N1081" s="17"/>
      <c r="O1081" s="22" t="str">
        <f>IF(OR($B1081="",$J1081=""),"",$B1081+N($C1081)+IFERROR(VLOOKUP($J1081,Tests!$A$4:$C$103,3,FALSE),0)/24)</f>
        <v/>
      </c>
      <c r="P1081" s="19"/>
      <c r="Q1081" s="19"/>
      <c r="R1081" s="17"/>
      <c r="S1081" s="21" t="str">
        <f ca="1">IF(OR($J1081="",$O1081=""),"",IF(OR($N1081="Report ready",$N1081="Delivered"),"",IF($N1081="Recollect needed","Recollect",IF(NOW()&gt;$O1081,"Overdue",IF($O1081-NOW()&lt;=N(Settings!$B$4)/24,"Due soon","")))))</f>
        <v/>
      </c>
    </row>
    <row r="1082" spans="1:19" x14ac:dyDescent="0.3">
      <c r="A1082" s="17"/>
      <c r="B1082" s="19"/>
      <c r="C1082" s="20"/>
      <c r="D1082" s="17"/>
      <c r="E1082" s="17"/>
      <c r="F1082" s="17"/>
      <c r="G1082" s="17"/>
      <c r="H1082" s="17"/>
      <c r="I1082" s="17"/>
      <c r="J1082" s="17"/>
      <c r="K1082" s="21" t="str">
        <f>IF($J1082="","",IFERROR(VLOOKUP($J1082,Tests!$A$4:$B$103,2,FALSE),""))</f>
        <v/>
      </c>
      <c r="L1082" s="18" t="str">
        <f>IF($J1082="","",IFERROR(VLOOKUP($J1082,Tests!$A$4:$E$103,5,FALSE),""))</f>
        <v/>
      </c>
      <c r="M1082" s="18"/>
      <c r="N1082" s="17"/>
      <c r="O1082" s="22" t="str">
        <f>IF(OR($B1082="",$J1082=""),"",$B1082+N($C1082)+IFERROR(VLOOKUP($J1082,Tests!$A$4:$C$103,3,FALSE),0)/24)</f>
        <v/>
      </c>
      <c r="P1082" s="19"/>
      <c r="Q1082" s="19"/>
      <c r="R1082" s="17"/>
      <c r="S1082" s="21" t="str">
        <f ca="1">IF(OR($J1082="",$O1082=""),"",IF(OR($N1082="Report ready",$N1082="Delivered"),"",IF($N1082="Recollect needed","Recollect",IF(NOW()&gt;$O1082,"Overdue",IF($O1082-NOW()&lt;=N(Settings!$B$4)/24,"Due soon","")))))</f>
        <v/>
      </c>
    </row>
    <row r="1083" spans="1:19" x14ac:dyDescent="0.3">
      <c r="A1083" s="17"/>
      <c r="B1083" s="19"/>
      <c r="C1083" s="20"/>
      <c r="D1083" s="17"/>
      <c r="E1083" s="17"/>
      <c r="F1083" s="17"/>
      <c r="G1083" s="17"/>
      <c r="H1083" s="17"/>
      <c r="I1083" s="17"/>
      <c r="J1083" s="17"/>
      <c r="K1083" s="21" t="str">
        <f>IF($J1083="","",IFERROR(VLOOKUP($J1083,Tests!$A$4:$B$103,2,FALSE),""))</f>
        <v/>
      </c>
      <c r="L1083" s="18" t="str">
        <f>IF($J1083="","",IFERROR(VLOOKUP($J1083,Tests!$A$4:$E$103,5,FALSE),""))</f>
        <v/>
      </c>
      <c r="M1083" s="18"/>
      <c r="N1083" s="17"/>
      <c r="O1083" s="22" t="str">
        <f>IF(OR($B1083="",$J1083=""),"",$B1083+N($C1083)+IFERROR(VLOOKUP($J1083,Tests!$A$4:$C$103,3,FALSE),0)/24)</f>
        <v/>
      </c>
      <c r="P1083" s="19"/>
      <c r="Q1083" s="19"/>
      <c r="R1083" s="17"/>
      <c r="S1083" s="21" t="str">
        <f ca="1">IF(OR($J1083="",$O1083=""),"",IF(OR($N1083="Report ready",$N1083="Delivered"),"",IF($N1083="Recollect needed","Recollect",IF(NOW()&gt;$O1083,"Overdue",IF($O1083-NOW()&lt;=N(Settings!$B$4)/24,"Due soon","")))))</f>
        <v/>
      </c>
    </row>
    <row r="1084" spans="1:19" x14ac:dyDescent="0.3">
      <c r="A1084" s="17"/>
      <c r="B1084" s="19"/>
      <c r="C1084" s="20"/>
      <c r="D1084" s="17"/>
      <c r="E1084" s="17"/>
      <c r="F1084" s="17"/>
      <c r="G1084" s="17"/>
      <c r="H1084" s="17"/>
      <c r="I1084" s="17"/>
      <c r="J1084" s="17"/>
      <c r="K1084" s="21" t="str">
        <f>IF($J1084="","",IFERROR(VLOOKUP($J1084,Tests!$A$4:$B$103,2,FALSE),""))</f>
        <v/>
      </c>
      <c r="L1084" s="18" t="str">
        <f>IF($J1084="","",IFERROR(VLOOKUP($J1084,Tests!$A$4:$E$103,5,FALSE),""))</f>
        <v/>
      </c>
      <c r="M1084" s="18"/>
      <c r="N1084" s="17"/>
      <c r="O1084" s="22" t="str">
        <f>IF(OR($B1084="",$J1084=""),"",$B1084+N($C1084)+IFERROR(VLOOKUP($J1084,Tests!$A$4:$C$103,3,FALSE),0)/24)</f>
        <v/>
      </c>
      <c r="P1084" s="19"/>
      <c r="Q1084" s="19"/>
      <c r="R1084" s="17"/>
      <c r="S1084" s="21" t="str">
        <f ca="1">IF(OR($J1084="",$O1084=""),"",IF(OR($N1084="Report ready",$N1084="Delivered"),"",IF($N1084="Recollect needed","Recollect",IF(NOW()&gt;$O1084,"Overdue",IF($O1084-NOW()&lt;=N(Settings!$B$4)/24,"Due soon","")))))</f>
        <v/>
      </c>
    </row>
    <row r="1085" spans="1:19" x14ac:dyDescent="0.3">
      <c r="A1085" s="17"/>
      <c r="B1085" s="19"/>
      <c r="C1085" s="20"/>
      <c r="D1085" s="17"/>
      <c r="E1085" s="17"/>
      <c r="F1085" s="17"/>
      <c r="G1085" s="17"/>
      <c r="H1085" s="17"/>
      <c r="I1085" s="17"/>
      <c r="J1085" s="17"/>
      <c r="K1085" s="21" t="str">
        <f>IF($J1085="","",IFERROR(VLOOKUP($J1085,Tests!$A$4:$B$103,2,FALSE),""))</f>
        <v/>
      </c>
      <c r="L1085" s="18" t="str">
        <f>IF($J1085="","",IFERROR(VLOOKUP($J1085,Tests!$A$4:$E$103,5,FALSE),""))</f>
        <v/>
      </c>
      <c r="M1085" s="18"/>
      <c r="N1085" s="17"/>
      <c r="O1085" s="22" t="str">
        <f>IF(OR($B1085="",$J1085=""),"",$B1085+N($C1085)+IFERROR(VLOOKUP($J1085,Tests!$A$4:$C$103,3,FALSE),0)/24)</f>
        <v/>
      </c>
      <c r="P1085" s="19"/>
      <c r="Q1085" s="19"/>
      <c r="R1085" s="17"/>
      <c r="S1085" s="21" t="str">
        <f ca="1">IF(OR($J1085="",$O1085=""),"",IF(OR($N1085="Report ready",$N1085="Delivered"),"",IF($N1085="Recollect needed","Recollect",IF(NOW()&gt;$O1085,"Overdue",IF($O1085-NOW()&lt;=N(Settings!$B$4)/24,"Due soon","")))))</f>
        <v/>
      </c>
    </row>
    <row r="1086" spans="1:19" x14ac:dyDescent="0.3">
      <c r="A1086" s="17"/>
      <c r="B1086" s="19"/>
      <c r="C1086" s="20"/>
      <c r="D1086" s="17"/>
      <c r="E1086" s="17"/>
      <c r="F1086" s="17"/>
      <c r="G1086" s="17"/>
      <c r="H1086" s="17"/>
      <c r="I1086" s="17"/>
      <c r="J1086" s="17"/>
      <c r="K1086" s="21" t="str">
        <f>IF($J1086="","",IFERROR(VLOOKUP($J1086,Tests!$A$4:$B$103,2,FALSE),""))</f>
        <v/>
      </c>
      <c r="L1086" s="18" t="str">
        <f>IF($J1086="","",IFERROR(VLOOKUP($J1086,Tests!$A$4:$E$103,5,FALSE),""))</f>
        <v/>
      </c>
      <c r="M1086" s="18"/>
      <c r="N1086" s="17"/>
      <c r="O1086" s="22" t="str">
        <f>IF(OR($B1086="",$J1086=""),"",$B1086+N($C1086)+IFERROR(VLOOKUP($J1086,Tests!$A$4:$C$103,3,FALSE),0)/24)</f>
        <v/>
      </c>
      <c r="P1086" s="19"/>
      <c r="Q1086" s="19"/>
      <c r="R1086" s="17"/>
      <c r="S1086" s="21" t="str">
        <f ca="1">IF(OR($J1086="",$O1086=""),"",IF(OR($N1086="Report ready",$N1086="Delivered"),"",IF($N1086="Recollect needed","Recollect",IF(NOW()&gt;$O1086,"Overdue",IF($O1086-NOW()&lt;=N(Settings!$B$4)/24,"Due soon","")))))</f>
        <v/>
      </c>
    </row>
    <row r="1087" spans="1:19" x14ac:dyDescent="0.3">
      <c r="A1087" s="17"/>
      <c r="B1087" s="19"/>
      <c r="C1087" s="20"/>
      <c r="D1087" s="17"/>
      <c r="E1087" s="17"/>
      <c r="F1087" s="17"/>
      <c r="G1087" s="17"/>
      <c r="H1087" s="17"/>
      <c r="I1087" s="17"/>
      <c r="J1087" s="17"/>
      <c r="K1087" s="21" t="str">
        <f>IF($J1087="","",IFERROR(VLOOKUP($J1087,Tests!$A$4:$B$103,2,FALSE),""))</f>
        <v/>
      </c>
      <c r="L1087" s="18" t="str">
        <f>IF($J1087="","",IFERROR(VLOOKUP($J1087,Tests!$A$4:$E$103,5,FALSE),""))</f>
        <v/>
      </c>
      <c r="M1087" s="18"/>
      <c r="N1087" s="17"/>
      <c r="O1087" s="22" t="str">
        <f>IF(OR($B1087="",$J1087=""),"",$B1087+N($C1087)+IFERROR(VLOOKUP($J1087,Tests!$A$4:$C$103,3,FALSE),0)/24)</f>
        <v/>
      </c>
      <c r="P1087" s="19"/>
      <c r="Q1087" s="19"/>
      <c r="R1087" s="17"/>
      <c r="S1087" s="21" t="str">
        <f ca="1">IF(OR($J1087="",$O1087=""),"",IF(OR($N1087="Report ready",$N1087="Delivered"),"",IF($N1087="Recollect needed","Recollect",IF(NOW()&gt;$O1087,"Overdue",IF($O1087-NOW()&lt;=N(Settings!$B$4)/24,"Due soon","")))))</f>
        <v/>
      </c>
    </row>
    <row r="1088" spans="1:19" x14ac:dyDescent="0.3">
      <c r="A1088" s="17"/>
      <c r="B1088" s="19"/>
      <c r="C1088" s="20"/>
      <c r="D1088" s="17"/>
      <c r="E1088" s="17"/>
      <c r="F1088" s="17"/>
      <c r="G1088" s="17"/>
      <c r="H1088" s="17"/>
      <c r="I1088" s="17"/>
      <c r="J1088" s="17"/>
      <c r="K1088" s="21" t="str">
        <f>IF($J1088="","",IFERROR(VLOOKUP($J1088,Tests!$A$4:$B$103,2,FALSE),""))</f>
        <v/>
      </c>
      <c r="L1088" s="18" t="str">
        <f>IF($J1088="","",IFERROR(VLOOKUP($J1088,Tests!$A$4:$E$103,5,FALSE),""))</f>
        <v/>
      </c>
      <c r="M1088" s="18"/>
      <c r="N1088" s="17"/>
      <c r="O1088" s="22" t="str">
        <f>IF(OR($B1088="",$J1088=""),"",$B1088+N($C1088)+IFERROR(VLOOKUP($J1088,Tests!$A$4:$C$103,3,FALSE),0)/24)</f>
        <v/>
      </c>
      <c r="P1088" s="19"/>
      <c r="Q1088" s="19"/>
      <c r="R1088" s="17"/>
      <c r="S1088" s="21" t="str">
        <f ca="1">IF(OR($J1088="",$O1088=""),"",IF(OR($N1088="Report ready",$N1088="Delivered"),"",IF($N1088="Recollect needed","Recollect",IF(NOW()&gt;$O1088,"Overdue",IF($O1088-NOW()&lt;=N(Settings!$B$4)/24,"Due soon","")))))</f>
        <v/>
      </c>
    </row>
    <row r="1089" spans="1:19" x14ac:dyDescent="0.3">
      <c r="A1089" s="17"/>
      <c r="B1089" s="19"/>
      <c r="C1089" s="20"/>
      <c r="D1089" s="17"/>
      <c r="E1089" s="17"/>
      <c r="F1089" s="17"/>
      <c r="G1089" s="17"/>
      <c r="H1089" s="17"/>
      <c r="I1089" s="17"/>
      <c r="J1089" s="17"/>
      <c r="K1089" s="21" t="str">
        <f>IF($J1089="","",IFERROR(VLOOKUP($J1089,Tests!$A$4:$B$103,2,FALSE),""))</f>
        <v/>
      </c>
      <c r="L1089" s="18" t="str">
        <f>IF($J1089="","",IFERROR(VLOOKUP($J1089,Tests!$A$4:$E$103,5,FALSE),""))</f>
        <v/>
      </c>
      <c r="M1089" s="18"/>
      <c r="N1089" s="17"/>
      <c r="O1089" s="22" t="str">
        <f>IF(OR($B1089="",$J1089=""),"",$B1089+N($C1089)+IFERROR(VLOOKUP($J1089,Tests!$A$4:$C$103,3,FALSE),0)/24)</f>
        <v/>
      </c>
      <c r="P1089" s="19"/>
      <c r="Q1089" s="19"/>
      <c r="R1089" s="17"/>
      <c r="S1089" s="21" t="str">
        <f ca="1">IF(OR($J1089="",$O1089=""),"",IF(OR($N1089="Report ready",$N1089="Delivered"),"",IF($N1089="Recollect needed","Recollect",IF(NOW()&gt;$O1089,"Overdue",IF($O1089-NOW()&lt;=N(Settings!$B$4)/24,"Due soon","")))))</f>
        <v/>
      </c>
    </row>
    <row r="1090" spans="1:19" x14ac:dyDescent="0.3">
      <c r="A1090" s="17"/>
      <c r="B1090" s="19"/>
      <c r="C1090" s="20"/>
      <c r="D1090" s="17"/>
      <c r="E1090" s="17"/>
      <c r="F1090" s="17"/>
      <c r="G1090" s="17"/>
      <c r="H1090" s="17"/>
      <c r="I1090" s="17"/>
      <c r="J1090" s="17"/>
      <c r="K1090" s="21" t="str">
        <f>IF($J1090="","",IFERROR(VLOOKUP($J1090,Tests!$A$4:$B$103,2,FALSE),""))</f>
        <v/>
      </c>
      <c r="L1090" s="18" t="str">
        <f>IF($J1090="","",IFERROR(VLOOKUP($J1090,Tests!$A$4:$E$103,5,FALSE),""))</f>
        <v/>
      </c>
      <c r="M1090" s="18"/>
      <c r="N1090" s="17"/>
      <c r="O1090" s="22" t="str">
        <f>IF(OR($B1090="",$J1090=""),"",$B1090+N($C1090)+IFERROR(VLOOKUP($J1090,Tests!$A$4:$C$103,3,FALSE),0)/24)</f>
        <v/>
      </c>
      <c r="P1090" s="19"/>
      <c r="Q1090" s="19"/>
      <c r="R1090" s="17"/>
      <c r="S1090" s="21" t="str">
        <f ca="1">IF(OR($J1090="",$O1090=""),"",IF(OR($N1090="Report ready",$N1090="Delivered"),"",IF($N1090="Recollect needed","Recollect",IF(NOW()&gt;$O1090,"Overdue",IF($O1090-NOW()&lt;=N(Settings!$B$4)/24,"Due soon","")))))</f>
        <v/>
      </c>
    </row>
    <row r="1091" spans="1:19" x14ac:dyDescent="0.3">
      <c r="A1091" s="17"/>
      <c r="B1091" s="19"/>
      <c r="C1091" s="20"/>
      <c r="D1091" s="17"/>
      <c r="E1091" s="17"/>
      <c r="F1091" s="17"/>
      <c r="G1091" s="17"/>
      <c r="H1091" s="17"/>
      <c r="I1091" s="17"/>
      <c r="J1091" s="17"/>
      <c r="K1091" s="21" t="str">
        <f>IF($J1091="","",IFERROR(VLOOKUP($J1091,Tests!$A$4:$B$103,2,FALSE),""))</f>
        <v/>
      </c>
      <c r="L1091" s="18" t="str">
        <f>IF($J1091="","",IFERROR(VLOOKUP($J1091,Tests!$A$4:$E$103,5,FALSE),""))</f>
        <v/>
      </c>
      <c r="M1091" s="18"/>
      <c r="N1091" s="17"/>
      <c r="O1091" s="22" t="str">
        <f>IF(OR($B1091="",$J1091=""),"",$B1091+N($C1091)+IFERROR(VLOOKUP($J1091,Tests!$A$4:$C$103,3,FALSE),0)/24)</f>
        <v/>
      </c>
      <c r="P1091" s="19"/>
      <c r="Q1091" s="19"/>
      <c r="R1091" s="17"/>
      <c r="S1091" s="21" t="str">
        <f ca="1">IF(OR($J1091="",$O1091=""),"",IF(OR($N1091="Report ready",$N1091="Delivered"),"",IF($N1091="Recollect needed","Recollect",IF(NOW()&gt;$O1091,"Overdue",IF($O1091-NOW()&lt;=N(Settings!$B$4)/24,"Due soon","")))))</f>
        <v/>
      </c>
    </row>
    <row r="1092" spans="1:19" x14ac:dyDescent="0.3">
      <c r="A1092" s="17"/>
      <c r="B1092" s="19"/>
      <c r="C1092" s="20"/>
      <c r="D1092" s="17"/>
      <c r="E1092" s="17"/>
      <c r="F1092" s="17"/>
      <c r="G1092" s="17"/>
      <c r="H1092" s="17"/>
      <c r="I1092" s="17"/>
      <c r="J1092" s="17"/>
      <c r="K1092" s="21" t="str">
        <f>IF($J1092="","",IFERROR(VLOOKUP($J1092,Tests!$A$4:$B$103,2,FALSE),""))</f>
        <v/>
      </c>
      <c r="L1092" s="18" t="str">
        <f>IF($J1092="","",IFERROR(VLOOKUP($J1092,Tests!$A$4:$E$103,5,FALSE),""))</f>
        <v/>
      </c>
      <c r="M1092" s="18"/>
      <c r="N1092" s="17"/>
      <c r="O1092" s="22" t="str">
        <f>IF(OR($B1092="",$J1092=""),"",$B1092+N($C1092)+IFERROR(VLOOKUP($J1092,Tests!$A$4:$C$103,3,FALSE),0)/24)</f>
        <v/>
      </c>
      <c r="P1092" s="19"/>
      <c r="Q1092" s="19"/>
      <c r="R1092" s="17"/>
      <c r="S1092" s="21" t="str">
        <f ca="1">IF(OR($J1092="",$O1092=""),"",IF(OR($N1092="Report ready",$N1092="Delivered"),"",IF($N1092="Recollect needed","Recollect",IF(NOW()&gt;$O1092,"Overdue",IF($O1092-NOW()&lt;=N(Settings!$B$4)/24,"Due soon","")))))</f>
        <v/>
      </c>
    </row>
    <row r="1093" spans="1:19" x14ac:dyDescent="0.3">
      <c r="A1093" s="17"/>
      <c r="B1093" s="19"/>
      <c r="C1093" s="20"/>
      <c r="D1093" s="17"/>
      <c r="E1093" s="17"/>
      <c r="F1093" s="17"/>
      <c r="G1093" s="17"/>
      <c r="H1093" s="17"/>
      <c r="I1093" s="17"/>
      <c r="J1093" s="17"/>
      <c r="K1093" s="21" t="str">
        <f>IF($J1093="","",IFERROR(VLOOKUP($J1093,Tests!$A$4:$B$103,2,FALSE),""))</f>
        <v/>
      </c>
      <c r="L1093" s="18" t="str">
        <f>IF($J1093="","",IFERROR(VLOOKUP($J1093,Tests!$A$4:$E$103,5,FALSE),""))</f>
        <v/>
      </c>
      <c r="M1093" s="18"/>
      <c r="N1093" s="17"/>
      <c r="O1093" s="22" t="str">
        <f>IF(OR($B1093="",$J1093=""),"",$B1093+N($C1093)+IFERROR(VLOOKUP($J1093,Tests!$A$4:$C$103,3,FALSE),0)/24)</f>
        <v/>
      </c>
      <c r="P1093" s="19"/>
      <c r="Q1093" s="19"/>
      <c r="R1093" s="17"/>
      <c r="S1093" s="21" t="str">
        <f ca="1">IF(OR($J1093="",$O1093=""),"",IF(OR($N1093="Report ready",$N1093="Delivered"),"",IF($N1093="Recollect needed","Recollect",IF(NOW()&gt;$O1093,"Overdue",IF($O1093-NOW()&lt;=N(Settings!$B$4)/24,"Due soon","")))))</f>
        <v/>
      </c>
    </row>
    <row r="1094" spans="1:19" x14ac:dyDescent="0.3">
      <c r="A1094" s="17"/>
      <c r="B1094" s="19"/>
      <c r="C1094" s="20"/>
      <c r="D1094" s="17"/>
      <c r="E1094" s="17"/>
      <c r="F1094" s="17"/>
      <c r="G1094" s="17"/>
      <c r="H1094" s="17"/>
      <c r="I1094" s="17"/>
      <c r="J1094" s="17"/>
      <c r="K1094" s="21" t="str">
        <f>IF($J1094="","",IFERROR(VLOOKUP($J1094,Tests!$A$4:$B$103,2,FALSE),""))</f>
        <v/>
      </c>
      <c r="L1094" s="18" t="str">
        <f>IF($J1094="","",IFERROR(VLOOKUP($J1094,Tests!$A$4:$E$103,5,FALSE),""))</f>
        <v/>
      </c>
      <c r="M1094" s="18"/>
      <c r="N1094" s="17"/>
      <c r="O1094" s="22" t="str">
        <f>IF(OR($B1094="",$J1094=""),"",$B1094+N($C1094)+IFERROR(VLOOKUP($J1094,Tests!$A$4:$C$103,3,FALSE),0)/24)</f>
        <v/>
      </c>
      <c r="P1094" s="19"/>
      <c r="Q1094" s="19"/>
      <c r="R1094" s="17"/>
      <c r="S1094" s="21" t="str">
        <f ca="1">IF(OR($J1094="",$O1094=""),"",IF(OR($N1094="Report ready",$N1094="Delivered"),"",IF($N1094="Recollect needed","Recollect",IF(NOW()&gt;$O1094,"Overdue",IF($O1094-NOW()&lt;=N(Settings!$B$4)/24,"Due soon","")))))</f>
        <v/>
      </c>
    </row>
    <row r="1095" spans="1:19" x14ac:dyDescent="0.3">
      <c r="A1095" s="17"/>
      <c r="B1095" s="19"/>
      <c r="C1095" s="20"/>
      <c r="D1095" s="17"/>
      <c r="E1095" s="17"/>
      <c r="F1095" s="17"/>
      <c r="G1095" s="17"/>
      <c r="H1095" s="17"/>
      <c r="I1095" s="17"/>
      <c r="J1095" s="17"/>
      <c r="K1095" s="21" t="str">
        <f>IF($J1095="","",IFERROR(VLOOKUP($J1095,Tests!$A$4:$B$103,2,FALSE),""))</f>
        <v/>
      </c>
      <c r="L1095" s="18" t="str">
        <f>IF($J1095="","",IFERROR(VLOOKUP($J1095,Tests!$A$4:$E$103,5,FALSE),""))</f>
        <v/>
      </c>
      <c r="M1095" s="18"/>
      <c r="N1095" s="17"/>
      <c r="O1095" s="22" t="str">
        <f>IF(OR($B1095="",$J1095=""),"",$B1095+N($C1095)+IFERROR(VLOOKUP($J1095,Tests!$A$4:$C$103,3,FALSE),0)/24)</f>
        <v/>
      </c>
      <c r="P1095" s="19"/>
      <c r="Q1095" s="19"/>
      <c r="R1095" s="17"/>
      <c r="S1095" s="21" t="str">
        <f ca="1">IF(OR($J1095="",$O1095=""),"",IF(OR($N1095="Report ready",$N1095="Delivered"),"",IF($N1095="Recollect needed","Recollect",IF(NOW()&gt;$O1095,"Overdue",IF($O1095-NOW()&lt;=N(Settings!$B$4)/24,"Due soon","")))))</f>
        <v/>
      </c>
    </row>
    <row r="1096" spans="1:19" x14ac:dyDescent="0.3">
      <c r="A1096" s="17"/>
      <c r="B1096" s="19"/>
      <c r="C1096" s="20"/>
      <c r="D1096" s="17"/>
      <c r="E1096" s="17"/>
      <c r="F1096" s="17"/>
      <c r="G1096" s="17"/>
      <c r="H1096" s="17"/>
      <c r="I1096" s="17"/>
      <c r="J1096" s="17"/>
      <c r="K1096" s="21" t="str">
        <f>IF($J1096="","",IFERROR(VLOOKUP($J1096,Tests!$A$4:$B$103,2,FALSE),""))</f>
        <v/>
      </c>
      <c r="L1096" s="18" t="str">
        <f>IF($J1096="","",IFERROR(VLOOKUP($J1096,Tests!$A$4:$E$103,5,FALSE),""))</f>
        <v/>
      </c>
      <c r="M1096" s="18"/>
      <c r="N1096" s="17"/>
      <c r="O1096" s="22" t="str">
        <f>IF(OR($B1096="",$J1096=""),"",$B1096+N($C1096)+IFERROR(VLOOKUP($J1096,Tests!$A$4:$C$103,3,FALSE),0)/24)</f>
        <v/>
      </c>
      <c r="P1096" s="19"/>
      <c r="Q1096" s="19"/>
      <c r="R1096" s="17"/>
      <c r="S1096" s="21" t="str">
        <f ca="1">IF(OR($J1096="",$O1096=""),"",IF(OR($N1096="Report ready",$N1096="Delivered"),"",IF($N1096="Recollect needed","Recollect",IF(NOW()&gt;$O1096,"Overdue",IF($O1096-NOW()&lt;=N(Settings!$B$4)/24,"Due soon","")))))</f>
        <v/>
      </c>
    </row>
    <row r="1097" spans="1:19" x14ac:dyDescent="0.3">
      <c r="A1097" s="17"/>
      <c r="B1097" s="19"/>
      <c r="C1097" s="20"/>
      <c r="D1097" s="17"/>
      <c r="E1097" s="17"/>
      <c r="F1097" s="17"/>
      <c r="G1097" s="17"/>
      <c r="H1097" s="17"/>
      <c r="I1097" s="17"/>
      <c r="J1097" s="17"/>
      <c r="K1097" s="21" t="str">
        <f>IF($J1097="","",IFERROR(VLOOKUP($J1097,Tests!$A$4:$B$103,2,FALSE),""))</f>
        <v/>
      </c>
      <c r="L1097" s="18" t="str">
        <f>IF($J1097="","",IFERROR(VLOOKUP($J1097,Tests!$A$4:$E$103,5,FALSE),""))</f>
        <v/>
      </c>
      <c r="M1097" s="18"/>
      <c r="N1097" s="17"/>
      <c r="O1097" s="22" t="str">
        <f>IF(OR($B1097="",$J1097=""),"",$B1097+N($C1097)+IFERROR(VLOOKUP($J1097,Tests!$A$4:$C$103,3,FALSE),0)/24)</f>
        <v/>
      </c>
      <c r="P1097" s="19"/>
      <c r="Q1097" s="19"/>
      <c r="R1097" s="17"/>
      <c r="S1097" s="21" t="str">
        <f ca="1">IF(OR($J1097="",$O1097=""),"",IF(OR($N1097="Report ready",$N1097="Delivered"),"",IF($N1097="Recollect needed","Recollect",IF(NOW()&gt;$O1097,"Overdue",IF($O1097-NOW()&lt;=N(Settings!$B$4)/24,"Due soon","")))))</f>
        <v/>
      </c>
    </row>
    <row r="1098" spans="1:19" x14ac:dyDescent="0.3">
      <c r="A1098" s="17"/>
      <c r="B1098" s="19"/>
      <c r="C1098" s="20"/>
      <c r="D1098" s="17"/>
      <c r="E1098" s="17"/>
      <c r="F1098" s="17"/>
      <c r="G1098" s="17"/>
      <c r="H1098" s="17"/>
      <c r="I1098" s="17"/>
      <c r="J1098" s="17"/>
      <c r="K1098" s="21" t="str">
        <f>IF($J1098="","",IFERROR(VLOOKUP($J1098,Tests!$A$4:$B$103,2,FALSE),""))</f>
        <v/>
      </c>
      <c r="L1098" s="18" t="str">
        <f>IF($J1098="","",IFERROR(VLOOKUP($J1098,Tests!$A$4:$E$103,5,FALSE),""))</f>
        <v/>
      </c>
      <c r="M1098" s="18"/>
      <c r="N1098" s="17"/>
      <c r="O1098" s="22" t="str">
        <f>IF(OR($B1098="",$J1098=""),"",$B1098+N($C1098)+IFERROR(VLOOKUP($J1098,Tests!$A$4:$C$103,3,FALSE),0)/24)</f>
        <v/>
      </c>
      <c r="P1098" s="19"/>
      <c r="Q1098" s="19"/>
      <c r="R1098" s="17"/>
      <c r="S1098" s="21" t="str">
        <f ca="1">IF(OR($J1098="",$O1098=""),"",IF(OR($N1098="Report ready",$N1098="Delivered"),"",IF($N1098="Recollect needed","Recollect",IF(NOW()&gt;$O1098,"Overdue",IF($O1098-NOW()&lt;=N(Settings!$B$4)/24,"Due soon","")))))</f>
        <v/>
      </c>
    </row>
    <row r="1099" spans="1:19" x14ac:dyDescent="0.3">
      <c r="A1099" s="17"/>
      <c r="B1099" s="19"/>
      <c r="C1099" s="20"/>
      <c r="D1099" s="17"/>
      <c r="E1099" s="17"/>
      <c r="F1099" s="17"/>
      <c r="G1099" s="17"/>
      <c r="H1099" s="17"/>
      <c r="I1099" s="17"/>
      <c r="J1099" s="17"/>
      <c r="K1099" s="21" t="str">
        <f>IF($J1099="","",IFERROR(VLOOKUP($J1099,Tests!$A$4:$B$103,2,FALSE),""))</f>
        <v/>
      </c>
      <c r="L1099" s="18" t="str">
        <f>IF($J1099="","",IFERROR(VLOOKUP($J1099,Tests!$A$4:$E$103,5,FALSE),""))</f>
        <v/>
      </c>
      <c r="M1099" s="18"/>
      <c r="N1099" s="17"/>
      <c r="O1099" s="22" t="str">
        <f>IF(OR($B1099="",$J1099=""),"",$B1099+N($C1099)+IFERROR(VLOOKUP($J1099,Tests!$A$4:$C$103,3,FALSE),0)/24)</f>
        <v/>
      </c>
      <c r="P1099" s="19"/>
      <c r="Q1099" s="19"/>
      <c r="R1099" s="17"/>
      <c r="S1099" s="21" t="str">
        <f ca="1">IF(OR($J1099="",$O1099=""),"",IF(OR($N1099="Report ready",$N1099="Delivered"),"",IF($N1099="Recollect needed","Recollect",IF(NOW()&gt;$O1099,"Overdue",IF($O1099-NOW()&lt;=N(Settings!$B$4)/24,"Due soon","")))))</f>
        <v/>
      </c>
    </row>
    <row r="1100" spans="1:19" x14ac:dyDescent="0.3">
      <c r="A1100" s="17"/>
      <c r="B1100" s="19"/>
      <c r="C1100" s="20"/>
      <c r="D1100" s="17"/>
      <c r="E1100" s="17"/>
      <c r="F1100" s="17"/>
      <c r="G1100" s="17"/>
      <c r="H1100" s="17"/>
      <c r="I1100" s="17"/>
      <c r="J1100" s="17"/>
      <c r="K1100" s="21" t="str">
        <f>IF($J1100="","",IFERROR(VLOOKUP($J1100,Tests!$A$4:$B$103,2,FALSE),""))</f>
        <v/>
      </c>
      <c r="L1100" s="18" t="str">
        <f>IF($J1100="","",IFERROR(VLOOKUP($J1100,Tests!$A$4:$E$103,5,FALSE),""))</f>
        <v/>
      </c>
      <c r="M1100" s="18"/>
      <c r="N1100" s="17"/>
      <c r="O1100" s="22" t="str">
        <f>IF(OR($B1100="",$J1100=""),"",$B1100+N($C1100)+IFERROR(VLOOKUP($J1100,Tests!$A$4:$C$103,3,FALSE),0)/24)</f>
        <v/>
      </c>
      <c r="P1100" s="19"/>
      <c r="Q1100" s="19"/>
      <c r="R1100" s="17"/>
      <c r="S1100" s="21" t="str">
        <f ca="1">IF(OR($J1100="",$O1100=""),"",IF(OR($N1100="Report ready",$N1100="Delivered"),"",IF($N1100="Recollect needed","Recollect",IF(NOW()&gt;$O1100,"Overdue",IF($O1100-NOW()&lt;=N(Settings!$B$4)/24,"Due soon","")))))</f>
        <v/>
      </c>
    </row>
    <row r="1101" spans="1:19" x14ac:dyDescent="0.3">
      <c r="A1101" s="17"/>
      <c r="B1101" s="19"/>
      <c r="C1101" s="20"/>
      <c r="D1101" s="17"/>
      <c r="E1101" s="17"/>
      <c r="F1101" s="17"/>
      <c r="G1101" s="17"/>
      <c r="H1101" s="17"/>
      <c r="I1101" s="17"/>
      <c r="J1101" s="17"/>
      <c r="K1101" s="21" t="str">
        <f>IF($J1101="","",IFERROR(VLOOKUP($J1101,Tests!$A$4:$B$103,2,FALSE),""))</f>
        <v/>
      </c>
      <c r="L1101" s="18" t="str">
        <f>IF($J1101="","",IFERROR(VLOOKUP($J1101,Tests!$A$4:$E$103,5,FALSE),""))</f>
        <v/>
      </c>
      <c r="M1101" s="18"/>
      <c r="N1101" s="17"/>
      <c r="O1101" s="22" t="str">
        <f>IF(OR($B1101="",$J1101=""),"",$B1101+N($C1101)+IFERROR(VLOOKUP($J1101,Tests!$A$4:$C$103,3,FALSE),0)/24)</f>
        <v/>
      </c>
      <c r="P1101" s="19"/>
      <c r="Q1101" s="19"/>
      <c r="R1101" s="17"/>
      <c r="S1101" s="21" t="str">
        <f ca="1">IF(OR($J1101="",$O1101=""),"",IF(OR($N1101="Report ready",$N1101="Delivered"),"",IF($N1101="Recollect needed","Recollect",IF(NOW()&gt;$O1101,"Overdue",IF($O1101-NOW()&lt;=N(Settings!$B$4)/24,"Due soon","")))))</f>
        <v/>
      </c>
    </row>
    <row r="1102" spans="1:19" x14ac:dyDescent="0.3">
      <c r="A1102" s="17"/>
      <c r="B1102" s="19"/>
      <c r="C1102" s="20"/>
      <c r="D1102" s="17"/>
      <c r="E1102" s="17"/>
      <c r="F1102" s="17"/>
      <c r="G1102" s="17"/>
      <c r="H1102" s="17"/>
      <c r="I1102" s="17"/>
      <c r="J1102" s="17"/>
      <c r="K1102" s="21" t="str">
        <f>IF($J1102="","",IFERROR(VLOOKUP($J1102,Tests!$A$4:$B$103,2,FALSE),""))</f>
        <v/>
      </c>
      <c r="L1102" s="18" t="str">
        <f>IF($J1102="","",IFERROR(VLOOKUP($J1102,Tests!$A$4:$E$103,5,FALSE),""))</f>
        <v/>
      </c>
      <c r="M1102" s="18"/>
      <c r="N1102" s="17"/>
      <c r="O1102" s="22" t="str">
        <f>IF(OR($B1102="",$J1102=""),"",$B1102+N($C1102)+IFERROR(VLOOKUP($J1102,Tests!$A$4:$C$103,3,FALSE),0)/24)</f>
        <v/>
      </c>
      <c r="P1102" s="19"/>
      <c r="Q1102" s="19"/>
      <c r="R1102" s="17"/>
      <c r="S1102" s="21" t="str">
        <f ca="1">IF(OR($J1102="",$O1102=""),"",IF(OR($N1102="Report ready",$N1102="Delivered"),"",IF($N1102="Recollect needed","Recollect",IF(NOW()&gt;$O1102,"Overdue",IF($O1102-NOW()&lt;=N(Settings!$B$4)/24,"Due soon","")))))</f>
        <v/>
      </c>
    </row>
    <row r="1103" spans="1:19" x14ac:dyDescent="0.3">
      <c r="A1103" s="17"/>
      <c r="B1103" s="19"/>
      <c r="C1103" s="20"/>
      <c r="D1103" s="17"/>
      <c r="E1103" s="17"/>
      <c r="F1103" s="17"/>
      <c r="G1103" s="17"/>
      <c r="H1103" s="17"/>
      <c r="I1103" s="17"/>
      <c r="J1103" s="17"/>
      <c r="K1103" s="21" t="str">
        <f>IF($J1103="","",IFERROR(VLOOKUP($J1103,Tests!$A$4:$B$103,2,FALSE),""))</f>
        <v/>
      </c>
      <c r="L1103" s="18" t="str">
        <f>IF($J1103="","",IFERROR(VLOOKUP($J1103,Tests!$A$4:$E$103,5,FALSE),""))</f>
        <v/>
      </c>
      <c r="M1103" s="18"/>
      <c r="N1103" s="17"/>
      <c r="O1103" s="22" t="str">
        <f>IF(OR($B1103="",$J1103=""),"",$B1103+N($C1103)+IFERROR(VLOOKUP($J1103,Tests!$A$4:$C$103,3,FALSE),0)/24)</f>
        <v/>
      </c>
      <c r="P1103" s="19"/>
      <c r="Q1103" s="19"/>
      <c r="R1103" s="17"/>
      <c r="S1103" s="21" t="str">
        <f ca="1">IF(OR($J1103="",$O1103=""),"",IF(OR($N1103="Report ready",$N1103="Delivered"),"",IF($N1103="Recollect needed","Recollect",IF(NOW()&gt;$O1103,"Overdue",IF($O1103-NOW()&lt;=N(Settings!$B$4)/24,"Due soon","")))))</f>
        <v/>
      </c>
    </row>
    <row r="1104" spans="1:19" x14ac:dyDescent="0.3">
      <c r="A1104" s="17"/>
      <c r="B1104" s="19"/>
      <c r="C1104" s="20"/>
      <c r="D1104" s="17"/>
      <c r="E1104" s="17"/>
      <c r="F1104" s="17"/>
      <c r="G1104" s="17"/>
      <c r="H1104" s="17"/>
      <c r="I1104" s="17"/>
      <c r="J1104" s="17"/>
      <c r="K1104" s="21" t="str">
        <f>IF($J1104="","",IFERROR(VLOOKUP($J1104,Tests!$A$4:$B$103,2,FALSE),""))</f>
        <v/>
      </c>
      <c r="L1104" s="18" t="str">
        <f>IF($J1104="","",IFERROR(VLOOKUP($J1104,Tests!$A$4:$E$103,5,FALSE),""))</f>
        <v/>
      </c>
      <c r="M1104" s="18"/>
      <c r="N1104" s="17"/>
      <c r="O1104" s="22" t="str">
        <f>IF(OR($B1104="",$J1104=""),"",$B1104+N($C1104)+IFERROR(VLOOKUP($J1104,Tests!$A$4:$C$103,3,FALSE),0)/24)</f>
        <v/>
      </c>
      <c r="P1104" s="19"/>
      <c r="Q1104" s="19"/>
      <c r="R1104" s="17"/>
      <c r="S1104" s="21" t="str">
        <f ca="1">IF(OR($J1104="",$O1104=""),"",IF(OR($N1104="Report ready",$N1104="Delivered"),"",IF($N1104="Recollect needed","Recollect",IF(NOW()&gt;$O1104,"Overdue",IF($O1104-NOW()&lt;=N(Settings!$B$4)/24,"Due soon","")))))</f>
        <v/>
      </c>
    </row>
    <row r="1105" spans="1:19" x14ac:dyDescent="0.3">
      <c r="A1105" s="17"/>
      <c r="B1105" s="19"/>
      <c r="C1105" s="20"/>
      <c r="D1105" s="17"/>
      <c r="E1105" s="17"/>
      <c r="F1105" s="17"/>
      <c r="G1105" s="17"/>
      <c r="H1105" s="17"/>
      <c r="I1105" s="17"/>
      <c r="J1105" s="17"/>
      <c r="K1105" s="21" t="str">
        <f>IF($J1105="","",IFERROR(VLOOKUP($J1105,Tests!$A$4:$B$103,2,FALSE),""))</f>
        <v/>
      </c>
      <c r="L1105" s="18" t="str">
        <f>IF($J1105="","",IFERROR(VLOOKUP($J1105,Tests!$A$4:$E$103,5,FALSE),""))</f>
        <v/>
      </c>
      <c r="M1105" s="18"/>
      <c r="N1105" s="17"/>
      <c r="O1105" s="22" t="str">
        <f>IF(OR($B1105="",$J1105=""),"",$B1105+N($C1105)+IFERROR(VLOOKUP($J1105,Tests!$A$4:$C$103,3,FALSE),0)/24)</f>
        <v/>
      </c>
      <c r="P1105" s="19"/>
      <c r="Q1105" s="19"/>
      <c r="R1105" s="17"/>
      <c r="S1105" s="21" t="str">
        <f ca="1">IF(OR($J1105="",$O1105=""),"",IF(OR($N1105="Report ready",$N1105="Delivered"),"",IF($N1105="Recollect needed","Recollect",IF(NOW()&gt;$O1105,"Overdue",IF($O1105-NOW()&lt;=N(Settings!$B$4)/24,"Due soon","")))))</f>
        <v/>
      </c>
    </row>
    <row r="1106" spans="1:19" x14ac:dyDescent="0.3">
      <c r="A1106" s="17"/>
      <c r="B1106" s="19"/>
      <c r="C1106" s="20"/>
      <c r="D1106" s="17"/>
      <c r="E1106" s="17"/>
      <c r="F1106" s="17"/>
      <c r="G1106" s="17"/>
      <c r="H1106" s="17"/>
      <c r="I1106" s="17"/>
      <c r="J1106" s="17"/>
      <c r="K1106" s="21" t="str">
        <f>IF($J1106="","",IFERROR(VLOOKUP($J1106,Tests!$A$4:$B$103,2,FALSE),""))</f>
        <v/>
      </c>
      <c r="L1106" s="18" t="str">
        <f>IF($J1106="","",IFERROR(VLOOKUP($J1106,Tests!$A$4:$E$103,5,FALSE),""))</f>
        <v/>
      </c>
      <c r="M1106" s="18"/>
      <c r="N1106" s="17"/>
      <c r="O1106" s="22" t="str">
        <f>IF(OR($B1106="",$J1106=""),"",$B1106+N($C1106)+IFERROR(VLOOKUP($J1106,Tests!$A$4:$C$103,3,FALSE),0)/24)</f>
        <v/>
      </c>
      <c r="P1106" s="19"/>
      <c r="Q1106" s="19"/>
      <c r="R1106" s="17"/>
      <c r="S1106" s="21" t="str">
        <f ca="1">IF(OR($J1106="",$O1106=""),"",IF(OR($N1106="Report ready",$N1106="Delivered"),"",IF($N1106="Recollect needed","Recollect",IF(NOW()&gt;$O1106,"Overdue",IF($O1106-NOW()&lt;=N(Settings!$B$4)/24,"Due soon","")))))</f>
        <v/>
      </c>
    </row>
    <row r="1107" spans="1:19" x14ac:dyDescent="0.3">
      <c r="A1107" s="17"/>
      <c r="B1107" s="19"/>
      <c r="C1107" s="20"/>
      <c r="D1107" s="17"/>
      <c r="E1107" s="17"/>
      <c r="F1107" s="17"/>
      <c r="G1107" s="17"/>
      <c r="H1107" s="17"/>
      <c r="I1107" s="17"/>
      <c r="J1107" s="17"/>
      <c r="K1107" s="21" t="str">
        <f>IF($J1107="","",IFERROR(VLOOKUP($J1107,Tests!$A$4:$B$103,2,FALSE),""))</f>
        <v/>
      </c>
      <c r="L1107" s="18" t="str">
        <f>IF($J1107="","",IFERROR(VLOOKUP($J1107,Tests!$A$4:$E$103,5,FALSE),""))</f>
        <v/>
      </c>
      <c r="M1107" s="18"/>
      <c r="N1107" s="17"/>
      <c r="O1107" s="22" t="str">
        <f>IF(OR($B1107="",$J1107=""),"",$B1107+N($C1107)+IFERROR(VLOOKUP($J1107,Tests!$A$4:$C$103,3,FALSE),0)/24)</f>
        <v/>
      </c>
      <c r="P1107" s="19"/>
      <c r="Q1107" s="19"/>
      <c r="R1107" s="17"/>
      <c r="S1107" s="21" t="str">
        <f ca="1">IF(OR($J1107="",$O1107=""),"",IF(OR($N1107="Report ready",$N1107="Delivered"),"",IF($N1107="Recollect needed","Recollect",IF(NOW()&gt;$O1107,"Overdue",IF($O1107-NOW()&lt;=N(Settings!$B$4)/24,"Due soon","")))))</f>
        <v/>
      </c>
    </row>
    <row r="1108" spans="1:19" x14ac:dyDescent="0.3">
      <c r="A1108" s="17"/>
      <c r="B1108" s="19"/>
      <c r="C1108" s="20"/>
      <c r="D1108" s="17"/>
      <c r="E1108" s="17"/>
      <c r="F1108" s="17"/>
      <c r="G1108" s="17"/>
      <c r="H1108" s="17"/>
      <c r="I1108" s="17"/>
      <c r="J1108" s="17"/>
      <c r="K1108" s="21" t="str">
        <f>IF($J1108="","",IFERROR(VLOOKUP($J1108,Tests!$A$4:$B$103,2,FALSE),""))</f>
        <v/>
      </c>
      <c r="L1108" s="18" t="str">
        <f>IF($J1108="","",IFERROR(VLOOKUP($J1108,Tests!$A$4:$E$103,5,FALSE),""))</f>
        <v/>
      </c>
      <c r="M1108" s="18"/>
      <c r="N1108" s="17"/>
      <c r="O1108" s="22" t="str">
        <f>IF(OR($B1108="",$J1108=""),"",$B1108+N($C1108)+IFERROR(VLOOKUP($J1108,Tests!$A$4:$C$103,3,FALSE),0)/24)</f>
        <v/>
      </c>
      <c r="P1108" s="19"/>
      <c r="Q1108" s="19"/>
      <c r="R1108" s="17"/>
      <c r="S1108" s="21" t="str">
        <f ca="1">IF(OR($J1108="",$O1108=""),"",IF(OR($N1108="Report ready",$N1108="Delivered"),"",IF($N1108="Recollect needed","Recollect",IF(NOW()&gt;$O1108,"Overdue",IF($O1108-NOW()&lt;=N(Settings!$B$4)/24,"Due soon","")))))</f>
        <v/>
      </c>
    </row>
    <row r="1109" spans="1:19" x14ac:dyDescent="0.3">
      <c r="A1109" s="17"/>
      <c r="B1109" s="19"/>
      <c r="C1109" s="20"/>
      <c r="D1109" s="17"/>
      <c r="E1109" s="17"/>
      <c r="F1109" s="17"/>
      <c r="G1109" s="17"/>
      <c r="H1109" s="17"/>
      <c r="I1109" s="17"/>
      <c r="J1109" s="17"/>
      <c r="K1109" s="21" t="str">
        <f>IF($J1109="","",IFERROR(VLOOKUP($J1109,Tests!$A$4:$B$103,2,FALSE),""))</f>
        <v/>
      </c>
      <c r="L1109" s="18" t="str">
        <f>IF($J1109="","",IFERROR(VLOOKUP($J1109,Tests!$A$4:$E$103,5,FALSE),""))</f>
        <v/>
      </c>
      <c r="M1109" s="18"/>
      <c r="N1109" s="17"/>
      <c r="O1109" s="22" t="str">
        <f>IF(OR($B1109="",$J1109=""),"",$B1109+N($C1109)+IFERROR(VLOOKUP($J1109,Tests!$A$4:$C$103,3,FALSE),0)/24)</f>
        <v/>
      </c>
      <c r="P1109" s="19"/>
      <c r="Q1109" s="19"/>
      <c r="R1109" s="17"/>
      <c r="S1109" s="21" t="str">
        <f ca="1">IF(OR($J1109="",$O1109=""),"",IF(OR($N1109="Report ready",$N1109="Delivered"),"",IF($N1109="Recollect needed","Recollect",IF(NOW()&gt;$O1109,"Overdue",IF($O1109-NOW()&lt;=N(Settings!$B$4)/24,"Due soon","")))))</f>
        <v/>
      </c>
    </row>
    <row r="1110" spans="1:19" x14ac:dyDescent="0.3">
      <c r="A1110" s="17"/>
      <c r="B1110" s="19"/>
      <c r="C1110" s="20"/>
      <c r="D1110" s="17"/>
      <c r="E1110" s="17"/>
      <c r="F1110" s="17"/>
      <c r="G1110" s="17"/>
      <c r="H1110" s="17"/>
      <c r="I1110" s="17"/>
      <c r="J1110" s="17"/>
      <c r="K1110" s="21" t="str">
        <f>IF($J1110="","",IFERROR(VLOOKUP($J1110,Tests!$A$4:$B$103,2,FALSE),""))</f>
        <v/>
      </c>
      <c r="L1110" s="18" t="str">
        <f>IF($J1110="","",IFERROR(VLOOKUP($J1110,Tests!$A$4:$E$103,5,FALSE),""))</f>
        <v/>
      </c>
      <c r="M1110" s="18"/>
      <c r="N1110" s="17"/>
      <c r="O1110" s="22" t="str">
        <f>IF(OR($B1110="",$J1110=""),"",$B1110+N($C1110)+IFERROR(VLOOKUP($J1110,Tests!$A$4:$C$103,3,FALSE),0)/24)</f>
        <v/>
      </c>
      <c r="P1110" s="19"/>
      <c r="Q1110" s="19"/>
      <c r="R1110" s="17"/>
      <c r="S1110" s="21" t="str">
        <f ca="1">IF(OR($J1110="",$O1110=""),"",IF(OR($N1110="Report ready",$N1110="Delivered"),"",IF($N1110="Recollect needed","Recollect",IF(NOW()&gt;$O1110,"Overdue",IF($O1110-NOW()&lt;=N(Settings!$B$4)/24,"Due soon","")))))</f>
        <v/>
      </c>
    </row>
    <row r="1111" spans="1:19" x14ac:dyDescent="0.3">
      <c r="A1111" s="17"/>
      <c r="B1111" s="19"/>
      <c r="C1111" s="20"/>
      <c r="D1111" s="17"/>
      <c r="E1111" s="17"/>
      <c r="F1111" s="17"/>
      <c r="G1111" s="17"/>
      <c r="H1111" s="17"/>
      <c r="I1111" s="17"/>
      <c r="J1111" s="17"/>
      <c r="K1111" s="21" t="str">
        <f>IF($J1111="","",IFERROR(VLOOKUP($J1111,Tests!$A$4:$B$103,2,FALSE),""))</f>
        <v/>
      </c>
      <c r="L1111" s="18" t="str">
        <f>IF($J1111="","",IFERROR(VLOOKUP($J1111,Tests!$A$4:$E$103,5,FALSE),""))</f>
        <v/>
      </c>
      <c r="M1111" s="18"/>
      <c r="N1111" s="17"/>
      <c r="O1111" s="22" t="str">
        <f>IF(OR($B1111="",$J1111=""),"",$B1111+N($C1111)+IFERROR(VLOOKUP($J1111,Tests!$A$4:$C$103,3,FALSE),0)/24)</f>
        <v/>
      </c>
      <c r="P1111" s="19"/>
      <c r="Q1111" s="19"/>
      <c r="R1111" s="17"/>
      <c r="S1111" s="21" t="str">
        <f ca="1">IF(OR($J1111="",$O1111=""),"",IF(OR($N1111="Report ready",$N1111="Delivered"),"",IF($N1111="Recollect needed","Recollect",IF(NOW()&gt;$O1111,"Overdue",IF($O1111-NOW()&lt;=N(Settings!$B$4)/24,"Due soon","")))))</f>
        <v/>
      </c>
    </row>
    <row r="1112" spans="1:19" x14ac:dyDescent="0.3">
      <c r="A1112" s="17"/>
      <c r="B1112" s="19"/>
      <c r="C1112" s="20"/>
      <c r="D1112" s="17"/>
      <c r="E1112" s="17"/>
      <c r="F1112" s="17"/>
      <c r="G1112" s="17"/>
      <c r="H1112" s="17"/>
      <c r="I1112" s="17"/>
      <c r="J1112" s="17"/>
      <c r="K1112" s="21" t="str">
        <f>IF($J1112="","",IFERROR(VLOOKUP($J1112,Tests!$A$4:$B$103,2,FALSE),""))</f>
        <v/>
      </c>
      <c r="L1112" s="18" t="str">
        <f>IF($J1112="","",IFERROR(VLOOKUP($J1112,Tests!$A$4:$E$103,5,FALSE),""))</f>
        <v/>
      </c>
      <c r="M1112" s="18"/>
      <c r="N1112" s="17"/>
      <c r="O1112" s="22" t="str">
        <f>IF(OR($B1112="",$J1112=""),"",$B1112+N($C1112)+IFERROR(VLOOKUP($J1112,Tests!$A$4:$C$103,3,FALSE),0)/24)</f>
        <v/>
      </c>
      <c r="P1112" s="19"/>
      <c r="Q1112" s="19"/>
      <c r="R1112" s="17"/>
      <c r="S1112" s="21" t="str">
        <f ca="1">IF(OR($J1112="",$O1112=""),"",IF(OR($N1112="Report ready",$N1112="Delivered"),"",IF($N1112="Recollect needed","Recollect",IF(NOW()&gt;$O1112,"Overdue",IF($O1112-NOW()&lt;=N(Settings!$B$4)/24,"Due soon","")))))</f>
        <v/>
      </c>
    </row>
    <row r="1113" spans="1:19" x14ac:dyDescent="0.3">
      <c r="A1113" s="17"/>
      <c r="B1113" s="19"/>
      <c r="C1113" s="20"/>
      <c r="D1113" s="17"/>
      <c r="E1113" s="17"/>
      <c r="F1113" s="17"/>
      <c r="G1113" s="17"/>
      <c r="H1113" s="17"/>
      <c r="I1113" s="17"/>
      <c r="J1113" s="17"/>
      <c r="K1113" s="21" t="str">
        <f>IF($J1113="","",IFERROR(VLOOKUP($J1113,Tests!$A$4:$B$103,2,FALSE),""))</f>
        <v/>
      </c>
      <c r="L1113" s="18" t="str">
        <f>IF($J1113="","",IFERROR(VLOOKUP($J1113,Tests!$A$4:$E$103,5,FALSE),""))</f>
        <v/>
      </c>
      <c r="M1113" s="18"/>
      <c r="N1113" s="17"/>
      <c r="O1113" s="22" t="str">
        <f>IF(OR($B1113="",$J1113=""),"",$B1113+N($C1113)+IFERROR(VLOOKUP($J1113,Tests!$A$4:$C$103,3,FALSE),0)/24)</f>
        <v/>
      </c>
      <c r="P1113" s="19"/>
      <c r="Q1113" s="19"/>
      <c r="R1113" s="17"/>
      <c r="S1113" s="21" t="str">
        <f ca="1">IF(OR($J1113="",$O1113=""),"",IF(OR($N1113="Report ready",$N1113="Delivered"),"",IF($N1113="Recollect needed","Recollect",IF(NOW()&gt;$O1113,"Overdue",IF($O1113-NOW()&lt;=N(Settings!$B$4)/24,"Due soon","")))))</f>
        <v/>
      </c>
    </row>
    <row r="1114" spans="1:19" x14ac:dyDescent="0.3">
      <c r="A1114" s="17"/>
      <c r="B1114" s="19"/>
      <c r="C1114" s="20"/>
      <c r="D1114" s="17"/>
      <c r="E1114" s="17"/>
      <c r="F1114" s="17"/>
      <c r="G1114" s="17"/>
      <c r="H1114" s="17"/>
      <c r="I1114" s="17"/>
      <c r="J1114" s="17"/>
      <c r="K1114" s="21" t="str">
        <f>IF($J1114="","",IFERROR(VLOOKUP($J1114,Tests!$A$4:$B$103,2,FALSE),""))</f>
        <v/>
      </c>
      <c r="L1114" s="18" t="str">
        <f>IF($J1114="","",IFERROR(VLOOKUP($J1114,Tests!$A$4:$E$103,5,FALSE),""))</f>
        <v/>
      </c>
      <c r="M1114" s="18"/>
      <c r="N1114" s="17"/>
      <c r="O1114" s="22" t="str">
        <f>IF(OR($B1114="",$J1114=""),"",$B1114+N($C1114)+IFERROR(VLOOKUP($J1114,Tests!$A$4:$C$103,3,FALSE),0)/24)</f>
        <v/>
      </c>
      <c r="P1114" s="19"/>
      <c r="Q1114" s="19"/>
      <c r="R1114" s="17"/>
      <c r="S1114" s="21" t="str">
        <f ca="1">IF(OR($J1114="",$O1114=""),"",IF(OR($N1114="Report ready",$N1114="Delivered"),"",IF($N1114="Recollect needed","Recollect",IF(NOW()&gt;$O1114,"Overdue",IF($O1114-NOW()&lt;=N(Settings!$B$4)/24,"Due soon","")))))</f>
        <v/>
      </c>
    </row>
    <row r="1115" spans="1:19" x14ac:dyDescent="0.3">
      <c r="A1115" s="17"/>
      <c r="B1115" s="19"/>
      <c r="C1115" s="20"/>
      <c r="D1115" s="17"/>
      <c r="E1115" s="17"/>
      <c r="F1115" s="17"/>
      <c r="G1115" s="17"/>
      <c r="H1115" s="17"/>
      <c r="I1115" s="17"/>
      <c r="J1115" s="17"/>
      <c r="K1115" s="21" t="str">
        <f>IF($J1115="","",IFERROR(VLOOKUP($J1115,Tests!$A$4:$B$103,2,FALSE),""))</f>
        <v/>
      </c>
      <c r="L1115" s="18" t="str">
        <f>IF($J1115="","",IFERROR(VLOOKUP($J1115,Tests!$A$4:$E$103,5,FALSE),""))</f>
        <v/>
      </c>
      <c r="M1115" s="18"/>
      <c r="N1115" s="17"/>
      <c r="O1115" s="22" t="str">
        <f>IF(OR($B1115="",$J1115=""),"",$B1115+N($C1115)+IFERROR(VLOOKUP($J1115,Tests!$A$4:$C$103,3,FALSE),0)/24)</f>
        <v/>
      </c>
      <c r="P1115" s="19"/>
      <c r="Q1115" s="19"/>
      <c r="R1115" s="17"/>
      <c r="S1115" s="21" t="str">
        <f ca="1">IF(OR($J1115="",$O1115=""),"",IF(OR($N1115="Report ready",$N1115="Delivered"),"",IF($N1115="Recollect needed","Recollect",IF(NOW()&gt;$O1115,"Overdue",IF($O1115-NOW()&lt;=N(Settings!$B$4)/24,"Due soon","")))))</f>
        <v/>
      </c>
    </row>
    <row r="1116" spans="1:19" x14ac:dyDescent="0.3">
      <c r="A1116" s="17"/>
      <c r="B1116" s="19"/>
      <c r="C1116" s="20"/>
      <c r="D1116" s="17"/>
      <c r="E1116" s="17"/>
      <c r="F1116" s="17"/>
      <c r="G1116" s="17"/>
      <c r="H1116" s="17"/>
      <c r="I1116" s="17"/>
      <c r="J1116" s="17"/>
      <c r="K1116" s="21" t="str">
        <f>IF($J1116="","",IFERROR(VLOOKUP($J1116,Tests!$A$4:$B$103,2,FALSE),""))</f>
        <v/>
      </c>
      <c r="L1116" s="18" t="str">
        <f>IF($J1116="","",IFERROR(VLOOKUP($J1116,Tests!$A$4:$E$103,5,FALSE),""))</f>
        <v/>
      </c>
      <c r="M1116" s="18"/>
      <c r="N1116" s="17"/>
      <c r="O1116" s="22" t="str">
        <f>IF(OR($B1116="",$J1116=""),"",$B1116+N($C1116)+IFERROR(VLOOKUP($J1116,Tests!$A$4:$C$103,3,FALSE),0)/24)</f>
        <v/>
      </c>
      <c r="P1116" s="19"/>
      <c r="Q1116" s="19"/>
      <c r="R1116" s="17"/>
      <c r="S1116" s="21" t="str">
        <f ca="1">IF(OR($J1116="",$O1116=""),"",IF(OR($N1116="Report ready",$N1116="Delivered"),"",IF($N1116="Recollect needed","Recollect",IF(NOW()&gt;$O1116,"Overdue",IF($O1116-NOW()&lt;=N(Settings!$B$4)/24,"Due soon","")))))</f>
        <v/>
      </c>
    </row>
    <row r="1117" spans="1:19" x14ac:dyDescent="0.3">
      <c r="A1117" s="17"/>
      <c r="B1117" s="19"/>
      <c r="C1117" s="20"/>
      <c r="D1117" s="17"/>
      <c r="E1117" s="17"/>
      <c r="F1117" s="17"/>
      <c r="G1117" s="17"/>
      <c r="H1117" s="17"/>
      <c r="I1117" s="17"/>
      <c r="J1117" s="17"/>
      <c r="K1117" s="21" t="str">
        <f>IF($J1117="","",IFERROR(VLOOKUP($J1117,Tests!$A$4:$B$103,2,FALSE),""))</f>
        <v/>
      </c>
      <c r="L1117" s="18" t="str">
        <f>IF($J1117="","",IFERROR(VLOOKUP($J1117,Tests!$A$4:$E$103,5,FALSE),""))</f>
        <v/>
      </c>
      <c r="M1117" s="18"/>
      <c r="N1117" s="17"/>
      <c r="O1117" s="22" t="str">
        <f>IF(OR($B1117="",$J1117=""),"",$B1117+N($C1117)+IFERROR(VLOOKUP($J1117,Tests!$A$4:$C$103,3,FALSE),0)/24)</f>
        <v/>
      </c>
      <c r="P1117" s="19"/>
      <c r="Q1117" s="19"/>
      <c r="R1117" s="17"/>
      <c r="S1117" s="21" t="str">
        <f ca="1">IF(OR($J1117="",$O1117=""),"",IF(OR($N1117="Report ready",$N1117="Delivered"),"",IF($N1117="Recollect needed","Recollect",IF(NOW()&gt;$O1117,"Overdue",IF($O1117-NOW()&lt;=N(Settings!$B$4)/24,"Due soon","")))))</f>
        <v/>
      </c>
    </row>
    <row r="1118" spans="1:19" x14ac:dyDescent="0.3">
      <c r="A1118" s="17"/>
      <c r="B1118" s="19"/>
      <c r="C1118" s="20"/>
      <c r="D1118" s="17"/>
      <c r="E1118" s="17"/>
      <c r="F1118" s="17"/>
      <c r="G1118" s="17"/>
      <c r="H1118" s="17"/>
      <c r="I1118" s="17"/>
      <c r="J1118" s="17"/>
      <c r="K1118" s="21" t="str">
        <f>IF($J1118="","",IFERROR(VLOOKUP($J1118,Tests!$A$4:$B$103,2,FALSE),""))</f>
        <v/>
      </c>
      <c r="L1118" s="18" t="str">
        <f>IF($J1118="","",IFERROR(VLOOKUP($J1118,Tests!$A$4:$E$103,5,FALSE),""))</f>
        <v/>
      </c>
      <c r="M1118" s="18"/>
      <c r="N1118" s="17"/>
      <c r="O1118" s="22" t="str">
        <f>IF(OR($B1118="",$J1118=""),"",$B1118+N($C1118)+IFERROR(VLOOKUP($J1118,Tests!$A$4:$C$103,3,FALSE),0)/24)</f>
        <v/>
      </c>
      <c r="P1118" s="19"/>
      <c r="Q1118" s="19"/>
      <c r="R1118" s="17"/>
      <c r="S1118" s="21" t="str">
        <f ca="1">IF(OR($J1118="",$O1118=""),"",IF(OR($N1118="Report ready",$N1118="Delivered"),"",IF($N1118="Recollect needed","Recollect",IF(NOW()&gt;$O1118,"Overdue",IF($O1118-NOW()&lt;=N(Settings!$B$4)/24,"Due soon","")))))</f>
        <v/>
      </c>
    </row>
    <row r="1119" spans="1:19" x14ac:dyDescent="0.3">
      <c r="A1119" s="17"/>
      <c r="B1119" s="19"/>
      <c r="C1119" s="20"/>
      <c r="D1119" s="17"/>
      <c r="E1119" s="17"/>
      <c r="F1119" s="17"/>
      <c r="G1119" s="17"/>
      <c r="H1119" s="17"/>
      <c r="I1119" s="17"/>
      <c r="J1119" s="17"/>
      <c r="K1119" s="21" t="str">
        <f>IF($J1119="","",IFERROR(VLOOKUP($J1119,Tests!$A$4:$B$103,2,FALSE),""))</f>
        <v/>
      </c>
      <c r="L1119" s="18" t="str">
        <f>IF($J1119="","",IFERROR(VLOOKUP($J1119,Tests!$A$4:$E$103,5,FALSE),""))</f>
        <v/>
      </c>
      <c r="M1119" s="18"/>
      <c r="N1119" s="17"/>
      <c r="O1119" s="22" t="str">
        <f>IF(OR($B1119="",$J1119=""),"",$B1119+N($C1119)+IFERROR(VLOOKUP($J1119,Tests!$A$4:$C$103,3,FALSE),0)/24)</f>
        <v/>
      </c>
      <c r="P1119" s="19"/>
      <c r="Q1119" s="19"/>
      <c r="R1119" s="17"/>
      <c r="S1119" s="21" t="str">
        <f ca="1">IF(OR($J1119="",$O1119=""),"",IF(OR($N1119="Report ready",$N1119="Delivered"),"",IF($N1119="Recollect needed","Recollect",IF(NOW()&gt;$O1119,"Overdue",IF($O1119-NOW()&lt;=N(Settings!$B$4)/24,"Due soon","")))))</f>
        <v/>
      </c>
    </row>
    <row r="1120" spans="1:19" x14ac:dyDescent="0.3">
      <c r="A1120" s="17"/>
      <c r="B1120" s="19"/>
      <c r="C1120" s="20"/>
      <c r="D1120" s="17"/>
      <c r="E1120" s="17"/>
      <c r="F1120" s="17"/>
      <c r="G1120" s="17"/>
      <c r="H1120" s="17"/>
      <c r="I1120" s="17"/>
      <c r="J1120" s="17"/>
      <c r="K1120" s="21" t="str">
        <f>IF($J1120="","",IFERROR(VLOOKUP($J1120,Tests!$A$4:$B$103,2,FALSE),""))</f>
        <v/>
      </c>
      <c r="L1120" s="18" t="str">
        <f>IF($J1120="","",IFERROR(VLOOKUP($J1120,Tests!$A$4:$E$103,5,FALSE),""))</f>
        <v/>
      </c>
      <c r="M1120" s="18"/>
      <c r="N1120" s="17"/>
      <c r="O1120" s="22" t="str">
        <f>IF(OR($B1120="",$J1120=""),"",$B1120+N($C1120)+IFERROR(VLOOKUP($J1120,Tests!$A$4:$C$103,3,FALSE),0)/24)</f>
        <v/>
      </c>
      <c r="P1120" s="19"/>
      <c r="Q1120" s="19"/>
      <c r="R1120" s="17"/>
      <c r="S1120" s="21" t="str">
        <f ca="1">IF(OR($J1120="",$O1120=""),"",IF(OR($N1120="Report ready",$N1120="Delivered"),"",IF($N1120="Recollect needed","Recollect",IF(NOW()&gt;$O1120,"Overdue",IF($O1120-NOW()&lt;=N(Settings!$B$4)/24,"Due soon","")))))</f>
        <v/>
      </c>
    </row>
    <row r="1121" spans="1:19" x14ac:dyDescent="0.3">
      <c r="A1121" s="17"/>
      <c r="B1121" s="19"/>
      <c r="C1121" s="20"/>
      <c r="D1121" s="17"/>
      <c r="E1121" s="17"/>
      <c r="F1121" s="17"/>
      <c r="G1121" s="17"/>
      <c r="H1121" s="17"/>
      <c r="I1121" s="17"/>
      <c r="J1121" s="17"/>
      <c r="K1121" s="21" t="str">
        <f>IF($J1121="","",IFERROR(VLOOKUP($J1121,Tests!$A$4:$B$103,2,FALSE),""))</f>
        <v/>
      </c>
      <c r="L1121" s="18" t="str">
        <f>IF($J1121="","",IFERROR(VLOOKUP($J1121,Tests!$A$4:$E$103,5,FALSE),""))</f>
        <v/>
      </c>
      <c r="M1121" s="18"/>
      <c r="N1121" s="17"/>
      <c r="O1121" s="22" t="str">
        <f>IF(OR($B1121="",$J1121=""),"",$B1121+N($C1121)+IFERROR(VLOOKUP($J1121,Tests!$A$4:$C$103,3,FALSE),0)/24)</f>
        <v/>
      </c>
      <c r="P1121" s="19"/>
      <c r="Q1121" s="19"/>
      <c r="R1121" s="17"/>
      <c r="S1121" s="21" t="str">
        <f ca="1">IF(OR($J1121="",$O1121=""),"",IF(OR($N1121="Report ready",$N1121="Delivered"),"",IF($N1121="Recollect needed","Recollect",IF(NOW()&gt;$O1121,"Overdue",IF($O1121-NOW()&lt;=N(Settings!$B$4)/24,"Due soon","")))))</f>
        <v/>
      </c>
    </row>
    <row r="1122" spans="1:19" x14ac:dyDescent="0.3">
      <c r="A1122" s="17"/>
      <c r="B1122" s="19"/>
      <c r="C1122" s="20"/>
      <c r="D1122" s="17"/>
      <c r="E1122" s="17"/>
      <c r="F1122" s="17"/>
      <c r="G1122" s="17"/>
      <c r="H1122" s="17"/>
      <c r="I1122" s="17"/>
      <c r="J1122" s="17"/>
      <c r="K1122" s="21" t="str">
        <f>IF($J1122="","",IFERROR(VLOOKUP($J1122,Tests!$A$4:$B$103,2,FALSE),""))</f>
        <v/>
      </c>
      <c r="L1122" s="18" t="str">
        <f>IF($J1122="","",IFERROR(VLOOKUP($J1122,Tests!$A$4:$E$103,5,FALSE),""))</f>
        <v/>
      </c>
      <c r="M1122" s="18"/>
      <c r="N1122" s="17"/>
      <c r="O1122" s="22" t="str">
        <f>IF(OR($B1122="",$J1122=""),"",$B1122+N($C1122)+IFERROR(VLOOKUP($J1122,Tests!$A$4:$C$103,3,FALSE),0)/24)</f>
        <v/>
      </c>
      <c r="P1122" s="19"/>
      <c r="Q1122" s="19"/>
      <c r="R1122" s="17"/>
      <c r="S1122" s="21" t="str">
        <f ca="1">IF(OR($J1122="",$O1122=""),"",IF(OR($N1122="Report ready",$N1122="Delivered"),"",IF($N1122="Recollect needed","Recollect",IF(NOW()&gt;$O1122,"Overdue",IF($O1122-NOW()&lt;=N(Settings!$B$4)/24,"Due soon","")))))</f>
        <v/>
      </c>
    </row>
    <row r="1123" spans="1:19" x14ac:dyDescent="0.3">
      <c r="A1123" s="17"/>
      <c r="B1123" s="19"/>
      <c r="C1123" s="20"/>
      <c r="D1123" s="17"/>
      <c r="E1123" s="17"/>
      <c r="F1123" s="17"/>
      <c r="G1123" s="17"/>
      <c r="H1123" s="17"/>
      <c r="I1123" s="17"/>
      <c r="J1123" s="17"/>
      <c r="K1123" s="21" t="str">
        <f>IF($J1123="","",IFERROR(VLOOKUP($J1123,Tests!$A$4:$B$103,2,FALSE),""))</f>
        <v/>
      </c>
      <c r="L1123" s="18" t="str">
        <f>IF($J1123="","",IFERROR(VLOOKUP($J1123,Tests!$A$4:$E$103,5,FALSE),""))</f>
        <v/>
      </c>
      <c r="M1123" s="18"/>
      <c r="N1123" s="17"/>
      <c r="O1123" s="22" t="str">
        <f>IF(OR($B1123="",$J1123=""),"",$B1123+N($C1123)+IFERROR(VLOOKUP($J1123,Tests!$A$4:$C$103,3,FALSE),0)/24)</f>
        <v/>
      </c>
      <c r="P1123" s="19"/>
      <c r="Q1123" s="19"/>
      <c r="R1123" s="17"/>
      <c r="S1123" s="21" t="str">
        <f ca="1">IF(OR($J1123="",$O1123=""),"",IF(OR($N1123="Report ready",$N1123="Delivered"),"",IF($N1123="Recollect needed","Recollect",IF(NOW()&gt;$O1123,"Overdue",IF($O1123-NOW()&lt;=N(Settings!$B$4)/24,"Due soon","")))))</f>
        <v/>
      </c>
    </row>
    <row r="1124" spans="1:19" x14ac:dyDescent="0.3">
      <c r="A1124" s="17"/>
      <c r="B1124" s="19"/>
      <c r="C1124" s="20"/>
      <c r="D1124" s="17"/>
      <c r="E1124" s="17"/>
      <c r="F1124" s="17"/>
      <c r="G1124" s="17"/>
      <c r="H1124" s="17"/>
      <c r="I1124" s="17"/>
      <c r="J1124" s="17"/>
      <c r="K1124" s="21" t="str">
        <f>IF($J1124="","",IFERROR(VLOOKUP($J1124,Tests!$A$4:$B$103,2,FALSE),""))</f>
        <v/>
      </c>
      <c r="L1124" s="18" t="str">
        <f>IF($J1124="","",IFERROR(VLOOKUP($J1124,Tests!$A$4:$E$103,5,FALSE),""))</f>
        <v/>
      </c>
      <c r="M1124" s="18"/>
      <c r="N1124" s="17"/>
      <c r="O1124" s="22" t="str">
        <f>IF(OR($B1124="",$J1124=""),"",$B1124+N($C1124)+IFERROR(VLOOKUP($J1124,Tests!$A$4:$C$103,3,FALSE),0)/24)</f>
        <v/>
      </c>
      <c r="P1124" s="19"/>
      <c r="Q1124" s="19"/>
      <c r="R1124" s="17"/>
      <c r="S1124" s="21" t="str">
        <f ca="1">IF(OR($J1124="",$O1124=""),"",IF(OR($N1124="Report ready",$N1124="Delivered"),"",IF($N1124="Recollect needed","Recollect",IF(NOW()&gt;$O1124,"Overdue",IF($O1124-NOW()&lt;=N(Settings!$B$4)/24,"Due soon","")))))</f>
        <v/>
      </c>
    </row>
    <row r="1125" spans="1:19" x14ac:dyDescent="0.3">
      <c r="A1125" s="17"/>
      <c r="B1125" s="19"/>
      <c r="C1125" s="20"/>
      <c r="D1125" s="17"/>
      <c r="E1125" s="17"/>
      <c r="F1125" s="17"/>
      <c r="G1125" s="17"/>
      <c r="H1125" s="17"/>
      <c r="I1125" s="17"/>
      <c r="J1125" s="17"/>
      <c r="K1125" s="21" t="str">
        <f>IF($J1125="","",IFERROR(VLOOKUP($J1125,Tests!$A$4:$B$103,2,FALSE),""))</f>
        <v/>
      </c>
      <c r="L1125" s="18" t="str">
        <f>IF($J1125="","",IFERROR(VLOOKUP($J1125,Tests!$A$4:$E$103,5,FALSE),""))</f>
        <v/>
      </c>
      <c r="M1125" s="18"/>
      <c r="N1125" s="17"/>
      <c r="O1125" s="22" t="str">
        <f>IF(OR($B1125="",$J1125=""),"",$B1125+N($C1125)+IFERROR(VLOOKUP($J1125,Tests!$A$4:$C$103,3,FALSE),0)/24)</f>
        <v/>
      </c>
      <c r="P1125" s="19"/>
      <c r="Q1125" s="19"/>
      <c r="R1125" s="17"/>
      <c r="S1125" s="21" t="str">
        <f ca="1">IF(OR($J1125="",$O1125=""),"",IF(OR($N1125="Report ready",$N1125="Delivered"),"",IF($N1125="Recollect needed","Recollect",IF(NOW()&gt;$O1125,"Overdue",IF($O1125-NOW()&lt;=N(Settings!$B$4)/24,"Due soon","")))))</f>
        <v/>
      </c>
    </row>
    <row r="1126" spans="1:19" x14ac:dyDescent="0.3">
      <c r="A1126" s="17"/>
      <c r="B1126" s="19"/>
      <c r="C1126" s="20"/>
      <c r="D1126" s="17"/>
      <c r="E1126" s="17"/>
      <c r="F1126" s="17"/>
      <c r="G1126" s="17"/>
      <c r="H1126" s="17"/>
      <c r="I1126" s="17"/>
      <c r="J1126" s="17"/>
      <c r="K1126" s="21" t="str">
        <f>IF($J1126="","",IFERROR(VLOOKUP($J1126,Tests!$A$4:$B$103,2,FALSE),""))</f>
        <v/>
      </c>
      <c r="L1126" s="18" t="str">
        <f>IF($J1126="","",IFERROR(VLOOKUP($J1126,Tests!$A$4:$E$103,5,FALSE),""))</f>
        <v/>
      </c>
      <c r="M1126" s="18"/>
      <c r="N1126" s="17"/>
      <c r="O1126" s="22" t="str">
        <f>IF(OR($B1126="",$J1126=""),"",$B1126+N($C1126)+IFERROR(VLOOKUP($J1126,Tests!$A$4:$C$103,3,FALSE),0)/24)</f>
        <v/>
      </c>
      <c r="P1126" s="19"/>
      <c r="Q1126" s="19"/>
      <c r="R1126" s="17"/>
      <c r="S1126" s="21" t="str">
        <f ca="1">IF(OR($J1126="",$O1126=""),"",IF(OR($N1126="Report ready",$N1126="Delivered"),"",IF($N1126="Recollect needed","Recollect",IF(NOW()&gt;$O1126,"Overdue",IF($O1126-NOW()&lt;=N(Settings!$B$4)/24,"Due soon","")))))</f>
        <v/>
      </c>
    </row>
    <row r="1127" spans="1:19" x14ac:dyDescent="0.3">
      <c r="A1127" s="17"/>
      <c r="B1127" s="19"/>
      <c r="C1127" s="20"/>
      <c r="D1127" s="17"/>
      <c r="E1127" s="17"/>
      <c r="F1127" s="17"/>
      <c r="G1127" s="17"/>
      <c r="H1127" s="17"/>
      <c r="I1127" s="17"/>
      <c r="J1127" s="17"/>
      <c r="K1127" s="21" t="str">
        <f>IF($J1127="","",IFERROR(VLOOKUP($J1127,Tests!$A$4:$B$103,2,FALSE),""))</f>
        <v/>
      </c>
      <c r="L1127" s="18" t="str">
        <f>IF($J1127="","",IFERROR(VLOOKUP($J1127,Tests!$A$4:$E$103,5,FALSE),""))</f>
        <v/>
      </c>
      <c r="M1127" s="18"/>
      <c r="N1127" s="17"/>
      <c r="O1127" s="22" t="str">
        <f>IF(OR($B1127="",$J1127=""),"",$B1127+N($C1127)+IFERROR(VLOOKUP($J1127,Tests!$A$4:$C$103,3,FALSE),0)/24)</f>
        <v/>
      </c>
      <c r="P1127" s="19"/>
      <c r="Q1127" s="19"/>
      <c r="R1127" s="17"/>
      <c r="S1127" s="21" t="str">
        <f ca="1">IF(OR($J1127="",$O1127=""),"",IF(OR($N1127="Report ready",$N1127="Delivered"),"",IF($N1127="Recollect needed","Recollect",IF(NOW()&gt;$O1127,"Overdue",IF($O1127-NOW()&lt;=N(Settings!$B$4)/24,"Due soon","")))))</f>
        <v/>
      </c>
    </row>
    <row r="1128" spans="1:19" x14ac:dyDescent="0.3">
      <c r="A1128" s="17"/>
      <c r="B1128" s="19"/>
      <c r="C1128" s="20"/>
      <c r="D1128" s="17"/>
      <c r="E1128" s="17"/>
      <c r="F1128" s="17"/>
      <c r="G1128" s="17"/>
      <c r="H1128" s="17"/>
      <c r="I1128" s="17"/>
      <c r="J1128" s="17"/>
      <c r="K1128" s="21" t="str">
        <f>IF($J1128="","",IFERROR(VLOOKUP($J1128,Tests!$A$4:$B$103,2,FALSE),""))</f>
        <v/>
      </c>
      <c r="L1128" s="18" t="str">
        <f>IF($J1128="","",IFERROR(VLOOKUP($J1128,Tests!$A$4:$E$103,5,FALSE),""))</f>
        <v/>
      </c>
      <c r="M1128" s="18"/>
      <c r="N1128" s="17"/>
      <c r="O1128" s="22" t="str">
        <f>IF(OR($B1128="",$J1128=""),"",$B1128+N($C1128)+IFERROR(VLOOKUP($J1128,Tests!$A$4:$C$103,3,FALSE),0)/24)</f>
        <v/>
      </c>
      <c r="P1128" s="19"/>
      <c r="Q1128" s="19"/>
      <c r="R1128" s="17"/>
      <c r="S1128" s="21" t="str">
        <f ca="1">IF(OR($J1128="",$O1128=""),"",IF(OR($N1128="Report ready",$N1128="Delivered"),"",IF($N1128="Recollect needed","Recollect",IF(NOW()&gt;$O1128,"Overdue",IF($O1128-NOW()&lt;=N(Settings!$B$4)/24,"Due soon","")))))</f>
        <v/>
      </c>
    </row>
    <row r="1129" spans="1:19" x14ac:dyDescent="0.3">
      <c r="A1129" s="17"/>
      <c r="B1129" s="19"/>
      <c r="C1129" s="20"/>
      <c r="D1129" s="17"/>
      <c r="E1129" s="17"/>
      <c r="F1129" s="17"/>
      <c r="G1129" s="17"/>
      <c r="H1129" s="17"/>
      <c r="I1129" s="17"/>
      <c r="J1129" s="17"/>
      <c r="K1129" s="21" t="str">
        <f>IF($J1129="","",IFERROR(VLOOKUP($J1129,Tests!$A$4:$B$103,2,FALSE),""))</f>
        <v/>
      </c>
      <c r="L1129" s="18" t="str">
        <f>IF($J1129="","",IFERROR(VLOOKUP($J1129,Tests!$A$4:$E$103,5,FALSE),""))</f>
        <v/>
      </c>
      <c r="M1129" s="18"/>
      <c r="N1129" s="17"/>
      <c r="O1129" s="22" t="str">
        <f>IF(OR($B1129="",$J1129=""),"",$B1129+N($C1129)+IFERROR(VLOOKUP($J1129,Tests!$A$4:$C$103,3,FALSE),0)/24)</f>
        <v/>
      </c>
      <c r="P1129" s="19"/>
      <c r="Q1129" s="19"/>
      <c r="R1129" s="17"/>
      <c r="S1129" s="21" t="str">
        <f ca="1">IF(OR($J1129="",$O1129=""),"",IF(OR($N1129="Report ready",$N1129="Delivered"),"",IF($N1129="Recollect needed","Recollect",IF(NOW()&gt;$O1129,"Overdue",IF($O1129-NOW()&lt;=N(Settings!$B$4)/24,"Due soon","")))))</f>
        <v/>
      </c>
    </row>
    <row r="1130" spans="1:19" x14ac:dyDescent="0.3">
      <c r="A1130" s="17"/>
      <c r="B1130" s="19"/>
      <c r="C1130" s="20"/>
      <c r="D1130" s="17"/>
      <c r="E1130" s="17"/>
      <c r="F1130" s="17"/>
      <c r="G1130" s="17"/>
      <c r="H1130" s="17"/>
      <c r="I1130" s="17"/>
      <c r="J1130" s="17"/>
      <c r="K1130" s="21" t="str">
        <f>IF($J1130="","",IFERROR(VLOOKUP($J1130,Tests!$A$4:$B$103,2,FALSE),""))</f>
        <v/>
      </c>
      <c r="L1130" s="18" t="str">
        <f>IF($J1130="","",IFERROR(VLOOKUP($J1130,Tests!$A$4:$E$103,5,FALSE),""))</f>
        <v/>
      </c>
      <c r="M1130" s="18"/>
      <c r="N1130" s="17"/>
      <c r="O1130" s="22" t="str">
        <f>IF(OR($B1130="",$J1130=""),"",$B1130+N($C1130)+IFERROR(VLOOKUP($J1130,Tests!$A$4:$C$103,3,FALSE),0)/24)</f>
        <v/>
      </c>
      <c r="P1130" s="19"/>
      <c r="Q1130" s="19"/>
      <c r="R1130" s="17"/>
      <c r="S1130" s="21" t="str">
        <f ca="1">IF(OR($J1130="",$O1130=""),"",IF(OR($N1130="Report ready",$N1130="Delivered"),"",IF($N1130="Recollect needed","Recollect",IF(NOW()&gt;$O1130,"Overdue",IF($O1130-NOW()&lt;=N(Settings!$B$4)/24,"Due soon","")))))</f>
        <v/>
      </c>
    </row>
    <row r="1131" spans="1:19" x14ac:dyDescent="0.3">
      <c r="A1131" s="17"/>
      <c r="B1131" s="19"/>
      <c r="C1131" s="20"/>
      <c r="D1131" s="17"/>
      <c r="E1131" s="17"/>
      <c r="F1131" s="17"/>
      <c r="G1131" s="17"/>
      <c r="H1131" s="17"/>
      <c r="I1131" s="17"/>
      <c r="J1131" s="17"/>
      <c r="K1131" s="21" t="str">
        <f>IF($J1131="","",IFERROR(VLOOKUP($J1131,Tests!$A$4:$B$103,2,FALSE),""))</f>
        <v/>
      </c>
      <c r="L1131" s="18" t="str">
        <f>IF($J1131="","",IFERROR(VLOOKUP($J1131,Tests!$A$4:$E$103,5,FALSE),""))</f>
        <v/>
      </c>
      <c r="M1131" s="18"/>
      <c r="N1131" s="17"/>
      <c r="O1131" s="22" t="str">
        <f>IF(OR($B1131="",$J1131=""),"",$B1131+N($C1131)+IFERROR(VLOOKUP($J1131,Tests!$A$4:$C$103,3,FALSE),0)/24)</f>
        <v/>
      </c>
      <c r="P1131" s="19"/>
      <c r="Q1131" s="19"/>
      <c r="R1131" s="17"/>
      <c r="S1131" s="21" t="str">
        <f ca="1">IF(OR($J1131="",$O1131=""),"",IF(OR($N1131="Report ready",$N1131="Delivered"),"",IF($N1131="Recollect needed","Recollect",IF(NOW()&gt;$O1131,"Overdue",IF($O1131-NOW()&lt;=N(Settings!$B$4)/24,"Due soon","")))))</f>
        <v/>
      </c>
    </row>
    <row r="1132" spans="1:19" x14ac:dyDescent="0.3">
      <c r="A1132" s="17"/>
      <c r="B1132" s="19"/>
      <c r="C1132" s="20"/>
      <c r="D1132" s="17"/>
      <c r="E1132" s="17"/>
      <c r="F1132" s="17"/>
      <c r="G1132" s="17"/>
      <c r="H1132" s="17"/>
      <c r="I1132" s="17"/>
      <c r="J1132" s="17"/>
      <c r="K1132" s="21" t="str">
        <f>IF($J1132="","",IFERROR(VLOOKUP($J1132,Tests!$A$4:$B$103,2,FALSE),""))</f>
        <v/>
      </c>
      <c r="L1132" s="18" t="str">
        <f>IF($J1132="","",IFERROR(VLOOKUP($J1132,Tests!$A$4:$E$103,5,FALSE),""))</f>
        <v/>
      </c>
      <c r="M1132" s="18"/>
      <c r="N1132" s="17"/>
      <c r="O1132" s="22" t="str">
        <f>IF(OR($B1132="",$J1132=""),"",$B1132+N($C1132)+IFERROR(VLOOKUP($J1132,Tests!$A$4:$C$103,3,FALSE),0)/24)</f>
        <v/>
      </c>
      <c r="P1132" s="19"/>
      <c r="Q1132" s="19"/>
      <c r="R1132" s="17"/>
      <c r="S1132" s="21" t="str">
        <f ca="1">IF(OR($J1132="",$O1132=""),"",IF(OR($N1132="Report ready",$N1132="Delivered"),"",IF($N1132="Recollect needed","Recollect",IF(NOW()&gt;$O1132,"Overdue",IF($O1132-NOW()&lt;=N(Settings!$B$4)/24,"Due soon","")))))</f>
        <v/>
      </c>
    </row>
    <row r="1133" spans="1:19" x14ac:dyDescent="0.3">
      <c r="A1133" s="17"/>
      <c r="B1133" s="19"/>
      <c r="C1133" s="20"/>
      <c r="D1133" s="17"/>
      <c r="E1133" s="17"/>
      <c r="F1133" s="17"/>
      <c r="G1133" s="17"/>
      <c r="H1133" s="17"/>
      <c r="I1133" s="17"/>
      <c r="J1133" s="17"/>
      <c r="K1133" s="21" t="str">
        <f>IF($J1133="","",IFERROR(VLOOKUP($J1133,Tests!$A$4:$B$103,2,FALSE),""))</f>
        <v/>
      </c>
      <c r="L1133" s="18" t="str">
        <f>IF($J1133="","",IFERROR(VLOOKUP($J1133,Tests!$A$4:$E$103,5,FALSE),""))</f>
        <v/>
      </c>
      <c r="M1133" s="18"/>
      <c r="N1133" s="17"/>
      <c r="O1133" s="22" t="str">
        <f>IF(OR($B1133="",$J1133=""),"",$B1133+N($C1133)+IFERROR(VLOOKUP($J1133,Tests!$A$4:$C$103,3,FALSE),0)/24)</f>
        <v/>
      </c>
      <c r="P1133" s="19"/>
      <c r="Q1133" s="19"/>
      <c r="R1133" s="17"/>
      <c r="S1133" s="21" t="str">
        <f ca="1">IF(OR($J1133="",$O1133=""),"",IF(OR($N1133="Report ready",$N1133="Delivered"),"",IF($N1133="Recollect needed","Recollect",IF(NOW()&gt;$O1133,"Overdue",IF($O1133-NOW()&lt;=N(Settings!$B$4)/24,"Due soon","")))))</f>
        <v/>
      </c>
    </row>
    <row r="1134" spans="1:19" x14ac:dyDescent="0.3">
      <c r="A1134" s="17"/>
      <c r="B1134" s="19"/>
      <c r="C1134" s="20"/>
      <c r="D1134" s="17"/>
      <c r="E1134" s="17"/>
      <c r="F1134" s="17"/>
      <c r="G1134" s="17"/>
      <c r="H1134" s="17"/>
      <c r="I1134" s="17"/>
      <c r="J1134" s="17"/>
      <c r="K1134" s="21" t="str">
        <f>IF($J1134="","",IFERROR(VLOOKUP($J1134,Tests!$A$4:$B$103,2,FALSE),""))</f>
        <v/>
      </c>
      <c r="L1134" s="18" t="str">
        <f>IF($J1134="","",IFERROR(VLOOKUP($J1134,Tests!$A$4:$E$103,5,FALSE),""))</f>
        <v/>
      </c>
      <c r="M1134" s="18"/>
      <c r="N1134" s="17"/>
      <c r="O1134" s="22" t="str">
        <f>IF(OR($B1134="",$J1134=""),"",$B1134+N($C1134)+IFERROR(VLOOKUP($J1134,Tests!$A$4:$C$103,3,FALSE),0)/24)</f>
        <v/>
      </c>
      <c r="P1134" s="19"/>
      <c r="Q1134" s="19"/>
      <c r="R1134" s="17"/>
      <c r="S1134" s="21" t="str">
        <f ca="1">IF(OR($J1134="",$O1134=""),"",IF(OR($N1134="Report ready",$N1134="Delivered"),"",IF($N1134="Recollect needed","Recollect",IF(NOW()&gt;$O1134,"Overdue",IF($O1134-NOW()&lt;=N(Settings!$B$4)/24,"Due soon","")))))</f>
        <v/>
      </c>
    </row>
    <row r="1135" spans="1:19" x14ac:dyDescent="0.3">
      <c r="A1135" s="17"/>
      <c r="B1135" s="19"/>
      <c r="C1135" s="20"/>
      <c r="D1135" s="17"/>
      <c r="E1135" s="17"/>
      <c r="F1135" s="17"/>
      <c r="G1135" s="17"/>
      <c r="H1135" s="17"/>
      <c r="I1135" s="17"/>
      <c r="J1135" s="17"/>
      <c r="K1135" s="21" t="str">
        <f>IF($J1135="","",IFERROR(VLOOKUP($J1135,Tests!$A$4:$B$103,2,FALSE),""))</f>
        <v/>
      </c>
      <c r="L1135" s="18" t="str">
        <f>IF($J1135="","",IFERROR(VLOOKUP($J1135,Tests!$A$4:$E$103,5,FALSE),""))</f>
        <v/>
      </c>
      <c r="M1135" s="18"/>
      <c r="N1135" s="17"/>
      <c r="O1135" s="22" t="str">
        <f>IF(OR($B1135="",$J1135=""),"",$B1135+N($C1135)+IFERROR(VLOOKUP($J1135,Tests!$A$4:$C$103,3,FALSE),0)/24)</f>
        <v/>
      </c>
      <c r="P1135" s="19"/>
      <c r="Q1135" s="19"/>
      <c r="R1135" s="17"/>
      <c r="S1135" s="21" t="str">
        <f ca="1">IF(OR($J1135="",$O1135=""),"",IF(OR($N1135="Report ready",$N1135="Delivered"),"",IF($N1135="Recollect needed","Recollect",IF(NOW()&gt;$O1135,"Overdue",IF($O1135-NOW()&lt;=N(Settings!$B$4)/24,"Due soon","")))))</f>
        <v/>
      </c>
    </row>
    <row r="1136" spans="1:19" x14ac:dyDescent="0.3">
      <c r="A1136" s="17"/>
      <c r="B1136" s="19"/>
      <c r="C1136" s="20"/>
      <c r="D1136" s="17"/>
      <c r="E1136" s="17"/>
      <c r="F1136" s="17"/>
      <c r="G1136" s="17"/>
      <c r="H1136" s="17"/>
      <c r="I1136" s="17"/>
      <c r="J1136" s="17"/>
      <c r="K1136" s="21" t="str">
        <f>IF($J1136="","",IFERROR(VLOOKUP($J1136,Tests!$A$4:$B$103,2,FALSE),""))</f>
        <v/>
      </c>
      <c r="L1136" s="18" t="str">
        <f>IF($J1136="","",IFERROR(VLOOKUP($J1136,Tests!$A$4:$E$103,5,FALSE),""))</f>
        <v/>
      </c>
      <c r="M1136" s="18"/>
      <c r="N1136" s="17"/>
      <c r="O1136" s="22" t="str">
        <f>IF(OR($B1136="",$J1136=""),"",$B1136+N($C1136)+IFERROR(VLOOKUP($J1136,Tests!$A$4:$C$103,3,FALSE),0)/24)</f>
        <v/>
      </c>
      <c r="P1136" s="19"/>
      <c r="Q1136" s="19"/>
      <c r="R1136" s="17"/>
      <c r="S1136" s="21" t="str">
        <f ca="1">IF(OR($J1136="",$O1136=""),"",IF(OR($N1136="Report ready",$N1136="Delivered"),"",IF($N1136="Recollect needed","Recollect",IF(NOW()&gt;$O1136,"Overdue",IF($O1136-NOW()&lt;=N(Settings!$B$4)/24,"Due soon","")))))</f>
        <v/>
      </c>
    </row>
    <row r="1137" spans="1:19" x14ac:dyDescent="0.3">
      <c r="A1137" s="17"/>
      <c r="B1137" s="19"/>
      <c r="C1137" s="20"/>
      <c r="D1137" s="17"/>
      <c r="E1137" s="17"/>
      <c r="F1137" s="17"/>
      <c r="G1137" s="17"/>
      <c r="H1137" s="17"/>
      <c r="I1137" s="17"/>
      <c r="J1137" s="17"/>
      <c r="K1137" s="21" t="str">
        <f>IF($J1137="","",IFERROR(VLOOKUP($J1137,Tests!$A$4:$B$103,2,FALSE),""))</f>
        <v/>
      </c>
      <c r="L1137" s="18" t="str">
        <f>IF($J1137="","",IFERROR(VLOOKUP($J1137,Tests!$A$4:$E$103,5,FALSE),""))</f>
        <v/>
      </c>
      <c r="M1137" s="18"/>
      <c r="N1137" s="17"/>
      <c r="O1137" s="22" t="str">
        <f>IF(OR($B1137="",$J1137=""),"",$B1137+N($C1137)+IFERROR(VLOOKUP($J1137,Tests!$A$4:$C$103,3,FALSE),0)/24)</f>
        <v/>
      </c>
      <c r="P1137" s="19"/>
      <c r="Q1137" s="19"/>
      <c r="R1137" s="17"/>
      <c r="S1137" s="21" t="str">
        <f ca="1">IF(OR($J1137="",$O1137=""),"",IF(OR($N1137="Report ready",$N1137="Delivered"),"",IF($N1137="Recollect needed","Recollect",IF(NOW()&gt;$O1137,"Overdue",IF($O1137-NOW()&lt;=N(Settings!$B$4)/24,"Due soon","")))))</f>
        <v/>
      </c>
    </row>
    <row r="1138" spans="1:19" x14ac:dyDescent="0.3">
      <c r="A1138" s="17"/>
      <c r="B1138" s="19"/>
      <c r="C1138" s="20"/>
      <c r="D1138" s="17"/>
      <c r="E1138" s="17"/>
      <c r="F1138" s="17"/>
      <c r="G1138" s="17"/>
      <c r="H1138" s="17"/>
      <c r="I1138" s="17"/>
      <c r="J1138" s="17"/>
      <c r="K1138" s="21" t="str">
        <f>IF($J1138="","",IFERROR(VLOOKUP($J1138,Tests!$A$4:$B$103,2,FALSE),""))</f>
        <v/>
      </c>
      <c r="L1138" s="18" t="str">
        <f>IF($J1138="","",IFERROR(VLOOKUP($J1138,Tests!$A$4:$E$103,5,FALSE),""))</f>
        <v/>
      </c>
      <c r="M1138" s="18"/>
      <c r="N1138" s="17"/>
      <c r="O1138" s="22" t="str">
        <f>IF(OR($B1138="",$J1138=""),"",$B1138+N($C1138)+IFERROR(VLOOKUP($J1138,Tests!$A$4:$C$103,3,FALSE),0)/24)</f>
        <v/>
      </c>
      <c r="P1138" s="19"/>
      <c r="Q1138" s="19"/>
      <c r="R1138" s="17"/>
      <c r="S1138" s="21" t="str">
        <f ca="1">IF(OR($J1138="",$O1138=""),"",IF(OR($N1138="Report ready",$N1138="Delivered"),"",IF($N1138="Recollect needed","Recollect",IF(NOW()&gt;$O1138,"Overdue",IF($O1138-NOW()&lt;=N(Settings!$B$4)/24,"Due soon","")))))</f>
        <v/>
      </c>
    </row>
    <row r="1139" spans="1:19" x14ac:dyDescent="0.3">
      <c r="A1139" s="17"/>
      <c r="B1139" s="19"/>
      <c r="C1139" s="20"/>
      <c r="D1139" s="17"/>
      <c r="E1139" s="17"/>
      <c r="F1139" s="17"/>
      <c r="G1139" s="17"/>
      <c r="H1139" s="17"/>
      <c r="I1139" s="17"/>
      <c r="J1139" s="17"/>
      <c r="K1139" s="21" t="str">
        <f>IF($J1139="","",IFERROR(VLOOKUP($J1139,Tests!$A$4:$B$103,2,FALSE),""))</f>
        <v/>
      </c>
      <c r="L1139" s="18" t="str">
        <f>IF($J1139="","",IFERROR(VLOOKUP($J1139,Tests!$A$4:$E$103,5,FALSE),""))</f>
        <v/>
      </c>
      <c r="M1139" s="18"/>
      <c r="N1139" s="17"/>
      <c r="O1139" s="22" t="str">
        <f>IF(OR($B1139="",$J1139=""),"",$B1139+N($C1139)+IFERROR(VLOOKUP($J1139,Tests!$A$4:$C$103,3,FALSE),0)/24)</f>
        <v/>
      </c>
      <c r="P1139" s="19"/>
      <c r="Q1139" s="19"/>
      <c r="R1139" s="17"/>
      <c r="S1139" s="21" t="str">
        <f ca="1">IF(OR($J1139="",$O1139=""),"",IF(OR($N1139="Report ready",$N1139="Delivered"),"",IF($N1139="Recollect needed","Recollect",IF(NOW()&gt;$O1139,"Overdue",IF($O1139-NOW()&lt;=N(Settings!$B$4)/24,"Due soon","")))))</f>
        <v/>
      </c>
    </row>
    <row r="1140" spans="1:19" x14ac:dyDescent="0.3">
      <c r="A1140" s="17"/>
      <c r="B1140" s="19"/>
      <c r="C1140" s="20"/>
      <c r="D1140" s="17"/>
      <c r="E1140" s="17"/>
      <c r="F1140" s="17"/>
      <c r="G1140" s="17"/>
      <c r="H1140" s="17"/>
      <c r="I1140" s="17"/>
      <c r="J1140" s="17"/>
      <c r="K1140" s="21" t="str">
        <f>IF($J1140="","",IFERROR(VLOOKUP($J1140,Tests!$A$4:$B$103,2,FALSE),""))</f>
        <v/>
      </c>
      <c r="L1140" s="18" t="str">
        <f>IF($J1140="","",IFERROR(VLOOKUP($J1140,Tests!$A$4:$E$103,5,FALSE),""))</f>
        <v/>
      </c>
      <c r="M1140" s="18"/>
      <c r="N1140" s="17"/>
      <c r="O1140" s="22" t="str">
        <f>IF(OR($B1140="",$J1140=""),"",$B1140+N($C1140)+IFERROR(VLOOKUP($J1140,Tests!$A$4:$C$103,3,FALSE),0)/24)</f>
        <v/>
      </c>
      <c r="P1140" s="19"/>
      <c r="Q1140" s="19"/>
      <c r="R1140" s="17"/>
      <c r="S1140" s="21" t="str">
        <f ca="1">IF(OR($J1140="",$O1140=""),"",IF(OR($N1140="Report ready",$N1140="Delivered"),"",IF($N1140="Recollect needed","Recollect",IF(NOW()&gt;$O1140,"Overdue",IF($O1140-NOW()&lt;=N(Settings!$B$4)/24,"Due soon","")))))</f>
        <v/>
      </c>
    </row>
    <row r="1141" spans="1:19" x14ac:dyDescent="0.3">
      <c r="A1141" s="17"/>
      <c r="B1141" s="19"/>
      <c r="C1141" s="20"/>
      <c r="D1141" s="17"/>
      <c r="E1141" s="17"/>
      <c r="F1141" s="17"/>
      <c r="G1141" s="17"/>
      <c r="H1141" s="17"/>
      <c r="I1141" s="17"/>
      <c r="J1141" s="17"/>
      <c r="K1141" s="21" t="str">
        <f>IF($J1141="","",IFERROR(VLOOKUP($J1141,Tests!$A$4:$B$103,2,FALSE),""))</f>
        <v/>
      </c>
      <c r="L1141" s="18" t="str">
        <f>IF($J1141="","",IFERROR(VLOOKUP($J1141,Tests!$A$4:$E$103,5,FALSE),""))</f>
        <v/>
      </c>
      <c r="M1141" s="18"/>
      <c r="N1141" s="17"/>
      <c r="O1141" s="22" t="str">
        <f>IF(OR($B1141="",$J1141=""),"",$B1141+N($C1141)+IFERROR(VLOOKUP($J1141,Tests!$A$4:$C$103,3,FALSE),0)/24)</f>
        <v/>
      </c>
      <c r="P1141" s="19"/>
      <c r="Q1141" s="19"/>
      <c r="R1141" s="17"/>
      <c r="S1141" s="21" t="str">
        <f ca="1">IF(OR($J1141="",$O1141=""),"",IF(OR($N1141="Report ready",$N1141="Delivered"),"",IF($N1141="Recollect needed","Recollect",IF(NOW()&gt;$O1141,"Overdue",IF($O1141-NOW()&lt;=N(Settings!$B$4)/24,"Due soon","")))))</f>
        <v/>
      </c>
    </row>
    <row r="1142" spans="1:19" x14ac:dyDescent="0.3">
      <c r="A1142" s="17"/>
      <c r="B1142" s="19"/>
      <c r="C1142" s="20"/>
      <c r="D1142" s="17"/>
      <c r="E1142" s="17"/>
      <c r="F1142" s="17"/>
      <c r="G1142" s="17"/>
      <c r="H1142" s="17"/>
      <c r="I1142" s="17"/>
      <c r="J1142" s="17"/>
      <c r="K1142" s="21" t="str">
        <f>IF($J1142="","",IFERROR(VLOOKUP($J1142,Tests!$A$4:$B$103,2,FALSE),""))</f>
        <v/>
      </c>
      <c r="L1142" s="18" t="str">
        <f>IF($J1142="","",IFERROR(VLOOKUP($J1142,Tests!$A$4:$E$103,5,FALSE),""))</f>
        <v/>
      </c>
      <c r="M1142" s="18"/>
      <c r="N1142" s="17"/>
      <c r="O1142" s="22" t="str">
        <f>IF(OR($B1142="",$J1142=""),"",$B1142+N($C1142)+IFERROR(VLOOKUP($J1142,Tests!$A$4:$C$103,3,FALSE),0)/24)</f>
        <v/>
      </c>
      <c r="P1142" s="19"/>
      <c r="Q1142" s="19"/>
      <c r="R1142" s="17"/>
      <c r="S1142" s="21" t="str">
        <f ca="1">IF(OR($J1142="",$O1142=""),"",IF(OR($N1142="Report ready",$N1142="Delivered"),"",IF($N1142="Recollect needed","Recollect",IF(NOW()&gt;$O1142,"Overdue",IF($O1142-NOW()&lt;=N(Settings!$B$4)/24,"Due soon","")))))</f>
        <v/>
      </c>
    </row>
    <row r="1143" spans="1:19" x14ac:dyDescent="0.3">
      <c r="A1143" s="17"/>
      <c r="B1143" s="19"/>
      <c r="C1143" s="20"/>
      <c r="D1143" s="17"/>
      <c r="E1143" s="17"/>
      <c r="F1143" s="17"/>
      <c r="G1143" s="17"/>
      <c r="H1143" s="17"/>
      <c r="I1143" s="17"/>
      <c r="J1143" s="17"/>
      <c r="K1143" s="21" t="str">
        <f>IF($J1143="","",IFERROR(VLOOKUP($J1143,Tests!$A$4:$B$103,2,FALSE),""))</f>
        <v/>
      </c>
      <c r="L1143" s="18" t="str">
        <f>IF($J1143="","",IFERROR(VLOOKUP($J1143,Tests!$A$4:$E$103,5,FALSE),""))</f>
        <v/>
      </c>
      <c r="M1143" s="18"/>
      <c r="N1143" s="17"/>
      <c r="O1143" s="22" t="str">
        <f>IF(OR($B1143="",$J1143=""),"",$B1143+N($C1143)+IFERROR(VLOOKUP($J1143,Tests!$A$4:$C$103,3,FALSE),0)/24)</f>
        <v/>
      </c>
      <c r="P1143" s="19"/>
      <c r="Q1143" s="19"/>
      <c r="R1143" s="17"/>
      <c r="S1143" s="21" t="str">
        <f ca="1">IF(OR($J1143="",$O1143=""),"",IF(OR($N1143="Report ready",$N1143="Delivered"),"",IF($N1143="Recollect needed","Recollect",IF(NOW()&gt;$O1143,"Overdue",IF($O1143-NOW()&lt;=N(Settings!$B$4)/24,"Due soon","")))))</f>
        <v/>
      </c>
    </row>
    <row r="1144" spans="1:19" x14ac:dyDescent="0.3">
      <c r="A1144" s="17"/>
      <c r="B1144" s="19"/>
      <c r="C1144" s="20"/>
      <c r="D1144" s="17"/>
      <c r="E1144" s="17"/>
      <c r="F1144" s="17"/>
      <c r="G1144" s="17"/>
      <c r="H1144" s="17"/>
      <c r="I1144" s="17"/>
      <c r="J1144" s="17"/>
      <c r="K1144" s="21" t="str">
        <f>IF($J1144="","",IFERROR(VLOOKUP($J1144,Tests!$A$4:$B$103,2,FALSE),""))</f>
        <v/>
      </c>
      <c r="L1144" s="18" t="str">
        <f>IF($J1144="","",IFERROR(VLOOKUP($J1144,Tests!$A$4:$E$103,5,FALSE),""))</f>
        <v/>
      </c>
      <c r="M1144" s="18"/>
      <c r="N1144" s="17"/>
      <c r="O1144" s="22" t="str">
        <f>IF(OR($B1144="",$J1144=""),"",$B1144+N($C1144)+IFERROR(VLOOKUP($J1144,Tests!$A$4:$C$103,3,FALSE),0)/24)</f>
        <v/>
      </c>
      <c r="P1144" s="19"/>
      <c r="Q1144" s="19"/>
      <c r="R1144" s="17"/>
      <c r="S1144" s="21" t="str">
        <f ca="1">IF(OR($J1144="",$O1144=""),"",IF(OR($N1144="Report ready",$N1144="Delivered"),"",IF($N1144="Recollect needed","Recollect",IF(NOW()&gt;$O1144,"Overdue",IF($O1144-NOW()&lt;=N(Settings!$B$4)/24,"Due soon","")))))</f>
        <v/>
      </c>
    </row>
    <row r="1145" spans="1:19" x14ac:dyDescent="0.3">
      <c r="A1145" s="17"/>
      <c r="B1145" s="19"/>
      <c r="C1145" s="20"/>
      <c r="D1145" s="17"/>
      <c r="E1145" s="17"/>
      <c r="F1145" s="17"/>
      <c r="G1145" s="17"/>
      <c r="H1145" s="17"/>
      <c r="I1145" s="17"/>
      <c r="J1145" s="17"/>
      <c r="K1145" s="21" t="str">
        <f>IF($J1145="","",IFERROR(VLOOKUP($J1145,Tests!$A$4:$B$103,2,FALSE),""))</f>
        <v/>
      </c>
      <c r="L1145" s="18" t="str">
        <f>IF($J1145="","",IFERROR(VLOOKUP($J1145,Tests!$A$4:$E$103,5,FALSE),""))</f>
        <v/>
      </c>
      <c r="M1145" s="18"/>
      <c r="N1145" s="17"/>
      <c r="O1145" s="22" t="str">
        <f>IF(OR($B1145="",$J1145=""),"",$B1145+N($C1145)+IFERROR(VLOOKUP($J1145,Tests!$A$4:$C$103,3,FALSE),0)/24)</f>
        <v/>
      </c>
      <c r="P1145" s="19"/>
      <c r="Q1145" s="19"/>
      <c r="R1145" s="17"/>
      <c r="S1145" s="21" t="str">
        <f ca="1">IF(OR($J1145="",$O1145=""),"",IF(OR($N1145="Report ready",$N1145="Delivered"),"",IF($N1145="Recollect needed","Recollect",IF(NOW()&gt;$O1145,"Overdue",IF($O1145-NOW()&lt;=N(Settings!$B$4)/24,"Due soon","")))))</f>
        <v/>
      </c>
    </row>
    <row r="1146" spans="1:19" x14ac:dyDescent="0.3">
      <c r="A1146" s="17"/>
      <c r="B1146" s="19"/>
      <c r="C1146" s="20"/>
      <c r="D1146" s="17"/>
      <c r="E1146" s="17"/>
      <c r="F1146" s="17"/>
      <c r="G1146" s="17"/>
      <c r="H1146" s="17"/>
      <c r="I1146" s="17"/>
      <c r="J1146" s="17"/>
      <c r="K1146" s="21" t="str">
        <f>IF($J1146="","",IFERROR(VLOOKUP($J1146,Tests!$A$4:$B$103,2,FALSE),""))</f>
        <v/>
      </c>
      <c r="L1146" s="18" t="str">
        <f>IF($J1146="","",IFERROR(VLOOKUP($J1146,Tests!$A$4:$E$103,5,FALSE),""))</f>
        <v/>
      </c>
      <c r="M1146" s="18"/>
      <c r="N1146" s="17"/>
      <c r="O1146" s="22" t="str">
        <f>IF(OR($B1146="",$J1146=""),"",$B1146+N($C1146)+IFERROR(VLOOKUP($J1146,Tests!$A$4:$C$103,3,FALSE),0)/24)</f>
        <v/>
      </c>
      <c r="P1146" s="19"/>
      <c r="Q1146" s="19"/>
      <c r="R1146" s="17"/>
      <c r="S1146" s="21" t="str">
        <f ca="1">IF(OR($J1146="",$O1146=""),"",IF(OR($N1146="Report ready",$N1146="Delivered"),"",IF($N1146="Recollect needed","Recollect",IF(NOW()&gt;$O1146,"Overdue",IF($O1146-NOW()&lt;=N(Settings!$B$4)/24,"Due soon","")))))</f>
        <v/>
      </c>
    </row>
    <row r="1147" spans="1:19" x14ac:dyDescent="0.3">
      <c r="A1147" s="17"/>
      <c r="B1147" s="19"/>
      <c r="C1147" s="20"/>
      <c r="D1147" s="17"/>
      <c r="E1147" s="17"/>
      <c r="F1147" s="17"/>
      <c r="G1147" s="17"/>
      <c r="H1147" s="17"/>
      <c r="I1147" s="17"/>
      <c r="J1147" s="17"/>
      <c r="K1147" s="21" t="str">
        <f>IF($J1147="","",IFERROR(VLOOKUP($J1147,Tests!$A$4:$B$103,2,FALSE),""))</f>
        <v/>
      </c>
      <c r="L1147" s="18" t="str">
        <f>IF($J1147="","",IFERROR(VLOOKUP($J1147,Tests!$A$4:$E$103,5,FALSE),""))</f>
        <v/>
      </c>
      <c r="M1147" s="18"/>
      <c r="N1147" s="17"/>
      <c r="O1147" s="22" t="str">
        <f>IF(OR($B1147="",$J1147=""),"",$B1147+N($C1147)+IFERROR(VLOOKUP($J1147,Tests!$A$4:$C$103,3,FALSE),0)/24)</f>
        <v/>
      </c>
      <c r="P1147" s="19"/>
      <c r="Q1147" s="19"/>
      <c r="R1147" s="17"/>
      <c r="S1147" s="21" t="str">
        <f ca="1">IF(OR($J1147="",$O1147=""),"",IF(OR($N1147="Report ready",$N1147="Delivered"),"",IF($N1147="Recollect needed","Recollect",IF(NOW()&gt;$O1147,"Overdue",IF($O1147-NOW()&lt;=N(Settings!$B$4)/24,"Due soon","")))))</f>
        <v/>
      </c>
    </row>
    <row r="1148" spans="1:19" x14ac:dyDescent="0.3">
      <c r="A1148" s="17"/>
      <c r="B1148" s="19"/>
      <c r="C1148" s="20"/>
      <c r="D1148" s="17"/>
      <c r="E1148" s="17"/>
      <c r="F1148" s="17"/>
      <c r="G1148" s="17"/>
      <c r="H1148" s="17"/>
      <c r="I1148" s="17"/>
      <c r="J1148" s="17"/>
      <c r="K1148" s="21" t="str">
        <f>IF($J1148="","",IFERROR(VLOOKUP($J1148,Tests!$A$4:$B$103,2,FALSE),""))</f>
        <v/>
      </c>
      <c r="L1148" s="18" t="str">
        <f>IF($J1148="","",IFERROR(VLOOKUP($J1148,Tests!$A$4:$E$103,5,FALSE),""))</f>
        <v/>
      </c>
      <c r="M1148" s="18"/>
      <c r="N1148" s="17"/>
      <c r="O1148" s="22" t="str">
        <f>IF(OR($B1148="",$J1148=""),"",$B1148+N($C1148)+IFERROR(VLOOKUP($J1148,Tests!$A$4:$C$103,3,FALSE),0)/24)</f>
        <v/>
      </c>
      <c r="P1148" s="19"/>
      <c r="Q1148" s="19"/>
      <c r="R1148" s="17"/>
      <c r="S1148" s="21" t="str">
        <f ca="1">IF(OR($J1148="",$O1148=""),"",IF(OR($N1148="Report ready",$N1148="Delivered"),"",IF($N1148="Recollect needed","Recollect",IF(NOW()&gt;$O1148,"Overdue",IF($O1148-NOW()&lt;=N(Settings!$B$4)/24,"Due soon","")))))</f>
        <v/>
      </c>
    </row>
    <row r="1149" spans="1:19" x14ac:dyDescent="0.3">
      <c r="A1149" s="17"/>
      <c r="B1149" s="19"/>
      <c r="C1149" s="20"/>
      <c r="D1149" s="17"/>
      <c r="E1149" s="17"/>
      <c r="F1149" s="17"/>
      <c r="G1149" s="17"/>
      <c r="H1149" s="17"/>
      <c r="I1149" s="17"/>
      <c r="J1149" s="17"/>
      <c r="K1149" s="21" t="str">
        <f>IF($J1149="","",IFERROR(VLOOKUP($J1149,Tests!$A$4:$B$103,2,FALSE),""))</f>
        <v/>
      </c>
      <c r="L1149" s="18" t="str">
        <f>IF($J1149="","",IFERROR(VLOOKUP($J1149,Tests!$A$4:$E$103,5,FALSE),""))</f>
        <v/>
      </c>
      <c r="M1149" s="18"/>
      <c r="N1149" s="17"/>
      <c r="O1149" s="22" t="str">
        <f>IF(OR($B1149="",$J1149=""),"",$B1149+N($C1149)+IFERROR(VLOOKUP($J1149,Tests!$A$4:$C$103,3,FALSE),0)/24)</f>
        <v/>
      </c>
      <c r="P1149" s="19"/>
      <c r="Q1149" s="19"/>
      <c r="R1149" s="17"/>
      <c r="S1149" s="21" t="str">
        <f ca="1">IF(OR($J1149="",$O1149=""),"",IF(OR($N1149="Report ready",$N1149="Delivered"),"",IF($N1149="Recollect needed","Recollect",IF(NOW()&gt;$O1149,"Overdue",IF($O1149-NOW()&lt;=N(Settings!$B$4)/24,"Due soon","")))))</f>
        <v/>
      </c>
    </row>
    <row r="1150" spans="1:19" x14ac:dyDescent="0.3">
      <c r="A1150" s="17"/>
      <c r="B1150" s="19"/>
      <c r="C1150" s="20"/>
      <c r="D1150" s="17"/>
      <c r="E1150" s="17"/>
      <c r="F1150" s="17"/>
      <c r="G1150" s="17"/>
      <c r="H1150" s="17"/>
      <c r="I1150" s="17"/>
      <c r="J1150" s="17"/>
      <c r="K1150" s="21" t="str">
        <f>IF($J1150="","",IFERROR(VLOOKUP($J1150,Tests!$A$4:$B$103,2,FALSE),""))</f>
        <v/>
      </c>
      <c r="L1150" s="18" t="str">
        <f>IF($J1150="","",IFERROR(VLOOKUP($J1150,Tests!$A$4:$E$103,5,FALSE),""))</f>
        <v/>
      </c>
      <c r="M1150" s="18"/>
      <c r="N1150" s="17"/>
      <c r="O1150" s="22" t="str">
        <f>IF(OR($B1150="",$J1150=""),"",$B1150+N($C1150)+IFERROR(VLOOKUP($J1150,Tests!$A$4:$C$103,3,FALSE),0)/24)</f>
        <v/>
      </c>
      <c r="P1150" s="19"/>
      <c r="Q1150" s="19"/>
      <c r="R1150" s="17"/>
      <c r="S1150" s="21" t="str">
        <f ca="1">IF(OR($J1150="",$O1150=""),"",IF(OR($N1150="Report ready",$N1150="Delivered"),"",IF($N1150="Recollect needed","Recollect",IF(NOW()&gt;$O1150,"Overdue",IF($O1150-NOW()&lt;=N(Settings!$B$4)/24,"Due soon","")))))</f>
        <v/>
      </c>
    </row>
    <row r="1151" spans="1:19" x14ac:dyDescent="0.3">
      <c r="A1151" s="17"/>
      <c r="B1151" s="19"/>
      <c r="C1151" s="20"/>
      <c r="D1151" s="17"/>
      <c r="E1151" s="17"/>
      <c r="F1151" s="17"/>
      <c r="G1151" s="17"/>
      <c r="H1151" s="17"/>
      <c r="I1151" s="17"/>
      <c r="J1151" s="17"/>
      <c r="K1151" s="21" t="str">
        <f>IF($J1151="","",IFERROR(VLOOKUP($J1151,Tests!$A$4:$B$103,2,FALSE),""))</f>
        <v/>
      </c>
      <c r="L1151" s="18" t="str">
        <f>IF($J1151="","",IFERROR(VLOOKUP($J1151,Tests!$A$4:$E$103,5,FALSE),""))</f>
        <v/>
      </c>
      <c r="M1151" s="18"/>
      <c r="N1151" s="17"/>
      <c r="O1151" s="22" t="str">
        <f>IF(OR($B1151="",$J1151=""),"",$B1151+N($C1151)+IFERROR(VLOOKUP($J1151,Tests!$A$4:$C$103,3,FALSE),0)/24)</f>
        <v/>
      </c>
      <c r="P1151" s="19"/>
      <c r="Q1151" s="19"/>
      <c r="R1151" s="17"/>
      <c r="S1151" s="21" t="str">
        <f ca="1">IF(OR($J1151="",$O1151=""),"",IF(OR($N1151="Report ready",$N1151="Delivered"),"",IF($N1151="Recollect needed","Recollect",IF(NOW()&gt;$O1151,"Overdue",IF($O1151-NOW()&lt;=N(Settings!$B$4)/24,"Due soon","")))))</f>
        <v/>
      </c>
    </row>
    <row r="1152" spans="1:19" x14ac:dyDescent="0.3">
      <c r="A1152" s="17"/>
      <c r="B1152" s="19"/>
      <c r="C1152" s="20"/>
      <c r="D1152" s="17"/>
      <c r="E1152" s="17"/>
      <c r="F1152" s="17"/>
      <c r="G1152" s="17"/>
      <c r="H1152" s="17"/>
      <c r="I1152" s="17"/>
      <c r="J1152" s="17"/>
      <c r="K1152" s="21" t="str">
        <f>IF($J1152="","",IFERROR(VLOOKUP($J1152,Tests!$A$4:$B$103,2,FALSE),""))</f>
        <v/>
      </c>
      <c r="L1152" s="18" t="str">
        <f>IF($J1152="","",IFERROR(VLOOKUP($J1152,Tests!$A$4:$E$103,5,FALSE),""))</f>
        <v/>
      </c>
      <c r="M1152" s="18"/>
      <c r="N1152" s="17"/>
      <c r="O1152" s="22" t="str">
        <f>IF(OR($B1152="",$J1152=""),"",$B1152+N($C1152)+IFERROR(VLOOKUP($J1152,Tests!$A$4:$C$103,3,FALSE),0)/24)</f>
        <v/>
      </c>
      <c r="P1152" s="19"/>
      <c r="Q1152" s="19"/>
      <c r="R1152" s="17"/>
      <c r="S1152" s="21" t="str">
        <f ca="1">IF(OR($J1152="",$O1152=""),"",IF(OR($N1152="Report ready",$N1152="Delivered"),"",IF($N1152="Recollect needed","Recollect",IF(NOW()&gt;$O1152,"Overdue",IF($O1152-NOW()&lt;=N(Settings!$B$4)/24,"Due soon","")))))</f>
        <v/>
      </c>
    </row>
    <row r="1153" spans="1:19" x14ac:dyDescent="0.3">
      <c r="A1153" s="17"/>
      <c r="B1153" s="19"/>
      <c r="C1153" s="20"/>
      <c r="D1153" s="17"/>
      <c r="E1153" s="17"/>
      <c r="F1153" s="17"/>
      <c r="G1153" s="17"/>
      <c r="H1153" s="17"/>
      <c r="I1153" s="17"/>
      <c r="J1153" s="17"/>
      <c r="K1153" s="21" t="str">
        <f>IF($J1153="","",IFERROR(VLOOKUP($J1153,Tests!$A$4:$B$103,2,FALSE),""))</f>
        <v/>
      </c>
      <c r="L1153" s="18" t="str">
        <f>IF($J1153="","",IFERROR(VLOOKUP($J1153,Tests!$A$4:$E$103,5,FALSE),""))</f>
        <v/>
      </c>
      <c r="M1153" s="18"/>
      <c r="N1153" s="17"/>
      <c r="O1153" s="22" t="str">
        <f>IF(OR($B1153="",$J1153=""),"",$B1153+N($C1153)+IFERROR(VLOOKUP($J1153,Tests!$A$4:$C$103,3,FALSE),0)/24)</f>
        <v/>
      </c>
      <c r="P1153" s="19"/>
      <c r="Q1153" s="19"/>
      <c r="R1153" s="17"/>
      <c r="S1153" s="21" t="str">
        <f ca="1">IF(OR($J1153="",$O1153=""),"",IF(OR($N1153="Report ready",$N1153="Delivered"),"",IF($N1153="Recollect needed","Recollect",IF(NOW()&gt;$O1153,"Overdue",IF($O1153-NOW()&lt;=N(Settings!$B$4)/24,"Due soon","")))))</f>
        <v/>
      </c>
    </row>
    <row r="1154" spans="1:19" x14ac:dyDescent="0.3">
      <c r="A1154" s="17"/>
      <c r="B1154" s="19"/>
      <c r="C1154" s="20"/>
      <c r="D1154" s="17"/>
      <c r="E1154" s="17"/>
      <c r="F1154" s="17"/>
      <c r="G1154" s="17"/>
      <c r="H1154" s="17"/>
      <c r="I1154" s="17"/>
      <c r="J1154" s="17"/>
      <c r="K1154" s="21" t="str">
        <f>IF($J1154="","",IFERROR(VLOOKUP($J1154,Tests!$A$4:$B$103,2,FALSE),""))</f>
        <v/>
      </c>
      <c r="L1154" s="18" t="str">
        <f>IF($J1154="","",IFERROR(VLOOKUP($J1154,Tests!$A$4:$E$103,5,FALSE),""))</f>
        <v/>
      </c>
      <c r="M1154" s="18"/>
      <c r="N1154" s="17"/>
      <c r="O1154" s="22" t="str">
        <f>IF(OR($B1154="",$J1154=""),"",$B1154+N($C1154)+IFERROR(VLOOKUP($J1154,Tests!$A$4:$C$103,3,FALSE),0)/24)</f>
        <v/>
      </c>
      <c r="P1154" s="19"/>
      <c r="Q1154" s="19"/>
      <c r="R1154" s="17"/>
      <c r="S1154" s="21" t="str">
        <f ca="1">IF(OR($J1154="",$O1154=""),"",IF(OR($N1154="Report ready",$N1154="Delivered"),"",IF($N1154="Recollect needed","Recollect",IF(NOW()&gt;$O1154,"Overdue",IF($O1154-NOW()&lt;=N(Settings!$B$4)/24,"Due soon","")))))</f>
        <v/>
      </c>
    </row>
    <row r="1155" spans="1:19" x14ac:dyDescent="0.3">
      <c r="A1155" s="17"/>
      <c r="B1155" s="19"/>
      <c r="C1155" s="20"/>
      <c r="D1155" s="17"/>
      <c r="E1155" s="17"/>
      <c r="F1155" s="17"/>
      <c r="G1155" s="17"/>
      <c r="H1155" s="17"/>
      <c r="I1155" s="17"/>
      <c r="J1155" s="17"/>
      <c r="K1155" s="21" t="str">
        <f>IF($J1155="","",IFERROR(VLOOKUP($J1155,Tests!$A$4:$B$103,2,FALSE),""))</f>
        <v/>
      </c>
      <c r="L1155" s="18" t="str">
        <f>IF($J1155="","",IFERROR(VLOOKUP($J1155,Tests!$A$4:$E$103,5,FALSE),""))</f>
        <v/>
      </c>
      <c r="M1155" s="18"/>
      <c r="N1155" s="17"/>
      <c r="O1155" s="22" t="str">
        <f>IF(OR($B1155="",$J1155=""),"",$B1155+N($C1155)+IFERROR(VLOOKUP($J1155,Tests!$A$4:$C$103,3,FALSE),0)/24)</f>
        <v/>
      </c>
      <c r="P1155" s="19"/>
      <c r="Q1155" s="19"/>
      <c r="R1155" s="17"/>
      <c r="S1155" s="21" t="str">
        <f ca="1">IF(OR($J1155="",$O1155=""),"",IF(OR($N1155="Report ready",$N1155="Delivered"),"",IF($N1155="Recollect needed","Recollect",IF(NOW()&gt;$O1155,"Overdue",IF($O1155-NOW()&lt;=N(Settings!$B$4)/24,"Due soon","")))))</f>
        <v/>
      </c>
    </row>
    <row r="1156" spans="1:19" x14ac:dyDescent="0.3">
      <c r="A1156" s="17"/>
      <c r="B1156" s="19"/>
      <c r="C1156" s="20"/>
      <c r="D1156" s="17"/>
      <c r="E1156" s="17"/>
      <c r="F1156" s="17"/>
      <c r="G1156" s="17"/>
      <c r="H1156" s="17"/>
      <c r="I1156" s="17"/>
      <c r="J1156" s="17"/>
      <c r="K1156" s="21" t="str">
        <f>IF($J1156="","",IFERROR(VLOOKUP($J1156,Tests!$A$4:$B$103,2,FALSE),""))</f>
        <v/>
      </c>
      <c r="L1156" s="18" t="str">
        <f>IF($J1156="","",IFERROR(VLOOKUP($J1156,Tests!$A$4:$E$103,5,FALSE),""))</f>
        <v/>
      </c>
      <c r="M1156" s="18"/>
      <c r="N1156" s="17"/>
      <c r="O1156" s="22" t="str">
        <f>IF(OR($B1156="",$J1156=""),"",$B1156+N($C1156)+IFERROR(VLOOKUP($J1156,Tests!$A$4:$C$103,3,FALSE),0)/24)</f>
        <v/>
      </c>
      <c r="P1156" s="19"/>
      <c r="Q1156" s="19"/>
      <c r="R1156" s="17"/>
      <c r="S1156" s="21" t="str">
        <f ca="1">IF(OR($J1156="",$O1156=""),"",IF(OR($N1156="Report ready",$N1156="Delivered"),"",IF($N1156="Recollect needed","Recollect",IF(NOW()&gt;$O1156,"Overdue",IF($O1156-NOW()&lt;=N(Settings!$B$4)/24,"Due soon","")))))</f>
        <v/>
      </c>
    </row>
    <row r="1157" spans="1:19" x14ac:dyDescent="0.3">
      <c r="A1157" s="17"/>
      <c r="B1157" s="19"/>
      <c r="C1157" s="20"/>
      <c r="D1157" s="17"/>
      <c r="E1157" s="17"/>
      <c r="F1157" s="17"/>
      <c r="G1157" s="17"/>
      <c r="H1157" s="17"/>
      <c r="I1157" s="17"/>
      <c r="J1157" s="17"/>
      <c r="K1157" s="21" t="str">
        <f>IF($J1157="","",IFERROR(VLOOKUP($J1157,Tests!$A$4:$B$103,2,FALSE),""))</f>
        <v/>
      </c>
      <c r="L1157" s="18" t="str">
        <f>IF($J1157="","",IFERROR(VLOOKUP($J1157,Tests!$A$4:$E$103,5,FALSE),""))</f>
        <v/>
      </c>
      <c r="M1157" s="18"/>
      <c r="N1157" s="17"/>
      <c r="O1157" s="22" t="str">
        <f>IF(OR($B1157="",$J1157=""),"",$B1157+N($C1157)+IFERROR(VLOOKUP($J1157,Tests!$A$4:$C$103,3,FALSE),0)/24)</f>
        <v/>
      </c>
      <c r="P1157" s="19"/>
      <c r="Q1157" s="19"/>
      <c r="R1157" s="17"/>
      <c r="S1157" s="21" t="str">
        <f ca="1">IF(OR($J1157="",$O1157=""),"",IF(OR($N1157="Report ready",$N1157="Delivered"),"",IF($N1157="Recollect needed","Recollect",IF(NOW()&gt;$O1157,"Overdue",IF($O1157-NOW()&lt;=N(Settings!$B$4)/24,"Due soon","")))))</f>
        <v/>
      </c>
    </row>
    <row r="1158" spans="1:19" x14ac:dyDescent="0.3">
      <c r="A1158" s="17"/>
      <c r="B1158" s="19"/>
      <c r="C1158" s="20"/>
      <c r="D1158" s="17"/>
      <c r="E1158" s="17"/>
      <c r="F1158" s="17"/>
      <c r="G1158" s="17"/>
      <c r="H1158" s="17"/>
      <c r="I1158" s="17"/>
      <c r="J1158" s="17"/>
      <c r="K1158" s="21" t="str">
        <f>IF($J1158="","",IFERROR(VLOOKUP($J1158,Tests!$A$4:$B$103,2,FALSE),""))</f>
        <v/>
      </c>
      <c r="L1158" s="18" t="str">
        <f>IF($J1158="","",IFERROR(VLOOKUP($J1158,Tests!$A$4:$E$103,5,FALSE),""))</f>
        <v/>
      </c>
      <c r="M1158" s="18"/>
      <c r="N1158" s="17"/>
      <c r="O1158" s="22" t="str">
        <f>IF(OR($B1158="",$J1158=""),"",$B1158+N($C1158)+IFERROR(VLOOKUP($J1158,Tests!$A$4:$C$103,3,FALSE),0)/24)</f>
        <v/>
      </c>
      <c r="P1158" s="19"/>
      <c r="Q1158" s="19"/>
      <c r="R1158" s="17"/>
      <c r="S1158" s="21" t="str">
        <f ca="1">IF(OR($J1158="",$O1158=""),"",IF(OR($N1158="Report ready",$N1158="Delivered"),"",IF($N1158="Recollect needed","Recollect",IF(NOW()&gt;$O1158,"Overdue",IF($O1158-NOW()&lt;=N(Settings!$B$4)/24,"Due soon","")))))</f>
        <v/>
      </c>
    </row>
    <row r="1159" spans="1:19" x14ac:dyDescent="0.3">
      <c r="A1159" s="17"/>
      <c r="B1159" s="19"/>
      <c r="C1159" s="20"/>
      <c r="D1159" s="17"/>
      <c r="E1159" s="17"/>
      <c r="F1159" s="17"/>
      <c r="G1159" s="17"/>
      <c r="H1159" s="17"/>
      <c r="I1159" s="17"/>
      <c r="J1159" s="17"/>
      <c r="K1159" s="21" t="str">
        <f>IF($J1159="","",IFERROR(VLOOKUP($J1159,Tests!$A$4:$B$103,2,FALSE),""))</f>
        <v/>
      </c>
      <c r="L1159" s="18" t="str">
        <f>IF($J1159="","",IFERROR(VLOOKUP($J1159,Tests!$A$4:$E$103,5,FALSE),""))</f>
        <v/>
      </c>
      <c r="M1159" s="18"/>
      <c r="N1159" s="17"/>
      <c r="O1159" s="22" t="str">
        <f>IF(OR($B1159="",$J1159=""),"",$B1159+N($C1159)+IFERROR(VLOOKUP($J1159,Tests!$A$4:$C$103,3,FALSE),0)/24)</f>
        <v/>
      </c>
      <c r="P1159" s="19"/>
      <c r="Q1159" s="19"/>
      <c r="R1159" s="17"/>
      <c r="S1159" s="21" t="str">
        <f ca="1">IF(OR($J1159="",$O1159=""),"",IF(OR($N1159="Report ready",$N1159="Delivered"),"",IF($N1159="Recollect needed","Recollect",IF(NOW()&gt;$O1159,"Overdue",IF($O1159-NOW()&lt;=N(Settings!$B$4)/24,"Due soon","")))))</f>
        <v/>
      </c>
    </row>
    <row r="1160" spans="1:19" x14ac:dyDescent="0.3">
      <c r="A1160" s="17"/>
      <c r="B1160" s="19"/>
      <c r="C1160" s="20"/>
      <c r="D1160" s="17"/>
      <c r="E1160" s="17"/>
      <c r="F1160" s="17"/>
      <c r="G1160" s="17"/>
      <c r="H1160" s="17"/>
      <c r="I1160" s="17"/>
      <c r="J1160" s="17"/>
      <c r="K1160" s="21" t="str">
        <f>IF($J1160="","",IFERROR(VLOOKUP($J1160,Tests!$A$4:$B$103,2,FALSE),""))</f>
        <v/>
      </c>
      <c r="L1160" s="18" t="str">
        <f>IF($J1160="","",IFERROR(VLOOKUP($J1160,Tests!$A$4:$E$103,5,FALSE),""))</f>
        <v/>
      </c>
      <c r="M1160" s="18"/>
      <c r="N1160" s="17"/>
      <c r="O1160" s="22" t="str">
        <f>IF(OR($B1160="",$J1160=""),"",$B1160+N($C1160)+IFERROR(VLOOKUP($J1160,Tests!$A$4:$C$103,3,FALSE),0)/24)</f>
        <v/>
      </c>
      <c r="P1160" s="19"/>
      <c r="Q1160" s="19"/>
      <c r="R1160" s="17"/>
      <c r="S1160" s="21" t="str">
        <f ca="1">IF(OR($J1160="",$O1160=""),"",IF(OR($N1160="Report ready",$N1160="Delivered"),"",IF($N1160="Recollect needed","Recollect",IF(NOW()&gt;$O1160,"Overdue",IF($O1160-NOW()&lt;=N(Settings!$B$4)/24,"Due soon","")))))</f>
        <v/>
      </c>
    </row>
    <row r="1161" spans="1:19" x14ac:dyDescent="0.3">
      <c r="A1161" s="17"/>
      <c r="B1161" s="19"/>
      <c r="C1161" s="20"/>
      <c r="D1161" s="17"/>
      <c r="E1161" s="17"/>
      <c r="F1161" s="17"/>
      <c r="G1161" s="17"/>
      <c r="H1161" s="17"/>
      <c r="I1161" s="17"/>
      <c r="J1161" s="17"/>
      <c r="K1161" s="21" t="str">
        <f>IF($J1161="","",IFERROR(VLOOKUP($J1161,Tests!$A$4:$B$103,2,FALSE),""))</f>
        <v/>
      </c>
      <c r="L1161" s="18" t="str">
        <f>IF($J1161="","",IFERROR(VLOOKUP($J1161,Tests!$A$4:$E$103,5,FALSE),""))</f>
        <v/>
      </c>
      <c r="M1161" s="18"/>
      <c r="N1161" s="17"/>
      <c r="O1161" s="22" t="str">
        <f>IF(OR($B1161="",$J1161=""),"",$B1161+N($C1161)+IFERROR(VLOOKUP($J1161,Tests!$A$4:$C$103,3,FALSE),0)/24)</f>
        <v/>
      </c>
      <c r="P1161" s="19"/>
      <c r="Q1161" s="19"/>
      <c r="R1161" s="17"/>
      <c r="S1161" s="21" t="str">
        <f ca="1">IF(OR($J1161="",$O1161=""),"",IF(OR($N1161="Report ready",$N1161="Delivered"),"",IF($N1161="Recollect needed","Recollect",IF(NOW()&gt;$O1161,"Overdue",IF($O1161-NOW()&lt;=N(Settings!$B$4)/24,"Due soon","")))))</f>
        <v/>
      </c>
    </row>
    <row r="1162" spans="1:19" x14ac:dyDescent="0.3">
      <c r="A1162" s="17"/>
      <c r="B1162" s="19"/>
      <c r="C1162" s="20"/>
      <c r="D1162" s="17"/>
      <c r="E1162" s="17"/>
      <c r="F1162" s="17"/>
      <c r="G1162" s="17"/>
      <c r="H1162" s="17"/>
      <c r="I1162" s="17"/>
      <c r="J1162" s="17"/>
      <c r="K1162" s="21" t="str">
        <f>IF($J1162="","",IFERROR(VLOOKUP($J1162,Tests!$A$4:$B$103,2,FALSE),""))</f>
        <v/>
      </c>
      <c r="L1162" s="18" t="str">
        <f>IF($J1162="","",IFERROR(VLOOKUP($J1162,Tests!$A$4:$E$103,5,FALSE),""))</f>
        <v/>
      </c>
      <c r="M1162" s="18"/>
      <c r="N1162" s="17"/>
      <c r="O1162" s="22" t="str">
        <f>IF(OR($B1162="",$J1162=""),"",$B1162+N($C1162)+IFERROR(VLOOKUP($J1162,Tests!$A$4:$C$103,3,FALSE),0)/24)</f>
        <v/>
      </c>
      <c r="P1162" s="19"/>
      <c r="Q1162" s="19"/>
      <c r="R1162" s="17"/>
      <c r="S1162" s="21" t="str">
        <f ca="1">IF(OR($J1162="",$O1162=""),"",IF(OR($N1162="Report ready",$N1162="Delivered"),"",IF($N1162="Recollect needed","Recollect",IF(NOW()&gt;$O1162,"Overdue",IF($O1162-NOW()&lt;=N(Settings!$B$4)/24,"Due soon","")))))</f>
        <v/>
      </c>
    </row>
    <row r="1163" spans="1:19" x14ac:dyDescent="0.3">
      <c r="A1163" s="17"/>
      <c r="B1163" s="19"/>
      <c r="C1163" s="20"/>
      <c r="D1163" s="17"/>
      <c r="E1163" s="17"/>
      <c r="F1163" s="17"/>
      <c r="G1163" s="17"/>
      <c r="H1163" s="17"/>
      <c r="I1163" s="17"/>
      <c r="J1163" s="17"/>
      <c r="K1163" s="21" t="str">
        <f>IF($J1163="","",IFERROR(VLOOKUP($J1163,Tests!$A$4:$B$103,2,FALSE),""))</f>
        <v/>
      </c>
      <c r="L1163" s="18" t="str">
        <f>IF($J1163="","",IFERROR(VLOOKUP($J1163,Tests!$A$4:$E$103,5,FALSE),""))</f>
        <v/>
      </c>
      <c r="M1163" s="18"/>
      <c r="N1163" s="17"/>
      <c r="O1163" s="22" t="str">
        <f>IF(OR($B1163="",$J1163=""),"",$B1163+N($C1163)+IFERROR(VLOOKUP($J1163,Tests!$A$4:$C$103,3,FALSE),0)/24)</f>
        <v/>
      </c>
      <c r="P1163" s="19"/>
      <c r="Q1163" s="19"/>
      <c r="R1163" s="17"/>
      <c r="S1163" s="21" t="str">
        <f ca="1">IF(OR($J1163="",$O1163=""),"",IF(OR($N1163="Report ready",$N1163="Delivered"),"",IF($N1163="Recollect needed","Recollect",IF(NOW()&gt;$O1163,"Overdue",IF($O1163-NOW()&lt;=N(Settings!$B$4)/24,"Due soon","")))))</f>
        <v/>
      </c>
    </row>
    <row r="1164" spans="1:19" x14ac:dyDescent="0.3">
      <c r="A1164" s="17"/>
      <c r="B1164" s="19"/>
      <c r="C1164" s="20"/>
      <c r="D1164" s="17"/>
      <c r="E1164" s="17"/>
      <c r="F1164" s="17"/>
      <c r="G1164" s="17"/>
      <c r="H1164" s="17"/>
      <c r="I1164" s="17"/>
      <c r="J1164" s="17"/>
      <c r="K1164" s="21" t="str">
        <f>IF($J1164="","",IFERROR(VLOOKUP($J1164,Tests!$A$4:$B$103,2,FALSE),""))</f>
        <v/>
      </c>
      <c r="L1164" s="18" t="str">
        <f>IF($J1164="","",IFERROR(VLOOKUP($J1164,Tests!$A$4:$E$103,5,FALSE),""))</f>
        <v/>
      </c>
      <c r="M1164" s="18"/>
      <c r="N1164" s="17"/>
      <c r="O1164" s="22" t="str">
        <f>IF(OR($B1164="",$J1164=""),"",$B1164+N($C1164)+IFERROR(VLOOKUP($J1164,Tests!$A$4:$C$103,3,FALSE),0)/24)</f>
        <v/>
      </c>
      <c r="P1164" s="19"/>
      <c r="Q1164" s="19"/>
      <c r="R1164" s="17"/>
      <c r="S1164" s="21" t="str">
        <f ca="1">IF(OR($J1164="",$O1164=""),"",IF(OR($N1164="Report ready",$N1164="Delivered"),"",IF($N1164="Recollect needed","Recollect",IF(NOW()&gt;$O1164,"Overdue",IF($O1164-NOW()&lt;=N(Settings!$B$4)/24,"Due soon","")))))</f>
        <v/>
      </c>
    </row>
    <row r="1165" spans="1:19" x14ac:dyDescent="0.3">
      <c r="A1165" s="17"/>
      <c r="B1165" s="19"/>
      <c r="C1165" s="20"/>
      <c r="D1165" s="17"/>
      <c r="E1165" s="17"/>
      <c r="F1165" s="17"/>
      <c r="G1165" s="17"/>
      <c r="H1165" s="17"/>
      <c r="I1165" s="17"/>
      <c r="J1165" s="17"/>
      <c r="K1165" s="21" t="str">
        <f>IF($J1165="","",IFERROR(VLOOKUP($J1165,Tests!$A$4:$B$103,2,FALSE),""))</f>
        <v/>
      </c>
      <c r="L1165" s="18" t="str">
        <f>IF($J1165="","",IFERROR(VLOOKUP($J1165,Tests!$A$4:$E$103,5,FALSE),""))</f>
        <v/>
      </c>
      <c r="M1165" s="18"/>
      <c r="N1165" s="17"/>
      <c r="O1165" s="22" t="str">
        <f>IF(OR($B1165="",$J1165=""),"",$B1165+N($C1165)+IFERROR(VLOOKUP($J1165,Tests!$A$4:$C$103,3,FALSE),0)/24)</f>
        <v/>
      </c>
      <c r="P1165" s="19"/>
      <c r="Q1165" s="19"/>
      <c r="R1165" s="17"/>
      <c r="S1165" s="21" t="str">
        <f ca="1">IF(OR($J1165="",$O1165=""),"",IF(OR($N1165="Report ready",$N1165="Delivered"),"",IF($N1165="Recollect needed","Recollect",IF(NOW()&gt;$O1165,"Overdue",IF($O1165-NOW()&lt;=N(Settings!$B$4)/24,"Due soon","")))))</f>
        <v/>
      </c>
    </row>
    <row r="1166" spans="1:19" x14ac:dyDescent="0.3">
      <c r="A1166" s="17"/>
      <c r="B1166" s="19"/>
      <c r="C1166" s="20"/>
      <c r="D1166" s="17"/>
      <c r="E1166" s="17"/>
      <c r="F1166" s="17"/>
      <c r="G1166" s="17"/>
      <c r="H1166" s="17"/>
      <c r="I1166" s="17"/>
      <c r="J1166" s="17"/>
      <c r="K1166" s="21" t="str">
        <f>IF($J1166="","",IFERROR(VLOOKUP($J1166,Tests!$A$4:$B$103,2,FALSE),""))</f>
        <v/>
      </c>
      <c r="L1166" s="18" t="str">
        <f>IF($J1166="","",IFERROR(VLOOKUP($J1166,Tests!$A$4:$E$103,5,FALSE),""))</f>
        <v/>
      </c>
      <c r="M1166" s="18"/>
      <c r="N1166" s="17"/>
      <c r="O1166" s="22" t="str">
        <f>IF(OR($B1166="",$J1166=""),"",$B1166+N($C1166)+IFERROR(VLOOKUP($J1166,Tests!$A$4:$C$103,3,FALSE),0)/24)</f>
        <v/>
      </c>
      <c r="P1166" s="19"/>
      <c r="Q1166" s="19"/>
      <c r="R1166" s="17"/>
      <c r="S1166" s="21" t="str">
        <f ca="1">IF(OR($J1166="",$O1166=""),"",IF(OR($N1166="Report ready",$N1166="Delivered"),"",IF($N1166="Recollect needed","Recollect",IF(NOW()&gt;$O1166,"Overdue",IF($O1166-NOW()&lt;=N(Settings!$B$4)/24,"Due soon","")))))</f>
        <v/>
      </c>
    </row>
    <row r="1167" spans="1:19" x14ac:dyDescent="0.3">
      <c r="A1167" s="17"/>
      <c r="B1167" s="19"/>
      <c r="C1167" s="20"/>
      <c r="D1167" s="17"/>
      <c r="E1167" s="17"/>
      <c r="F1167" s="17"/>
      <c r="G1167" s="17"/>
      <c r="H1167" s="17"/>
      <c r="I1167" s="17"/>
      <c r="J1167" s="17"/>
      <c r="K1167" s="21" t="str">
        <f>IF($J1167="","",IFERROR(VLOOKUP($J1167,Tests!$A$4:$B$103,2,FALSE),""))</f>
        <v/>
      </c>
      <c r="L1167" s="18" t="str">
        <f>IF($J1167="","",IFERROR(VLOOKUP($J1167,Tests!$A$4:$E$103,5,FALSE),""))</f>
        <v/>
      </c>
      <c r="M1167" s="18"/>
      <c r="N1167" s="17"/>
      <c r="O1167" s="22" t="str">
        <f>IF(OR($B1167="",$J1167=""),"",$B1167+N($C1167)+IFERROR(VLOOKUP($J1167,Tests!$A$4:$C$103,3,FALSE),0)/24)</f>
        <v/>
      </c>
      <c r="P1167" s="19"/>
      <c r="Q1167" s="19"/>
      <c r="R1167" s="17"/>
      <c r="S1167" s="21" t="str">
        <f ca="1">IF(OR($J1167="",$O1167=""),"",IF(OR($N1167="Report ready",$N1167="Delivered"),"",IF($N1167="Recollect needed","Recollect",IF(NOW()&gt;$O1167,"Overdue",IF($O1167-NOW()&lt;=N(Settings!$B$4)/24,"Due soon","")))))</f>
        <v/>
      </c>
    </row>
    <row r="1168" spans="1:19" x14ac:dyDescent="0.3">
      <c r="A1168" s="17"/>
      <c r="B1168" s="19"/>
      <c r="C1168" s="20"/>
      <c r="D1168" s="17"/>
      <c r="E1168" s="17"/>
      <c r="F1168" s="17"/>
      <c r="G1168" s="17"/>
      <c r="H1168" s="17"/>
      <c r="I1168" s="17"/>
      <c r="J1168" s="17"/>
      <c r="K1168" s="21" t="str">
        <f>IF($J1168="","",IFERROR(VLOOKUP($J1168,Tests!$A$4:$B$103,2,FALSE),""))</f>
        <v/>
      </c>
      <c r="L1168" s="18" t="str">
        <f>IF($J1168="","",IFERROR(VLOOKUP($J1168,Tests!$A$4:$E$103,5,FALSE),""))</f>
        <v/>
      </c>
      <c r="M1168" s="18"/>
      <c r="N1168" s="17"/>
      <c r="O1168" s="22" t="str">
        <f>IF(OR($B1168="",$J1168=""),"",$B1168+N($C1168)+IFERROR(VLOOKUP($J1168,Tests!$A$4:$C$103,3,FALSE),0)/24)</f>
        <v/>
      </c>
      <c r="P1168" s="19"/>
      <c r="Q1168" s="19"/>
      <c r="R1168" s="17"/>
      <c r="S1168" s="21" t="str">
        <f ca="1">IF(OR($J1168="",$O1168=""),"",IF(OR($N1168="Report ready",$N1168="Delivered"),"",IF($N1168="Recollect needed","Recollect",IF(NOW()&gt;$O1168,"Overdue",IF($O1168-NOW()&lt;=N(Settings!$B$4)/24,"Due soon","")))))</f>
        <v/>
      </c>
    </row>
    <row r="1169" spans="1:19" x14ac:dyDescent="0.3">
      <c r="A1169" s="17"/>
      <c r="B1169" s="19"/>
      <c r="C1169" s="20"/>
      <c r="D1169" s="17"/>
      <c r="E1169" s="17"/>
      <c r="F1169" s="17"/>
      <c r="G1169" s="17"/>
      <c r="H1169" s="17"/>
      <c r="I1169" s="17"/>
      <c r="J1169" s="17"/>
      <c r="K1169" s="21" t="str">
        <f>IF($J1169="","",IFERROR(VLOOKUP($J1169,Tests!$A$4:$B$103,2,FALSE),""))</f>
        <v/>
      </c>
      <c r="L1169" s="18" t="str">
        <f>IF($J1169="","",IFERROR(VLOOKUP($J1169,Tests!$A$4:$E$103,5,FALSE),""))</f>
        <v/>
      </c>
      <c r="M1169" s="18"/>
      <c r="N1169" s="17"/>
      <c r="O1169" s="22" t="str">
        <f>IF(OR($B1169="",$J1169=""),"",$B1169+N($C1169)+IFERROR(VLOOKUP($J1169,Tests!$A$4:$C$103,3,FALSE),0)/24)</f>
        <v/>
      </c>
      <c r="P1169" s="19"/>
      <c r="Q1169" s="19"/>
      <c r="R1169" s="17"/>
      <c r="S1169" s="21" t="str">
        <f ca="1">IF(OR($J1169="",$O1169=""),"",IF(OR($N1169="Report ready",$N1169="Delivered"),"",IF($N1169="Recollect needed","Recollect",IF(NOW()&gt;$O1169,"Overdue",IF($O1169-NOW()&lt;=N(Settings!$B$4)/24,"Due soon","")))))</f>
        <v/>
      </c>
    </row>
    <row r="1170" spans="1:19" x14ac:dyDescent="0.3">
      <c r="A1170" s="17"/>
      <c r="B1170" s="19"/>
      <c r="C1170" s="20"/>
      <c r="D1170" s="17"/>
      <c r="E1170" s="17"/>
      <c r="F1170" s="17"/>
      <c r="G1170" s="17"/>
      <c r="H1170" s="17"/>
      <c r="I1170" s="17"/>
      <c r="J1170" s="17"/>
      <c r="K1170" s="21" t="str">
        <f>IF($J1170="","",IFERROR(VLOOKUP($J1170,Tests!$A$4:$B$103,2,FALSE),""))</f>
        <v/>
      </c>
      <c r="L1170" s="18" t="str">
        <f>IF($J1170="","",IFERROR(VLOOKUP($J1170,Tests!$A$4:$E$103,5,FALSE),""))</f>
        <v/>
      </c>
      <c r="M1170" s="18"/>
      <c r="N1170" s="17"/>
      <c r="O1170" s="22" t="str">
        <f>IF(OR($B1170="",$J1170=""),"",$B1170+N($C1170)+IFERROR(VLOOKUP($J1170,Tests!$A$4:$C$103,3,FALSE),0)/24)</f>
        <v/>
      </c>
      <c r="P1170" s="19"/>
      <c r="Q1170" s="19"/>
      <c r="R1170" s="17"/>
      <c r="S1170" s="21" t="str">
        <f ca="1">IF(OR($J1170="",$O1170=""),"",IF(OR($N1170="Report ready",$N1170="Delivered"),"",IF($N1170="Recollect needed","Recollect",IF(NOW()&gt;$O1170,"Overdue",IF($O1170-NOW()&lt;=N(Settings!$B$4)/24,"Due soon","")))))</f>
        <v/>
      </c>
    </row>
    <row r="1171" spans="1:19" x14ac:dyDescent="0.3">
      <c r="A1171" s="17"/>
      <c r="B1171" s="19"/>
      <c r="C1171" s="20"/>
      <c r="D1171" s="17"/>
      <c r="E1171" s="17"/>
      <c r="F1171" s="17"/>
      <c r="G1171" s="17"/>
      <c r="H1171" s="17"/>
      <c r="I1171" s="17"/>
      <c r="J1171" s="17"/>
      <c r="K1171" s="21" t="str">
        <f>IF($J1171="","",IFERROR(VLOOKUP($J1171,Tests!$A$4:$B$103,2,FALSE),""))</f>
        <v/>
      </c>
      <c r="L1171" s="18" t="str">
        <f>IF($J1171="","",IFERROR(VLOOKUP($J1171,Tests!$A$4:$E$103,5,FALSE),""))</f>
        <v/>
      </c>
      <c r="M1171" s="18"/>
      <c r="N1171" s="17"/>
      <c r="O1171" s="22" t="str">
        <f>IF(OR($B1171="",$J1171=""),"",$B1171+N($C1171)+IFERROR(VLOOKUP($J1171,Tests!$A$4:$C$103,3,FALSE),0)/24)</f>
        <v/>
      </c>
      <c r="P1171" s="19"/>
      <c r="Q1171" s="19"/>
      <c r="R1171" s="17"/>
      <c r="S1171" s="21" t="str">
        <f ca="1">IF(OR($J1171="",$O1171=""),"",IF(OR($N1171="Report ready",$N1171="Delivered"),"",IF($N1171="Recollect needed","Recollect",IF(NOW()&gt;$O1171,"Overdue",IF($O1171-NOW()&lt;=N(Settings!$B$4)/24,"Due soon","")))))</f>
        <v/>
      </c>
    </row>
    <row r="1172" spans="1:19" x14ac:dyDescent="0.3">
      <c r="A1172" s="17"/>
      <c r="B1172" s="19"/>
      <c r="C1172" s="20"/>
      <c r="D1172" s="17"/>
      <c r="E1172" s="17"/>
      <c r="F1172" s="17"/>
      <c r="G1172" s="17"/>
      <c r="H1172" s="17"/>
      <c r="I1172" s="17"/>
      <c r="J1172" s="17"/>
      <c r="K1172" s="21" t="str">
        <f>IF($J1172="","",IFERROR(VLOOKUP($J1172,Tests!$A$4:$B$103,2,FALSE),""))</f>
        <v/>
      </c>
      <c r="L1172" s="18" t="str">
        <f>IF($J1172="","",IFERROR(VLOOKUP($J1172,Tests!$A$4:$E$103,5,FALSE),""))</f>
        <v/>
      </c>
      <c r="M1172" s="18"/>
      <c r="N1172" s="17"/>
      <c r="O1172" s="22" t="str">
        <f>IF(OR($B1172="",$J1172=""),"",$B1172+N($C1172)+IFERROR(VLOOKUP($J1172,Tests!$A$4:$C$103,3,FALSE),0)/24)</f>
        <v/>
      </c>
      <c r="P1172" s="19"/>
      <c r="Q1172" s="19"/>
      <c r="R1172" s="17"/>
      <c r="S1172" s="21" t="str">
        <f ca="1">IF(OR($J1172="",$O1172=""),"",IF(OR($N1172="Report ready",$N1172="Delivered"),"",IF($N1172="Recollect needed","Recollect",IF(NOW()&gt;$O1172,"Overdue",IF($O1172-NOW()&lt;=N(Settings!$B$4)/24,"Due soon","")))))</f>
        <v/>
      </c>
    </row>
    <row r="1173" spans="1:19" x14ac:dyDescent="0.3">
      <c r="A1173" s="17"/>
      <c r="B1173" s="19"/>
      <c r="C1173" s="20"/>
      <c r="D1173" s="17"/>
      <c r="E1173" s="17"/>
      <c r="F1173" s="17"/>
      <c r="G1173" s="17"/>
      <c r="H1173" s="17"/>
      <c r="I1173" s="17"/>
      <c r="J1173" s="17"/>
      <c r="K1173" s="21" t="str">
        <f>IF($J1173="","",IFERROR(VLOOKUP($J1173,Tests!$A$4:$B$103,2,FALSE),""))</f>
        <v/>
      </c>
      <c r="L1173" s="18" t="str">
        <f>IF($J1173="","",IFERROR(VLOOKUP($J1173,Tests!$A$4:$E$103,5,FALSE),""))</f>
        <v/>
      </c>
      <c r="M1173" s="18"/>
      <c r="N1173" s="17"/>
      <c r="O1173" s="22" t="str">
        <f>IF(OR($B1173="",$J1173=""),"",$B1173+N($C1173)+IFERROR(VLOOKUP($J1173,Tests!$A$4:$C$103,3,FALSE),0)/24)</f>
        <v/>
      </c>
      <c r="P1173" s="19"/>
      <c r="Q1173" s="19"/>
      <c r="R1173" s="17"/>
      <c r="S1173" s="21" t="str">
        <f ca="1">IF(OR($J1173="",$O1173=""),"",IF(OR($N1173="Report ready",$N1173="Delivered"),"",IF($N1173="Recollect needed","Recollect",IF(NOW()&gt;$O1173,"Overdue",IF($O1173-NOW()&lt;=N(Settings!$B$4)/24,"Due soon","")))))</f>
        <v/>
      </c>
    </row>
    <row r="1174" spans="1:19" x14ac:dyDescent="0.3">
      <c r="A1174" s="17"/>
      <c r="B1174" s="19"/>
      <c r="C1174" s="20"/>
      <c r="D1174" s="17"/>
      <c r="E1174" s="17"/>
      <c r="F1174" s="17"/>
      <c r="G1174" s="17"/>
      <c r="H1174" s="17"/>
      <c r="I1174" s="17"/>
      <c r="J1174" s="17"/>
      <c r="K1174" s="21" t="str">
        <f>IF($J1174="","",IFERROR(VLOOKUP($J1174,Tests!$A$4:$B$103,2,FALSE),""))</f>
        <v/>
      </c>
      <c r="L1174" s="18" t="str">
        <f>IF($J1174="","",IFERROR(VLOOKUP($J1174,Tests!$A$4:$E$103,5,FALSE),""))</f>
        <v/>
      </c>
      <c r="M1174" s="18"/>
      <c r="N1174" s="17"/>
      <c r="O1174" s="22" t="str">
        <f>IF(OR($B1174="",$J1174=""),"",$B1174+N($C1174)+IFERROR(VLOOKUP($J1174,Tests!$A$4:$C$103,3,FALSE),0)/24)</f>
        <v/>
      </c>
      <c r="P1174" s="19"/>
      <c r="Q1174" s="19"/>
      <c r="R1174" s="17"/>
      <c r="S1174" s="21" t="str">
        <f ca="1">IF(OR($J1174="",$O1174=""),"",IF(OR($N1174="Report ready",$N1174="Delivered"),"",IF($N1174="Recollect needed","Recollect",IF(NOW()&gt;$O1174,"Overdue",IF($O1174-NOW()&lt;=N(Settings!$B$4)/24,"Due soon","")))))</f>
        <v/>
      </c>
    </row>
    <row r="1175" spans="1:19" x14ac:dyDescent="0.3">
      <c r="A1175" s="17"/>
      <c r="B1175" s="19"/>
      <c r="C1175" s="20"/>
      <c r="D1175" s="17"/>
      <c r="E1175" s="17"/>
      <c r="F1175" s="17"/>
      <c r="G1175" s="17"/>
      <c r="H1175" s="17"/>
      <c r="I1175" s="17"/>
      <c r="J1175" s="17"/>
      <c r="K1175" s="21" t="str">
        <f>IF($J1175="","",IFERROR(VLOOKUP($J1175,Tests!$A$4:$B$103,2,FALSE),""))</f>
        <v/>
      </c>
      <c r="L1175" s="18" t="str">
        <f>IF($J1175="","",IFERROR(VLOOKUP($J1175,Tests!$A$4:$E$103,5,FALSE),""))</f>
        <v/>
      </c>
      <c r="M1175" s="18"/>
      <c r="N1175" s="17"/>
      <c r="O1175" s="22" t="str">
        <f>IF(OR($B1175="",$J1175=""),"",$B1175+N($C1175)+IFERROR(VLOOKUP($J1175,Tests!$A$4:$C$103,3,FALSE),0)/24)</f>
        <v/>
      </c>
      <c r="P1175" s="19"/>
      <c r="Q1175" s="19"/>
      <c r="R1175" s="17"/>
      <c r="S1175" s="21" t="str">
        <f ca="1">IF(OR($J1175="",$O1175=""),"",IF(OR($N1175="Report ready",$N1175="Delivered"),"",IF($N1175="Recollect needed","Recollect",IF(NOW()&gt;$O1175,"Overdue",IF($O1175-NOW()&lt;=N(Settings!$B$4)/24,"Due soon","")))))</f>
        <v/>
      </c>
    </row>
    <row r="1176" spans="1:19" x14ac:dyDescent="0.3">
      <c r="A1176" s="17"/>
      <c r="B1176" s="19"/>
      <c r="C1176" s="20"/>
      <c r="D1176" s="17"/>
      <c r="E1176" s="17"/>
      <c r="F1176" s="17"/>
      <c r="G1176" s="17"/>
      <c r="H1176" s="17"/>
      <c r="I1176" s="17"/>
      <c r="J1176" s="17"/>
      <c r="K1176" s="21" t="str">
        <f>IF($J1176="","",IFERROR(VLOOKUP($J1176,Tests!$A$4:$B$103,2,FALSE),""))</f>
        <v/>
      </c>
      <c r="L1176" s="18" t="str">
        <f>IF($J1176="","",IFERROR(VLOOKUP($J1176,Tests!$A$4:$E$103,5,FALSE),""))</f>
        <v/>
      </c>
      <c r="M1176" s="18"/>
      <c r="N1176" s="17"/>
      <c r="O1176" s="22" t="str">
        <f>IF(OR($B1176="",$J1176=""),"",$B1176+N($C1176)+IFERROR(VLOOKUP($J1176,Tests!$A$4:$C$103,3,FALSE),0)/24)</f>
        <v/>
      </c>
      <c r="P1176" s="19"/>
      <c r="Q1176" s="19"/>
      <c r="R1176" s="17"/>
      <c r="S1176" s="21" t="str">
        <f ca="1">IF(OR($J1176="",$O1176=""),"",IF(OR($N1176="Report ready",$N1176="Delivered"),"",IF($N1176="Recollect needed","Recollect",IF(NOW()&gt;$O1176,"Overdue",IF($O1176-NOW()&lt;=N(Settings!$B$4)/24,"Due soon","")))))</f>
        <v/>
      </c>
    </row>
    <row r="1177" spans="1:19" x14ac:dyDescent="0.3">
      <c r="A1177" s="17"/>
      <c r="B1177" s="19"/>
      <c r="C1177" s="20"/>
      <c r="D1177" s="17"/>
      <c r="E1177" s="17"/>
      <c r="F1177" s="17"/>
      <c r="G1177" s="17"/>
      <c r="H1177" s="17"/>
      <c r="I1177" s="17"/>
      <c r="J1177" s="17"/>
      <c r="K1177" s="21" t="str">
        <f>IF($J1177="","",IFERROR(VLOOKUP($J1177,Tests!$A$4:$B$103,2,FALSE),""))</f>
        <v/>
      </c>
      <c r="L1177" s="18" t="str">
        <f>IF($J1177="","",IFERROR(VLOOKUP($J1177,Tests!$A$4:$E$103,5,FALSE),""))</f>
        <v/>
      </c>
      <c r="M1177" s="18"/>
      <c r="N1177" s="17"/>
      <c r="O1177" s="22" t="str">
        <f>IF(OR($B1177="",$J1177=""),"",$B1177+N($C1177)+IFERROR(VLOOKUP($J1177,Tests!$A$4:$C$103,3,FALSE),0)/24)</f>
        <v/>
      </c>
      <c r="P1177" s="19"/>
      <c r="Q1177" s="19"/>
      <c r="R1177" s="17"/>
      <c r="S1177" s="21" t="str">
        <f ca="1">IF(OR($J1177="",$O1177=""),"",IF(OR($N1177="Report ready",$N1177="Delivered"),"",IF($N1177="Recollect needed","Recollect",IF(NOW()&gt;$O1177,"Overdue",IF($O1177-NOW()&lt;=N(Settings!$B$4)/24,"Due soon","")))))</f>
        <v/>
      </c>
    </row>
    <row r="1178" spans="1:19" x14ac:dyDescent="0.3">
      <c r="A1178" s="17"/>
      <c r="B1178" s="19"/>
      <c r="C1178" s="20"/>
      <c r="D1178" s="17"/>
      <c r="E1178" s="17"/>
      <c r="F1178" s="17"/>
      <c r="G1178" s="17"/>
      <c r="H1178" s="17"/>
      <c r="I1178" s="17"/>
      <c r="J1178" s="17"/>
      <c r="K1178" s="21" t="str">
        <f>IF($J1178="","",IFERROR(VLOOKUP($J1178,Tests!$A$4:$B$103,2,FALSE),""))</f>
        <v/>
      </c>
      <c r="L1178" s="18" t="str">
        <f>IF($J1178="","",IFERROR(VLOOKUP($J1178,Tests!$A$4:$E$103,5,FALSE),""))</f>
        <v/>
      </c>
      <c r="M1178" s="18"/>
      <c r="N1178" s="17"/>
      <c r="O1178" s="22" t="str">
        <f>IF(OR($B1178="",$J1178=""),"",$B1178+N($C1178)+IFERROR(VLOOKUP($J1178,Tests!$A$4:$C$103,3,FALSE),0)/24)</f>
        <v/>
      </c>
      <c r="P1178" s="19"/>
      <c r="Q1178" s="19"/>
      <c r="R1178" s="17"/>
      <c r="S1178" s="21" t="str">
        <f ca="1">IF(OR($J1178="",$O1178=""),"",IF(OR($N1178="Report ready",$N1178="Delivered"),"",IF($N1178="Recollect needed","Recollect",IF(NOW()&gt;$O1178,"Overdue",IF($O1178-NOW()&lt;=N(Settings!$B$4)/24,"Due soon","")))))</f>
        <v/>
      </c>
    </row>
    <row r="1179" spans="1:19" x14ac:dyDescent="0.3">
      <c r="A1179" s="17"/>
      <c r="B1179" s="19"/>
      <c r="C1179" s="20"/>
      <c r="D1179" s="17"/>
      <c r="E1179" s="17"/>
      <c r="F1179" s="17"/>
      <c r="G1179" s="17"/>
      <c r="H1179" s="17"/>
      <c r="I1179" s="17"/>
      <c r="J1179" s="17"/>
      <c r="K1179" s="21" t="str">
        <f>IF($J1179="","",IFERROR(VLOOKUP($J1179,Tests!$A$4:$B$103,2,FALSE),""))</f>
        <v/>
      </c>
      <c r="L1179" s="18" t="str">
        <f>IF($J1179="","",IFERROR(VLOOKUP($J1179,Tests!$A$4:$E$103,5,FALSE),""))</f>
        <v/>
      </c>
      <c r="M1179" s="18"/>
      <c r="N1179" s="17"/>
      <c r="O1179" s="22" t="str">
        <f>IF(OR($B1179="",$J1179=""),"",$B1179+N($C1179)+IFERROR(VLOOKUP($J1179,Tests!$A$4:$C$103,3,FALSE),0)/24)</f>
        <v/>
      </c>
      <c r="P1179" s="19"/>
      <c r="Q1179" s="19"/>
      <c r="R1179" s="17"/>
      <c r="S1179" s="21" t="str">
        <f ca="1">IF(OR($J1179="",$O1179=""),"",IF(OR($N1179="Report ready",$N1179="Delivered"),"",IF($N1179="Recollect needed","Recollect",IF(NOW()&gt;$O1179,"Overdue",IF($O1179-NOW()&lt;=N(Settings!$B$4)/24,"Due soon","")))))</f>
        <v/>
      </c>
    </row>
    <row r="1180" spans="1:19" x14ac:dyDescent="0.3">
      <c r="A1180" s="17"/>
      <c r="B1180" s="19"/>
      <c r="C1180" s="20"/>
      <c r="D1180" s="17"/>
      <c r="E1180" s="17"/>
      <c r="F1180" s="17"/>
      <c r="G1180" s="17"/>
      <c r="H1180" s="17"/>
      <c r="I1180" s="17"/>
      <c r="J1180" s="17"/>
      <c r="K1180" s="21" t="str">
        <f>IF($J1180="","",IFERROR(VLOOKUP($J1180,Tests!$A$4:$B$103,2,FALSE),""))</f>
        <v/>
      </c>
      <c r="L1180" s="18" t="str">
        <f>IF($J1180="","",IFERROR(VLOOKUP($J1180,Tests!$A$4:$E$103,5,FALSE),""))</f>
        <v/>
      </c>
      <c r="M1180" s="18"/>
      <c r="N1180" s="17"/>
      <c r="O1180" s="22" t="str">
        <f>IF(OR($B1180="",$J1180=""),"",$B1180+N($C1180)+IFERROR(VLOOKUP($J1180,Tests!$A$4:$C$103,3,FALSE),0)/24)</f>
        <v/>
      </c>
      <c r="P1180" s="19"/>
      <c r="Q1180" s="19"/>
      <c r="R1180" s="17"/>
      <c r="S1180" s="21" t="str">
        <f ca="1">IF(OR($J1180="",$O1180=""),"",IF(OR($N1180="Report ready",$N1180="Delivered"),"",IF($N1180="Recollect needed","Recollect",IF(NOW()&gt;$O1180,"Overdue",IF($O1180-NOW()&lt;=N(Settings!$B$4)/24,"Due soon","")))))</f>
        <v/>
      </c>
    </row>
    <row r="1181" spans="1:19" x14ac:dyDescent="0.3">
      <c r="A1181" s="17"/>
      <c r="B1181" s="19"/>
      <c r="C1181" s="20"/>
      <c r="D1181" s="17"/>
      <c r="E1181" s="17"/>
      <c r="F1181" s="17"/>
      <c r="G1181" s="17"/>
      <c r="H1181" s="17"/>
      <c r="I1181" s="17"/>
      <c r="J1181" s="17"/>
      <c r="K1181" s="21" t="str">
        <f>IF($J1181="","",IFERROR(VLOOKUP($J1181,Tests!$A$4:$B$103,2,FALSE),""))</f>
        <v/>
      </c>
      <c r="L1181" s="18" t="str">
        <f>IF($J1181="","",IFERROR(VLOOKUP($J1181,Tests!$A$4:$E$103,5,FALSE),""))</f>
        <v/>
      </c>
      <c r="M1181" s="18"/>
      <c r="N1181" s="17"/>
      <c r="O1181" s="22" t="str">
        <f>IF(OR($B1181="",$J1181=""),"",$B1181+N($C1181)+IFERROR(VLOOKUP($J1181,Tests!$A$4:$C$103,3,FALSE),0)/24)</f>
        <v/>
      </c>
      <c r="P1181" s="19"/>
      <c r="Q1181" s="19"/>
      <c r="R1181" s="17"/>
      <c r="S1181" s="21" t="str">
        <f ca="1">IF(OR($J1181="",$O1181=""),"",IF(OR($N1181="Report ready",$N1181="Delivered"),"",IF($N1181="Recollect needed","Recollect",IF(NOW()&gt;$O1181,"Overdue",IF($O1181-NOW()&lt;=N(Settings!$B$4)/24,"Due soon","")))))</f>
        <v/>
      </c>
    </row>
    <row r="1182" spans="1:19" x14ac:dyDescent="0.3">
      <c r="A1182" s="17"/>
      <c r="B1182" s="19"/>
      <c r="C1182" s="20"/>
      <c r="D1182" s="17"/>
      <c r="E1182" s="17"/>
      <c r="F1182" s="17"/>
      <c r="G1182" s="17"/>
      <c r="H1182" s="17"/>
      <c r="I1182" s="17"/>
      <c r="J1182" s="17"/>
      <c r="K1182" s="21" t="str">
        <f>IF($J1182="","",IFERROR(VLOOKUP($J1182,Tests!$A$4:$B$103,2,FALSE),""))</f>
        <v/>
      </c>
      <c r="L1182" s="18" t="str">
        <f>IF($J1182="","",IFERROR(VLOOKUP($J1182,Tests!$A$4:$E$103,5,FALSE),""))</f>
        <v/>
      </c>
      <c r="M1182" s="18"/>
      <c r="N1182" s="17"/>
      <c r="O1182" s="22" t="str">
        <f>IF(OR($B1182="",$J1182=""),"",$B1182+N($C1182)+IFERROR(VLOOKUP($J1182,Tests!$A$4:$C$103,3,FALSE),0)/24)</f>
        <v/>
      </c>
      <c r="P1182" s="19"/>
      <c r="Q1182" s="19"/>
      <c r="R1182" s="17"/>
      <c r="S1182" s="21" t="str">
        <f ca="1">IF(OR($J1182="",$O1182=""),"",IF(OR($N1182="Report ready",$N1182="Delivered"),"",IF($N1182="Recollect needed","Recollect",IF(NOW()&gt;$O1182,"Overdue",IF($O1182-NOW()&lt;=N(Settings!$B$4)/24,"Due soon","")))))</f>
        <v/>
      </c>
    </row>
    <row r="1183" spans="1:19" x14ac:dyDescent="0.3">
      <c r="A1183" s="17"/>
      <c r="B1183" s="19"/>
      <c r="C1183" s="20"/>
      <c r="D1183" s="17"/>
      <c r="E1183" s="17"/>
      <c r="F1183" s="17"/>
      <c r="G1183" s="17"/>
      <c r="H1183" s="17"/>
      <c r="I1183" s="17"/>
      <c r="J1183" s="17"/>
      <c r="K1183" s="21" t="str">
        <f>IF($J1183="","",IFERROR(VLOOKUP($J1183,Tests!$A$4:$B$103,2,FALSE),""))</f>
        <v/>
      </c>
      <c r="L1183" s="18" t="str">
        <f>IF($J1183="","",IFERROR(VLOOKUP($J1183,Tests!$A$4:$E$103,5,FALSE),""))</f>
        <v/>
      </c>
      <c r="M1183" s="18"/>
      <c r="N1183" s="17"/>
      <c r="O1183" s="22" t="str">
        <f>IF(OR($B1183="",$J1183=""),"",$B1183+N($C1183)+IFERROR(VLOOKUP($J1183,Tests!$A$4:$C$103,3,FALSE),0)/24)</f>
        <v/>
      </c>
      <c r="P1183" s="19"/>
      <c r="Q1183" s="19"/>
      <c r="R1183" s="17"/>
      <c r="S1183" s="21" t="str">
        <f ca="1">IF(OR($J1183="",$O1183=""),"",IF(OR($N1183="Report ready",$N1183="Delivered"),"",IF($N1183="Recollect needed","Recollect",IF(NOW()&gt;$O1183,"Overdue",IF($O1183-NOW()&lt;=N(Settings!$B$4)/24,"Due soon","")))))</f>
        <v/>
      </c>
    </row>
    <row r="1184" spans="1:19" x14ac:dyDescent="0.3">
      <c r="A1184" s="17"/>
      <c r="B1184" s="19"/>
      <c r="C1184" s="20"/>
      <c r="D1184" s="17"/>
      <c r="E1184" s="17"/>
      <c r="F1184" s="17"/>
      <c r="G1184" s="17"/>
      <c r="H1184" s="17"/>
      <c r="I1184" s="17"/>
      <c r="J1184" s="17"/>
      <c r="K1184" s="21" t="str">
        <f>IF($J1184="","",IFERROR(VLOOKUP($J1184,Tests!$A$4:$B$103,2,FALSE),""))</f>
        <v/>
      </c>
      <c r="L1184" s="18" t="str">
        <f>IF($J1184="","",IFERROR(VLOOKUP($J1184,Tests!$A$4:$E$103,5,FALSE),""))</f>
        <v/>
      </c>
      <c r="M1184" s="18"/>
      <c r="N1184" s="17"/>
      <c r="O1184" s="22" t="str">
        <f>IF(OR($B1184="",$J1184=""),"",$B1184+N($C1184)+IFERROR(VLOOKUP($J1184,Tests!$A$4:$C$103,3,FALSE),0)/24)</f>
        <v/>
      </c>
      <c r="P1184" s="19"/>
      <c r="Q1184" s="19"/>
      <c r="R1184" s="17"/>
      <c r="S1184" s="21" t="str">
        <f ca="1">IF(OR($J1184="",$O1184=""),"",IF(OR($N1184="Report ready",$N1184="Delivered"),"",IF($N1184="Recollect needed","Recollect",IF(NOW()&gt;$O1184,"Overdue",IF($O1184-NOW()&lt;=N(Settings!$B$4)/24,"Due soon","")))))</f>
        <v/>
      </c>
    </row>
    <row r="1185" spans="1:19" x14ac:dyDescent="0.3">
      <c r="A1185" s="17"/>
      <c r="B1185" s="19"/>
      <c r="C1185" s="20"/>
      <c r="D1185" s="17"/>
      <c r="E1185" s="17"/>
      <c r="F1185" s="17"/>
      <c r="G1185" s="17"/>
      <c r="H1185" s="17"/>
      <c r="I1185" s="17"/>
      <c r="J1185" s="17"/>
      <c r="K1185" s="21" t="str">
        <f>IF($J1185="","",IFERROR(VLOOKUP($J1185,Tests!$A$4:$B$103,2,FALSE),""))</f>
        <v/>
      </c>
      <c r="L1185" s="18" t="str">
        <f>IF($J1185="","",IFERROR(VLOOKUP($J1185,Tests!$A$4:$E$103,5,FALSE),""))</f>
        <v/>
      </c>
      <c r="M1185" s="18"/>
      <c r="N1185" s="17"/>
      <c r="O1185" s="22" t="str">
        <f>IF(OR($B1185="",$J1185=""),"",$B1185+N($C1185)+IFERROR(VLOOKUP($J1185,Tests!$A$4:$C$103,3,FALSE),0)/24)</f>
        <v/>
      </c>
      <c r="P1185" s="19"/>
      <c r="Q1185" s="19"/>
      <c r="R1185" s="17"/>
      <c r="S1185" s="21" t="str">
        <f ca="1">IF(OR($J1185="",$O1185=""),"",IF(OR($N1185="Report ready",$N1185="Delivered"),"",IF($N1185="Recollect needed","Recollect",IF(NOW()&gt;$O1185,"Overdue",IF($O1185-NOW()&lt;=N(Settings!$B$4)/24,"Due soon","")))))</f>
        <v/>
      </c>
    </row>
    <row r="1186" spans="1:19" x14ac:dyDescent="0.3">
      <c r="A1186" s="17"/>
      <c r="B1186" s="19"/>
      <c r="C1186" s="20"/>
      <c r="D1186" s="17"/>
      <c r="E1186" s="17"/>
      <c r="F1186" s="17"/>
      <c r="G1186" s="17"/>
      <c r="H1186" s="17"/>
      <c r="I1186" s="17"/>
      <c r="J1186" s="17"/>
      <c r="K1186" s="21" t="str">
        <f>IF($J1186="","",IFERROR(VLOOKUP($J1186,Tests!$A$4:$B$103,2,FALSE),""))</f>
        <v/>
      </c>
      <c r="L1186" s="18" t="str">
        <f>IF($J1186="","",IFERROR(VLOOKUP($J1186,Tests!$A$4:$E$103,5,FALSE),""))</f>
        <v/>
      </c>
      <c r="M1186" s="18"/>
      <c r="N1186" s="17"/>
      <c r="O1186" s="22" t="str">
        <f>IF(OR($B1186="",$J1186=""),"",$B1186+N($C1186)+IFERROR(VLOOKUP($J1186,Tests!$A$4:$C$103,3,FALSE),0)/24)</f>
        <v/>
      </c>
      <c r="P1186" s="19"/>
      <c r="Q1186" s="19"/>
      <c r="R1186" s="17"/>
      <c r="S1186" s="21" t="str">
        <f ca="1">IF(OR($J1186="",$O1186=""),"",IF(OR($N1186="Report ready",$N1186="Delivered"),"",IF($N1186="Recollect needed","Recollect",IF(NOW()&gt;$O1186,"Overdue",IF($O1186-NOW()&lt;=N(Settings!$B$4)/24,"Due soon","")))))</f>
        <v/>
      </c>
    </row>
    <row r="1187" spans="1:19" x14ac:dyDescent="0.3">
      <c r="A1187" s="17"/>
      <c r="B1187" s="19"/>
      <c r="C1187" s="20"/>
      <c r="D1187" s="17"/>
      <c r="E1187" s="17"/>
      <c r="F1187" s="17"/>
      <c r="G1187" s="17"/>
      <c r="H1187" s="17"/>
      <c r="I1187" s="17"/>
      <c r="J1187" s="17"/>
      <c r="K1187" s="21" t="str">
        <f>IF($J1187="","",IFERROR(VLOOKUP($J1187,Tests!$A$4:$B$103,2,FALSE),""))</f>
        <v/>
      </c>
      <c r="L1187" s="18" t="str">
        <f>IF($J1187="","",IFERROR(VLOOKUP($J1187,Tests!$A$4:$E$103,5,FALSE),""))</f>
        <v/>
      </c>
      <c r="M1187" s="18"/>
      <c r="N1187" s="17"/>
      <c r="O1187" s="22" t="str">
        <f>IF(OR($B1187="",$J1187=""),"",$B1187+N($C1187)+IFERROR(VLOOKUP($J1187,Tests!$A$4:$C$103,3,FALSE),0)/24)</f>
        <v/>
      </c>
      <c r="P1187" s="19"/>
      <c r="Q1187" s="19"/>
      <c r="R1187" s="17"/>
      <c r="S1187" s="21" t="str">
        <f ca="1">IF(OR($J1187="",$O1187=""),"",IF(OR($N1187="Report ready",$N1187="Delivered"),"",IF($N1187="Recollect needed","Recollect",IF(NOW()&gt;$O1187,"Overdue",IF($O1187-NOW()&lt;=N(Settings!$B$4)/24,"Due soon","")))))</f>
        <v/>
      </c>
    </row>
    <row r="1188" spans="1:19" x14ac:dyDescent="0.3">
      <c r="A1188" s="17"/>
      <c r="B1188" s="19"/>
      <c r="C1188" s="20"/>
      <c r="D1188" s="17"/>
      <c r="E1188" s="17"/>
      <c r="F1188" s="17"/>
      <c r="G1188" s="17"/>
      <c r="H1188" s="17"/>
      <c r="I1188" s="17"/>
      <c r="J1188" s="17"/>
      <c r="K1188" s="21" t="str">
        <f>IF($J1188="","",IFERROR(VLOOKUP($J1188,Tests!$A$4:$B$103,2,FALSE),""))</f>
        <v/>
      </c>
      <c r="L1188" s="18" t="str">
        <f>IF($J1188="","",IFERROR(VLOOKUP($J1188,Tests!$A$4:$E$103,5,FALSE),""))</f>
        <v/>
      </c>
      <c r="M1188" s="18"/>
      <c r="N1188" s="17"/>
      <c r="O1188" s="22" t="str">
        <f>IF(OR($B1188="",$J1188=""),"",$B1188+N($C1188)+IFERROR(VLOOKUP($J1188,Tests!$A$4:$C$103,3,FALSE),0)/24)</f>
        <v/>
      </c>
      <c r="P1188" s="19"/>
      <c r="Q1188" s="19"/>
      <c r="R1188" s="17"/>
      <c r="S1188" s="21" t="str">
        <f ca="1">IF(OR($J1188="",$O1188=""),"",IF(OR($N1188="Report ready",$N1188="Delivered"),"",IF($N1188="Recollect needed","Recollect",IF(NOW()&gt;$O1188,"Overdue",IF($O1188-NOW()&lt;=N(Settings!$B$4)/24,"Due soon","")))))</f>
        <v/>
      </c>
    </row>
    <row r="1189" spans="1:19" x14ac:dyDescent="0.3">
      <c r="A1189" s="17"/>
      <c r="B1189" s="19"/>
      <c r="C1189" s="20"/>
      <c r="D1189" s="17"/>
      <c r="E1189" s="17"/>
      <c r="F1189" s="17"/>
      <c r="G1189" s="17"/>
      <c r="H1189" s="17"/>
      <c r="I1189" s="17"/>
      <c r="J1189" s="17"/>
      <c r="K1189" s="21" t="str">
        <f>IF($J1189="","",IFERROR(VLOOKUP($J1189,Tests!$A$4:$B$103,2,FALSE),""))</f>
        <v/>
      </c>
      <c r="L1189" s="18" t="str">
        <f>IF($J1189="","",IFERROR(VLOOKUP($J1189,Tests!$A$4:$E$103,5,FALSE),""))</f>
        <v/>
      </c>
      <c r="M1189" s="18"/>
      <c r="N1189" s="17"/>
      <c r="O1189" s="22" t="str">
        <f>IF(OR($B1189="",$J1189=""),"",$B1189+N($C1189)+IFERROR(VLOOKUP($J1189,Tests!$A$4:$C$103,3,FALSE),0)/24)</f>
        <v/>
      </c>
      <c r="P1189" s="19"/>
      <c r="Q1189" s="19"/>
      <c r="R1189" s="17"/>
      <c r="S1189" s="21" t="str">
        <f ca="1">IF(OR($J1189="",$O1189=""),"",IF(OR($N1189="Report ready",$N1189="Delivered"),"",IF($N1189="Recollect needed","Recollect",IF(NOW()&gt;$O1189,"Overdue",IF($O1189-NOW()&lt;=N(Settings!$B$4)/24,"Due soon","")))))</f>
        <v/>
      </c>
    </row>
    <row r="1190" spans="1:19" x14ac:dyDescent="0.3">
      <c r="A1190" s="17"/>
      <c r="B1190" s="19"/>
      <c r="C1190" s="20"/>
      <c r="D1190" s="17"/>
      <c r="E1190" s="17"/>
      <c r="F1190" s="17"/>
      <c r="G1190" s="17"/>
      <c r="H1190" s="17"/>
      <c r="I1190" s="17"/>
      <c r="J1190" s="17"/>
      <c r="K1190" s="21" t="str">
        <f>IF($J1190="","",IFERROR(VLOOKUP($J1190,Tests!$A$4:$B$103,2,FALSE),""))</f>
        <v/>
      </c>
      <c r="L1190" s="18" t="str">
        <f>IF($J1190="","",IFERROR(VLOOKUP($J1190,Tests!$A$4:$E$103,5,FALSE),""))</f>
        <v/>
      </c>
      <c r="M1190" s="18"/>
      <c r="N1190" s="17"/>
      <c r="O1190" s="22" t="str">
        <f>IF(OR($B1190="",$J1190=""),"",$B1190+N($C1190)+IFERROR(VLOOKUP($J1190,Tests!$A$4:$C$103,3,FALSE),0)/24)</f>
        <v/>
      </c>
      <c r="P1190" s="19"/>
      <c r="Q1190" s="19"/>
      <c r="R1190" s="17"/>
      <c r="S1190" s="21" t="str">
        <f ca="1">IF(OR($J1190="",$O1190=""),"",IF(OR($N1190="Report ready",$N1190="Delivered"),"",IF($N1190="Recollect needed","Recollect",IF(NOW()&gt;$O1190,"Overdue",IF($O1190-NOW()&lt;=N(Settings!$B$4)/24,"Due soon","")))))</f>
        <v/>
      </c>
    </row>
    <row r="1191" spans="1:19" x14ac:dyDescent="0.3">
      <c r="A1191" s="17"/>
      <c r="B1191" s="19"/>
      <c r="C1191" s="20"/>
      <c r="D1191" s="17"/>
      <c r="E1191" s="17"/>
      <c r="F1191" s="17"/>
      <c r="G1191" s="17"/>
      <c r="H1191" s="17"/>
      <c r="I1191" s="17"/>
      <c r="J1191" s="17"/>
      <c r="K1191" s="21" t="str">
        <f>IF($J1191="","",IFERROR(VLOOKUP($J1191,Tests!$A$4:$B$103,2,FALSE),""))</f>
        <v/>
      </c>
      <c r="L1191" s="18" t="str">
        <f>IF($J1191="","",IFERROR(VLOOKUP($J1191,Tests!$A$4:$E$103,5,FALSE),""))</f>
        <v/>
      </c>
      <c r="M1191" s="18"/>
      <c r="N1191" s="17"/>
      <c r="O1191" s="22" t="str">
        <f>IF(OR($B1191="",$J1191=""),"",$B1191+N($C1191)+IFERROR(VLOOKUP($J1191,Tests!$A$4:$C$103,3,FALSE),0)/24)</f>
        <v/>
      </c>
      <c r="P1191" s="19"/>
      <c r="Q1191" s="19"/>
      <c r="R1191" s="17"/>
      <c r="S1191" s="21" t="str">
        <f ca="1">IF(OR($J1191="",$O1191=""),"",IF(OR($N1191="Report ready",$N1191="Delivered"),"",IF($N1191="Recollect needed","Recollect",IF(NOW()&gt;$O1191,"Overdue",IF($O1191-NOW()&lt;=N(Settings!$B$4)/24,"Due soon","")))))</f>
        <v/>
      </c>
    </row>
    <row r="1192" spans="1:19" x14ac:dyDescent="0.3">
      <c r="A1192" s="17"/>
      <c r="B1192" s="19"/>
      <c r="C1192" s="20"/>
      <c r="D1192" s="17"/>
      <c r="E1192" s="17"/>
      <c r="F1192" s="17"/>
      <c r="G1192" s="17"/>
      <c r="H1192" s="17"/>
      <c r="I1192" s="17"/>
      <c r="J1192" s="17"/>
      <c r="K1192" s="21" t="str">
        <f>IF($J1192="","",IFERROR(VLOOKUP($J1192,Tests!$A$4:$B$103,2,FALSE),""))</f>
        <v/>
      </c>
      <c r="L1192" s="18" t="str">
        <f>IF($J1192="","",IFERROR(VLOOKUP($J1192,Tests!$A$4:$E$103,5,FALSE),""))</f>
        <v/>
      </c>
      <c r="M1192" s="18"/>
      <c r="N1192" s="17"/>
      <c r="O1192" s="22" t="str">
        <f>IF(OR($B1192="",$J1192=""),"",$B1192+N($C1192)+IFERROR(VLOOKUP($J1192,Tests!$A$4:$C$103,3,FALSE),0)/24)</f>
        <v/>
      </c>
      <c r="P1192" s="19"/>
      <c r="Q1192" s="19"/>
      <c r="R1192" s="17"/>
      <c r="S1192" s="21" t="str">
        <f ca="1">IF(OR($J1192="",$O1192=""),"",IF(OR($N1192="Report ready",$N1192="Delivered"),"",IF($N1192="Recollect needed","Recollect",IF(NOW()&gt;$O1192,"Overdue",IF($O1192-NOW()&lt;=N(Settings!$B$4)/24,"Due soon","")))))</f>
        <v/>
      </c>
    </row>
    <row r="1193" spans="1:19" x14ac:dyDescent="0.3">
      <c r="A1193" s="17"/>
      <c r="B1193" s="19"/>
      <c r="C1193" s="20"/>
      <c r="D1193" s="17"/>
      <c r="E1193" s="17"/>
      <c r="F1193" s="17"/>
      <c r="G1193" s="17"/>
      <c r="H1193" s="17"/>
      <c r="I1193" s="17"/>
      <c r="J1193" s="17"/>
      <c r="K1193" s="21" t="str">
        <f>IF($J1193="","",IFERROR(VLOOKUP($J1193,Tests!$A$4:$B$103,2,FALSE),""))</f>
        <v/>
      </c>
      <c r="L1193" s="18" t="str">
        <f>IF($J1193="","",IFERROR(VLOOKUP($J1193,Tests!$A$4:$E$103,5,FALSE),""))</f>
        <v/>
      </c>
      <c r="M1193" s="18"/>
      <c r="N1193" s="17"/>
      <c r="O1193" s="22" t="str">
        <f>IF(OR($B1193="",$J1193=""),"",$B1193+N($C1193)+IFERROR(VLOOKUP($J1193,Tests!$A$4:$C$103,3,FALSE),0)/24)</f>
        <v/>
      </c>
      <c r="P1193" s="19"/>
      <c r="Q1193" s="19"/>
      <c r="R1193" s="17"/>
      <c r="S1193" s="21" t="str">
        <f ca="1">IF(OR($J1193="",$O1193=""),"",IF(OR($N1193="Report ready",$N1193="Delivered"),"",IF($N1193="Recollect needed","Recollect",IF(NOW()&gt;$O1193,"Overdue",IF($O1193-NOW()&lt;=N(Settings!$B$4)/24,"Due soon","")))))</f>
        <v/>
      </c>
    </row>
    <row r="1194" spans="1:19" x14ac:dyDescent="0.3">
      <c r="A1194" s="17"/>
      <c r="B1194" s="19"/>
      <c r="C1194" s="20"/>
      <c r="D1194" s="17"/>
      <c r="E1194" s="17"/>
      <c r="F1194" s="17"/>
      <c r="G1194" s="17"/>
      <c r="H1194" s="17"/>
      <c r="I1194" s="17"/>
      <c r="J1194" s="17"/>
      <c r="K1194" s="21" t="str">
        <f>IF($J1194="","",IFERROR(VLOOKUP($J1194,Tests!$A$4:$B$103,2,FALSE),""))</f>
        <v/>
      </c>
      <c r="L1194" s="18" t="str">
        <f>IF($J1194="","",IFERROR(VLOOKUP($J1194,Tests!$A$4:$E$103,5,FALSE),""))</f>
        <v/>
      </c>
      <c r="M1194" s="18"/>
      <c r="N1194" s="17"/>
      <c r="O1194" s="22" t="str">
        <f>IF(OR($B1194="",$J1194=""),"",$B1194+N($C1194)+IFERROR(VLOOKUP($J1194,Tests!$A$4:$C$103,3,FALSE),0)/24)</f>
        <v/>
      </c>
      <c r="P1194" s="19"/>
      <c r="Q1194" s="19"/>
      <c r="R1194" s="17"/>
      <c r="S1194" s="21" t="str">
        <f ca="1">IF(OR($J1194="",$O1194=""),"",IF(OR($N1194="Report ready",$N1194="Delivered"),"",IF($N1194="Recollect needed","Recollect",IF(NOW()&gt;$O1194,"Overdue",IF($O1194-NOW()&lt;=N(Settings!$B$4)/24,"Due soon","")))))</f>
        <v/>
      </c>
    </row>
    <row r="1195" spans="1:19" x14ac:dyDescent="0.3">
      <c r="A1195" s="17"/>
      <c r="B1195" s="19"/>
      <c r="C1195" s="20"/>
      <c r="D1195" s="17"/>
      <c r="E1195" s="17"/>
      <c r="F1195" s="17"/>
      <c r="G1195" s="17"/>
      <c r="H1195" s="17"/>
      <c r="I1195" s="17"/>
      <c r="J1195" s="17"/>
      <c r="K1195" s="21" t="str">
        <f>IF($J1195="","",IFERROR(VLOOKUP($J1195,Tests!$A$4:$B$103,2,FALSE),""))</f>
        <v/>
      </c>
      <c r="L1195" s="18" t="str">
        <f>IF($J1195="","",IFERROR(VLOOKUP($J1195,Tests!$A$4:$E$103,5,FALSE),""))</f>
        <v/>
      </c>
      <c r="M1195" s="18"/>
      <c r="N1195" s="17"/>
      <c r="O1195" s="22" t="str">
        <f>IF(OR($B1195="",$J1195=""),"",$B1195+N($C1195)+IFERROR(VLOOKUP($J1195,Tests!$A$4:$C$103,3,FALSE),0)/24)</f>
        <v/>
      </c>
      <c r="P1195" s="19"/>
      <c r="Q1195" s="19"/>
      <c r="R1195" s="17"/>
      <c r="S1195" s="21" t="str">
        <f ca="1">IF(OR($J1195="",$O1195=""),"",IF(OR($N1195="Report ready",$N1195="Delivered"),"",IF($N1195="Recollect needed","Recollect",IF(NOW()&gt;$O1195,"Overdue",IF($O1195-NOW()&lt;=N(Settings!$B$4)/24,"Due soon","")))))</f>
        <v/>
      </c>
    </row>
    <row r="1196" spans="1:19" x14ac:dyDescent="0.3">
      <c r="A1196" s="17"/>
      <c r="B1196" s="19"/>
      <c r="C1196" s="20"/>
      <c r="D1196" s="17"/>
      <c r="E1196" s="17"/>
      <c r="F1196" s="17"/>
      <c r="G1196" s="17"/>
      <c r="H1196" s="17"/>
      <c r="I1196" s="17"/>
      <c r="J1196" s="17"/>
      <c r="K1196" s="21" t="str">
        <f>IF($J1196="","",IFERROR(VLOOKUP($J1196,Tests!$A$4:$B$103,2,FALSE),""))</f>
        <v/>
      </c>
      <c r="L1196" s="18" t="str">
        <f>IF($J1196="","",IFERROR(VLOOKUP($J1196,Tests!$A$4:$E$103,5,FALSE),""))</f>
        <v/>
      </c>
      <c r="M1196" s="18"/>
      <c r="N1196" s="17"/>
      <c r="O1196" s="22" t="str">
        <f>IF(OR($B1196="",$J1196=""),"",$B1196+N($C1196)+IFERROR(VLOOKUP($J1196,Tests!$A$4:$C$103,3,FALSE),0)/24)</f>
        <v/>
      </c>
      <c r="P1196" s="19"/>
      <c r="Q1196" s="19"/>
      <c r="R1196" s="17"/>
      <c r="S1196" s="21" t="str">
        <f ca="1">IF(OR($J1196="",$O1196=""),"",IF(OR($N1196="Report ready",$N1196="Delivered"),"",IF($N1196="Recollect needed","Recollect",IF(NOW()&gt;$O1196,"Overdue",IF($O1196-NOW()&lt;=N(Settings!$B$4)/24,"Due soon","")))))</f>
        <v/>
      </c>
    </row>
    <row r="1197" spans="1:19" x14ac:dyDescent="0.3">
      <c r="A1197" s="17"/>
      <c r="B1197" s="19"/>
      <c r="C1197" s="20"/>
      <c r="D1197" s="17"/>
      <c r="E1197" s="17"/>
      <c r="F1197" s="17"/>
      <c r="G1197" s="17"/>
      <c r="H1197" s="17"/>
      <c r="I1197" s="17"/>
      <c r="J1197" s="17"/>
      <c r="K1197" s="21" t="str">
        <f>IF($J1197="","",IFERROR(VLOOKUP($J1197,Tests!$A$4:$B$103,2,FALSE),""))</f>
        <v/>
      </c>
      <c r="L1197" s="18" t="str">
        <f>IF($J1197="","",IFERROR(VLOOKUP($J1197,Tests!$A$4:$E$103,5,FALSE),""))</f>
        <v/>
      </c>
      <c r="M1197" s="18"/>
      <c r="N1197" s="17"/>
      <c r="O1197" s="22" t="str">
        <f>IF(OR($B1197="",$J1197=""),"",$B1197+N($C1197)+IFERROR(VLOOKUP($J1197,Tests!$A$4:$C$103,3,FALSE),0)/24)</f>
        <v/>
      </c>
      <c r="P1197" s="19"/>
      <c r="Q1197" s="19"/>
      <c r="R1197" s="17"/>
      <c r="S1197" s="21" t="str">
        <f ca="1">IF(OR($J1197="",$O1197=""),"",IF(OR($N1197="Report ready",$N1197="Delivered"),"",IF($N1197="Recollect needed","Recollect",IF(NOW()&gt;$O1197,"Overdue",IF($O1197-NOW()&lt;=N(Settings!$B$4)/24,"Due soon","")))))</f>
        <v/>
      </c>
    </row>
    <row r="1198" spans="1:19" x14ac:dyDescent="0.3">
      <c r="A1198" s="17"/>
      <c r="B1198" s="19"/>
      <c r="C1198" s="20"/>
      <c r="D1198" s="17"/>
      <c r="E1198" s="17"/>
      <c r="F1198" s="17"/>
      <c r="G1198" s="17"/>
      <c r="H1198" s="17"/>
      <c r="I1198" s="17"/>
      <c r="J1198" s="17"/>
      <c r="K1198" s="21" t="str">
        <f>IF($J1198="","",IFERROR(VLOOKUP($J1198,Tests!$A$4:$B$103,2,FALSE),""))</f>
        <v/>
      </c>
      <c r="L1198" s="18" t="str">
        <f>IF($J1198="","",IFERROR(VLOOKUP($J1198,Tests!$A$4:$E$103,5,FALSE),""))</f>
        <v/>
      </c>
      <c r="M1198" s="18"/>
      <c r="N1198" s="17"/>
      <c r="O1198" s="22" t="str">
        <f>IF(OR($B1198="",$J1198=""),"",$B1198+N($C1198)+IFERROR(VLOOKUP($J1198,Tests!$A$4:$C$103,3,FALSE),0)/24)</f>
        <v/>
      </c>
      <c r="P1198" s="19"/>
      <c r="Q1198" s="19"/>
      <c r="R1198" s="17"/>
      <c r="S1198" s="21" t="str">
        <f ca="1">IF(OR($J1198="",$O1198=""),"",IF(OR($N1198="Report ready",$N1198="Delivered"),"",IF($N1198="Recollect needed","Recollect",IF(NOW()&gt;$O1198,"Overdue",IF($O1198-NOW()&lt;=N(Settings!$B$4)/24,"Due soon","")))))</f>
        <v/>
      </c>
    </row>
    <row r="1199" spans="1:19" x14ac:dyDescent="0.3">
      <c r="A1199" s="17"/>
      <c r="B1199" s="19"/>
      <c r="C1199" s="20"/>
      <c r="D1199" s="17"/>
      <c r="E1199" s="17"/>
      <c r="F1199" s="17"/>
      <c r="G1199" s="17"/>
      <c r="H1199" s="17"/>
      <c r="I1199" s="17"/>
      <c r="J1199" s="17"/>
      <c r="K1199" s="21" t="str">
        <f>IF($J1199="","",IFERROR(VLOOKUP($J1199,Tests!$A$4:$B$103,2,FALSE),""))</f>
        <v/>
      </c>
      <c r="L1199" s="18" t="str">
        <f>IF($J1199="","",IFERROR(VLOOKUP($J1199,Tests!$A$4:$E$103,5,FALSE),""))</f>
        <v/>
      </c>
      <c r="M1199" s="18"/>
      <c r="N1199" s="17"/>
      <c r="O1199" s="22" t="str">
        <f>IF(OR($B1199="",$J1199=""),"",$B1199+N($C1199)+IFERROR(VLOOKUP($J1199,Tests!$A$4:$C$103,3,FALSE),0)/24)</f>
        <v/>
      </c>
      <c r="P1199" s="19"/>
      <c r="Q1199" s="19"/>
      <c r="R1199" s="17"/>
      <c r="S1199" s="21" t="str">
        <f ca="1">IF(OR($J1199="",$O1199=""),"",IF(OR($N1199="Report ready",$N1199="Delivered"),"",IF($N1199="Recollect needed","Recollect",IF(NOW()&gt;$O1199,"Overdue",IF($O1199-NOW()&lt;=N(Settings!$B$4)/24,"Due soon","")))))</f>
        <v/>
      </c>
    </row>
    <row r="1200" spans="1:19" x14ac:dyDescent="0.3">
      <c r="A1200" s="17"/>
      <c r="B1200" s="19"/>
      <c r="C1200" s="20"/>
      <c r="D1200" s="17"/>
      <c r="E1200" s="17"/>
      <c r="F1200" s="17"/>
      <c r="G1200" s="17"/>
      <c r="H1200" s="17"/>
      <c r="I1200" s="17"/>
      <c r="J1200" s="17"/>
      <c r="K1200" s="21" t="str">
        <f>IF($J1200="","",IFERROR(VLOOKUP($J1200,Tests!$A$4:$B$103,2,FALSE),""))</f>
        <v/>
      </c>
      <c r="L1200" s="18" t="str">
        <f>IF($J1200="","",IFERROR(VLOOKUP($J1200,Tests!$A$4:$E$103,5,FALSE),""))</f>
        <v/>
      </c>
      <c r="M1200" s="18"/>
      <c r="N1200" s="17"/>
      <c r="O1200" s="22" t="str">
        <f>IF(OR($B1200="",$J1200=""),"",$B1200+N($C1200)+IFERROR(VLOOKUP($J1200,Tests!$A$4:$C$103,3,FALSE),0)/24)</f>
        <v/>
      </c>
      <c r="P1200" s="19"/>
      <c r="Q1200" s="19"/>
      <c r="R1200" s="17"/>
      <c r="S1200" s="21" t="str">
        <f ca="1">IF(OR($J1200="",$O1200=""),"",IF(OR($N1200="Report ready",$N1200="Delivered"),"",IF($N1200="Recollect needed","Recollect",IF(NOW()&gt;$O1200,"Overdue",IF($O1200-NOW()&lt;=N(Settings!$B$4)/24,"Due soon","")))))</f>
        <v/>
      </c>
    </row>
    <row r="1201" spans="1:19" x14ac:dyDescent="0.3">
      <c r="A1201" s="17"/>
      <c r="B1201" s="19"/>
      <c r="C1201" s="20"/>
      <c r="D1201" s="17"/>
      <c r="E1201" s="17"/>
      <c r="F1201" s="17"/>
      <c r="G1201" s="17"/>
      <c r="H1201" s="17"/>
      <c r="I1201" s="17"/>
      <c r="J1201" s="17"/>
      <c r="K1201" s="21" t="str">
        <f>IF($J1201="","",IFERROR(VLOOKUP($J1201,Tests!$A$4:$B$103,2,FALSE),""))</f>
        <v/>
      </c>
      <c r="L1201" s="18" t="str">
        <f>IF($J1201="","",IFERROR(VLOOKUP($J1201,Tests!$A$4:$E$103,5,FALSE),""))</f>
        <v/>
      </c>
      <c r="M1201" s="18"/>
      <c r="N1201" s="17"/>
      <c r="O1201" s="22" t="str">
        <f>IF(OR($B1201="",$J1201=""),"",$B1201+N($C1201)+IFERROR(VLOOKUP($J1201,Tests!$A$4:$C$103,3,FALSE),0)/24)</f>
        <v/>
      </c>
      <c r="P1201" s="19"/>
      <c r="Q1201" s="19"/>
      <c r="R1201" s="17"/>
      <c r="S1201" s="21" t="str">
        <f ca="1">IF(OR($J1201="",$O1201=""),"",IF(OR($N1201="Report ready",$N1201="Delivered"),"",IF($N1201="Recollect needed","Recollect",IF(NOW()&gt;$O1201,"Overdue",IF($O1201-NOW()&lt;=N(Settings!$B$4)/24,"Due soon","")))))</f>
        <v/>
      </c>
    </row>
    <row r="1202" spans="1:19" x14ac:dyDescent="0.3">
      <c r="A1202" s="17"/>
      <c r="B1202" s="19"/>
      <c r="C1202" s="20"/>
      <c r="D1202" s="17"/>
      <c r="E1202" s="17"/>
      <c r="F1202" s="17"/>
      <c r="G1202" s="17"/>
      <c r="H1202" s="17"/>
      <c r="I1202" s="17"/>
      <c r="J1202" s="17"/>
      <c r="K1202" s="21" t="str">
        <f>IF($J1202="","",IFERROR(VLOOKUP($J1202,Tests!$A$4:$B$103,2,FALSE),""))</f>
        <v/>
      </c>
      <c r="L1202" s="18" t="str">
        <f>IF($J1202="","",IFERROR(VLOOKUP($J1202,Tests!$A$4:$E$103,5,FALSE),""))</f>
        <v/>
      </c>
      <c r="M1202" s="18"/>
      <c r="N1202" s="17"/>
      <c r="O1202" s="22" t="str">
        <f>IF(OR($B1202="",$J1202=""),"",$B1202+N($C1202)+IFERROR(VLOOKUP($J1202,Tests!$A$4:$C$103,3,FALSE),0)/24)</f>
        <v/>
      </c>
      <c r="P1202" s="19"/>
      <c r="Q1202" s="19"/>
      <c r="R1202" s="17"/>
      <c r="S1202" s="21" t="str">
        <f ca="1">IF(OR($J1202="",$O1202=""),"",IF(OR($N1202="Report ready",$N1202="Delivered"),"",IF($N1202="Recollect needed","Recollect",IF(NOW()&gt;$O1202,"Overdue",IF($O1202-NOW()&lt;=N(Settings!$B$4)/24,"Due soon","")))))</f>
        <v/>
      </c>
    </row>
    <row r="1203" spans="1:19" x14ac:dyDescent="0.3">
      <c r="A1203" s="17"/>
      <c r="B1203" s="19"/>
      <c r="C1203" s="20"/>
      <c r="D1203" s="17"/>
      <c r="E1203" s="17"/>
      <c r="F1203" s="17"/>
      <c r="G1203" s="17"/>
      <c r="H1203" s="17"/>
      <c r="I1203" s="17"/>
      <c r="J1203" s="17"/>
      <c r="K1203" s="21" t="str">
        <f>IF($J1203="","",IFERROR(VLOOKUP($J1203,Tests!$A$4:$B$103,2,FALSE),""))</f>
        <v/>
      </c>
      <c r="L1203" s="18" t="str">
        <f>IF($J1203="","",IFERROR(VLOOKUP($J1203,Tests!$A$4:$E$103,5,FALSE),""))</f>
        <v/>
      </c>
      <c r="M1203" s="18"/>
      <c r="N1203" s="17"/>
      <c r="O1203" s="22" t="str">
        <f>IF(OR($B1203="",$J1203=""),"",$B1203+N($C1203)+IFERROR(VLOOKUP($J1203,Tests!$A$4:$C$103,3,FALSE),0)/24)</f>
        <v/>
      </c>
      <c r="P1203" s="19"/>
      <c r="Q1203" s="19"/>
      <c r="R1203" s="17"/>
      <c r="S1203" s="21" t="str">
        <f ca="1">IF(OR($J1203="",$O1203=""),"",IF(OR($N1203="Report ready",$N1203="Delivered"),"",IF($N1203="Recollect needed","Recollect",IF(NOW()&gt;$O1203,"Overdue",IF($O1203-NOW()&lt;=N(Settings!$B$4)/24,"Due soon","")))))</f>
        <v/>
      </c>
    </row>
    <row r="1204" spans="1:19" x14ac:dyDescent="0.3">
      <c r="A1204" s="17"/>
      <c r="B1204" s="19"/>
      <c r="C1204" s="20"/>
      <c r="D1204" s="17"/>
      <c r="E1204" s="17"/>
      <c r="F1204" s="17"/>
      <c r="G1204" s="17"/>
      <c r="H1204" s="17"/>
      <c r="I1204" s="17"/>
      <c r="J1204" s="17"/>
      <c r="K1204" s="21" t="str">
        <f>IF($J1204="","",IFERROR(VLOOKUP($J1204,Tests!$A$4:$B$103,2,FALSE),""))</f>
        <v/>
      </c>
      <c r="L1204" s="18" t="str">
        <f>IF($J1204="","",IFERROR(VLOOKUP($J1204,Tests!$A$4:$E$103,5,FALSE),""))</f>
        <v/>
      </c>
      <c r="M1204" s="18"/>
      <c r="N1204" s="17"/>
      <c r="O1204" s="22" t="str">
        <f>IF(OR($B1204="",$J1204=""),"",$B1204+N($C1204)+IFERROR(VLOOKUP($J1204,Tests!$A$4:$C$103,3,FALSE),0)/24)</f>
        <v/>
      </c>
      <c r="P1204" s="19"/>
      <c r="Q1204" s="19"/>
      <c r="R1204" s="17"/>
      <c r="S1204" s="21" t="str">
        <f ca="1">IF(OR($J1204="",$O1204=""),"",IF(OR($N1204="Report ready",$N1204="Delivered"),"",IF($N1204="Recollect needed","Recollect",IF(NOW()&gt;$O1204,"Overdue",IF($O1204-NOW()&lt;=N(Settings!$B$4)/24,"Due soon","")))))</f>
        <v/>
      </c>
    </row>
    <row r="1205" spans="1:19" x14ac:dyDescent="0.3">
      <c r="A1205" s="17"/>
      <c r="B1205" s="19"/>
      <c r="C1205" s="20"/>
      <c r="D1205" s="17"/>
      <c r="E1205" s="17"/>
      <c r="F1205" s="17"/>
      <c r="G1205" s="17"/>
      <c r="H1205" s="17"/>
      <c r="I1205" s="17"/>
      <c r="J1205" s="17"/>
      <c r="K1205" s="21" t="str">
        <f>IF($J1205="","",IFERROR(VLOOKUP($J1205,Tests!$A$4:$B$103,2,FALSE),""))</f>
        <v/>
      </c>
      <c r="L1205" s="18" t="str">
        <f>IF($J1205="","",IFERROR(VLOOKUP($J1205,Tests!$A$4:$E$103,5,FALSE),""))</f>
        <v/>
      </c>
      <c r="M1205" s="18"/>
      <c r="N1205" s="17"/>
      <c r="O1205" s="22" t="str">
        <f>IF(OR($B1205="",$J1205=""),"",$B1205+N($C1205)+IFERROR(VLOOKUP($J1205,Tests!$A$4:$C$103,3,FALSE),0)/24)</f>
        <v/>
      </c>
      <c r="P1205" s="19"/>
      <c r="Q1205" s="19"/>
      <c r="R1205" s="17"/>
      <c r="S1205" s="21" t="str">
        <f ca="1">IF(OR($J1205="",$O1205=""),"",IF(OR($N1205="Report ready",$N1205="Delivered"),"",IF($N1205="Recollect needed","Recollect",IF(NOW()&gt;$O1205,"Overdue",IF($O1205-NOW()&lt;=N(Settings!$B$4)/24,"Due soon","")))))</f>
        <v/>
      </c>
    </row>
    <row r="1206" spans="1:19" x14ac:dyDescent="0.3">
      <c r="A1206" s="17"/>
      <c r="B1206" s="19"/>
      <c r="C1206" s="20"/>
      <c r="D1206" s="17"/>
      <c r="E1206" s="17"/>
      <c r="F1206" s="17"/>
      <c r="G1206" s="17"/>
      <c r="H1206" s="17"/>
      <c r="I1206" s="17"/>
      <c r="J1206" s="17"/>
      <c r="K1206" s="21" t="str">
        <f>IF($J1206="","",IFERROR(VLOOKUP($J1206,Tests!$A$4:$B$103,2,FALSE),""))</f>
        <v/>
      </c>
      <c r="L1206" s="18" t="str">
        <f>IF($J1206="","",IFERROR(VLOOKUP($J1206,Tests!$A$4:$E$103,5,FALSE),""))</f>
        <v/>
      </c>
      <c r="M1206" s="18"/>
      <c r="N1206" s="17"/>
      <c r="O1206" s="22" t="str">
        <f>IF(OR($B1206="",$J1206=""),"",$B1206+N($C1206)+IFERROR(VLOOKUP($J1206,Tests!$A$4:$C$103,3,FALSE),0)/24)</f>
        <v/>
      </c>
      <c r="P1206" s="19"/>
      <c r="Q1206" s="19"/>
      <c r="R1206" s="17"/>
      <c r="S1206" s="21" t="str">
        <f ca="1">IF(OR($J1206="",$O1206=""),"",IF(OR($N1206="Report ready",$N1206="Delivered"),"",IF($N1206="Recollect needed","Recollect",IF(NOW()&gt;$O1206,"Overdue",IF($O1206-NOW()&lt;=N(Settings!$B$4)/24,"Due soon","")))))</f>
        <v/>
      </c>
    </row>
    <row r="1207" spans="1:19" x14ac:dyDescent="0.3">
      <c r="A1207" s="17"/>
      <c r="B1207" s="19"/>
      <c r="C1207" s="20"/>
      <c r="D1207" s="17"/>
      <c r="E1207" s="17"/>
      <c r="F1207" s="17"/>
      <c r="G1207" s="17"/>
      <c r="H1207" s="17"/>
      <c r="I1207" s="17"/>
      <c r="J1207" s="17"/>
      <c r="K1207" s="21" t="str">
        <f>IF($J1207="","",IFERROR(VLOOKUP($J1207,Tests!$A$4:$B$103,2,FALSE),""))</f>
        <v/>
      </c>
      <c r="L1207" s="18" t="str">
        <f>IF($J1207="","",IFERROR(VLOOKUP($J1207,Tests!$A$4:$E$103,5,FALSE),""))</f>
        <v/>
      </c>
      <c r="M1207" s="18"/>
      <c r="N1207" s="17"/>
      <c r="O1207" s="22" t="str">
        <f>IF(OR($B1207="",$J1207=""),"",$B1207+N($C1207)+IFERROR(VLOOKUP($J1207,Tests!$A$4:$C$103,3,FALSE),0)/24)</f>
        <v/>
      </c>
      <c r="P1207" s="19"/>
      <c r="Q1207" s="19"/>
      <c r="R1207" s="17"/>
      <c r="S1207" s="21" t="str">
        <f ca="1">IF(OR($J1207="",$O1207=""),"",IF(OR($N1207="Report ready",$N1207="Delivered"),"",IF($N1207="Recollect needed","Recollect",IF(NOW()&gt;$O1207,"Overdue",IF($O1207-NOW()&lt;=N(Settings!$B$4)/24,"Due soon","")))))</f>
        <v/>
      </c>
    </row>
    <row r="1208" spans="1:19" x14ac:dyDescent="0.3">
      <c r="A1208" s="17"/>
      <c r="B1208" s="19"/>
      <c r="C1208" s="20"/>
      <c r="D1208" s="17"/>
      <c r="E1208" s="17"/>
      <c r="F1208" s="17"/>
      <c r="G1208" s="17"/>
      <c r="H1208" s="17"/>
      <c r="I1208" s="17"/>
      <c r="J1208" s="17"/>
      <c r="K1208" s="21" t="str">
        <f>IF($J1208="","",IFERROR(VLOOKUP($J1208,Tests!$A$4:$B$103,2,FALSE),""))</f>
        <v/>
      </c>
      <c r="L1208" s="18" t="str">
        <f>IF($J1208="","",IFERROR(VLOOKUP($J1208,Tests!$A$4:$E$103,5,FALSE),""))</f>
        <v/>
      </c>
      <c r="M1208" s="18"/>
      <c r="N1208" s="17"/>
      <c r="O1208" s="22" t="str">
        <f>IF(OR($B1208="",$J1208=""),"",$B1208+N($C1208)+IFERROR(VLOOKUP($J1208,Tests!$A$4:$C$103,3,FALSE),0)/24)</f>
        <v/>
      </c>
      <c r="P1208" s="19"/>
      <c r="Q1208" s="19"/>
      <c r="R1208" s="17"/>
      <c r="S1208" s="21" t="str">
        <f ca="1">IF(OR($J1208="",$O1208=""),"",IF(OR($N1208="Report ready",$N1208="Delivered"),"",IF($N1208="Recollect needed","Recollect",IF(NOW()&gt;$O1208,"Overdue",IF($O1208-NOW()&lt;=N(Settings!$B$4)/24,"Due soon","")))))</f>
        <v/>
      </c>
    </row>
    <row r="1209" spans="1:19" x14ac:dyDescent="0.3">
      <c r="A1209" s="17"/>
      <c r="B1209" s="19"/>
      <c r="C1209" s="20"/>
      <c r="D1209" s="17"/>
      <c r="E1209" s="17"/>
      <c r="F1209" s="17"/>
      <c r="G1209" s="17"/>
      <c r="H1209" s="17"/>
      <c r="I1209" s="17"/>
      <c r="J1209" s="17"/>
      <c r="K1209" s="21" t="str">
        <f>IF($J1209="","",IFERROR(VLOOKUP($J1209,Tests!$A$4:$B$103,2,FALSE),""))</f>
        <v/>
      </c>
      <c r="L1209" s="18" t="str">
        <f>IF($J1209="","",IFERROR(VLOOKUP($J1209,Tests!$A$4:$E$103,5,FALSE),""))</f>
        <v/>
      </c>
      <c r="M1209" s="18"/>
      <c r="N1209" s="17"/>
      <c r="O1209" s="22" t="str">
        <f>IF(OR($B1209="",$J1209=""),"",$B1209+N($C1209)+IFERROR(VLOOKUP($J1209,Tests!$A$4:$C$103,3,FALSE),0)/24)</f>
        <v/>
      </c>
      <c r="P1209" s="19"/>
      <c r="Q1209" s="19"/>
      <c r="R1209" s="17"/>
      <c r="S1209" s="21" t="str">
        <f ca="1">IF(OR($J1209="",$O1209=""),"",IF(OR($N1209="Report ready",$N1209="Delivered"),"",IF($N1209="Recollect needed","Recollect",IF(NOW()&gt;$O1209,"Overdue",IF($O1209-NOW()&lt;=N(Settings!$B$4)/24,"Due soon","")))))</f>
        <v/>
      </c>
    </row>
    <row r="1210" spans="1:19" x14ac:dyDescent="0.3">
      <c r="A1210" s="17"/>
      <c r="B1210" s="19"/>
      <c r="C1210" s="20"/>
      <c r="D1210" s="17"/>
      <c r="E1210" s="17"/>
      <c r="F1210" s="17"/>
      <c r="G1210" s="17"/>
      <c r="H1210" s="17"/>
      <c r="I1210" s="17"/>
      <c r="J1210" s="17"/>
      <c r="K1210" s="21" t="str">
        <f>IF($J1210="","",IFERROR(VLOOKUP($J1210,Tests!$A$4:$B$103,2,FALSE),""))</f>
        <v/>
      </c>
      <c r="L1210" s="18" t="str">
        <f>IF($J1210="","",IFERROR(VLOOKUP($J1210,Tests!$A$4:$E$103,5,FALSE),""))</f>
        <v/>
      </c>
      <c r="M1210" s="18"/>
      <c r="N1210" s="17"/>
      <c r="O1210" s="22" t="str">
        <f>IF(OR($B1210="",$J1210=""),"",$B1210+N($C1210)+IFERROR(VLOOKUP($J1210,Tests!$A$4:$C$103,3,FALSE),0)/24)</f>
        <v/>
      </c>
      <c r="P1210" s="19"/>
      <c r="Q1210" s="19"/>
      <c r="R1210" s="17"/>
      <c r="S1210" s="21" t="str">
        <f ca="1">IF(OR($J1210="",$O1210=""),"",IF(OR($N1210="Report ready",$N1210="Delivered"),"",IF($N1210="Recollect needed","Recollect",IF(NOW()&gt;$O1210,"Overdue",IF($O1210-NOW()&lt;=N(Settings!$B$4)/24,"Due soon","")))))</f>
        <v/>
      </c>
    </row>
    <row r="1211" spans="1:19" x14ac:dyDescent="0.3">
      <c r="A1211" s="17"/>
      <c r="B1211" s="19"/>
      <c r="C1211" s="20"/>
      <c r="D1211" s="17"/>
      <c r="E1211" s="17"/>
      <c r="F1211" s="17"/>
      <c r="G1211" s="17"/>
      <c r="H1211" s="17"/>
      <c r="I1211" s="17"/>
      <c r="J1211" s="17"/>
      <c r="K1211" s="21" t="str">
        <f>IF($J1211="","",IFERROR(VLOOKUP($J1211,Tests!$A$4:$B$103,2,FALSE),""))</f>
        <v/>
      </c>
      <c r="L1211" s="18" t="str">
        <f>IF($J1211="","",IFERROR(VLOOKUP($J1211,Tests!$A$4:$E$103,5,FALSE),""))</f>
        <v/>
      </c>
      <c r="M1211" s="18"/>
      <c r="N1211" s="17"/>
      <c r="O1211" s="22" t="str">
        <f>IF(OR($B1211="",$J1211=""),"",$B1211+N($C1211)+IFERROR(VLOOKUP($J1211,Tests!$A$4:$C$103,3,FALSE),0)/24)</f>
        <v/>
      </c>
      <c r="P1211" s="19"/>
      <c r="Q1211" s="19"/>
      <c r="R1211" s="17"/>
      <c r="S1211" s="21" t="str">
        <f ca="1">IF(OR($J1211="",$O1211=""),"",IF(OR($N1211="Report ready",$N1211="Delivered"),"",IF($N1211="Recollect needed","Recollect",IF(NOW()&gt;$O1211,"Overdue",IF($O1211-NOW()&lt;=N(Settings!$B$4)/24,"Due soon","")))))</f>
        <v/>
      </c>
    </row>
    <row r="1212" spans="1:19" x14ac:dyDescent="0.3">
      <c r="A1212" s="17"/>
      <c r="B1212" s="19"/>
      <c r="C1212" s="20"/>
      <c r="D1212" s="17"/>
      <c r="E1212" s="17"/>
      <c r="F1212" s="17"/>
      <c r="G1212" s="17"/>
      <c r="H1212" s="17"/>
      <c r="I1212" s="17"/>
      <c r="J1212" s="17"/>
      <c r="K1212" s="21" t="str">
        <f>IF($J1212="","",IFERROR(VLOOKUP($J1212,Tests!$A$4:$B$103,2,FALSE),""))</f>
        <v/>
      </c>
      <c r="L1212" s="18" t="str">
        <f>IF($J1212="","",IFERROR(VLOOKUP($J1212,Tests!$A$4:$E$103,5,FALSE),""))</f>
        <v/>
      </c>
      <c r="M1212" s="18"/>
      <c r="N1212" s="17"/>
      <c r="O1212" s="22" t="str">
        <f>IF(OR($B1212="",$J1212=""),"",$B1212+N($C1212)+IFERROR(VLOOKUP($J1212,Tests!$A$4:$C$103,3,FALSE),0)/24)</f>
        <v/>
      </c>
      <c r="P1212" s="19"/>
      <c r="Q1212" s="19"/>
      <c r="R1212" s="17"/>
      <c r="S1212" s="21" t="str">
        <f ca="1">IF(OR($J1212="",$O1212=""),"",IF(OR($N1212="Report ready",$N1212="Delivered"),"",IF($N1212="Recollect needed","Recollect",IF(NOW()&gt;$O1212,"Overdue",IF($O1212-NOW()&lt;=N(Settings!$B$4)/24,"Due soon","")))))</f>
        <v/>
      </c>
    </row>
    <row r="1213" spans="1:19" x14ac:dyDescent="0.3">
      <c r="A1213" s="17"/>
      <c r="B1213" s="19"/>
      <c r="C1213" s="20"/>
      <c r="D1213" s="17"/>
      <c r="E1213" s="17"/>
      <c r="F1213" s="17"/>
      <c r="G1213" s="17"/>
      <c r="H1213" s="17"/>
      <c r="I1213" s="17"/>
      <c r="J1213" s="17"/>
      <c r="K1213" s="21" t="str">
        <f>IF($J1213="","",IFERROR(VLOOKUP($J1213,Tests!$A$4:$B$103,2,FALSE),""))</f>
        <v/>
      </c>
      <c r="L1213" s="18" t="str">
        <f>IF($J1213="","",IFERROR(VLOOKUP($J1213,Tests!$A$4:$E$103,5,FALSE),""))</f>
        <v/>
      </c>
      <c r="M1213" s="18"/>
      <c r="N1213" s="17"/>
      <c r="O1213" s="22" t="str">
        <f>IF(OR($B1213="",$J1213=""),"",$B1213+N($C1213)+IFERROR(VLOOKUP($J1213,Tests!$A$4:$C$103,3,FALSE),0)/24)</f>
        <v/>
      </c>
      <c r="P1213" s="19"/>
      <c r="Q1213" s="19"/>
      <c r="R1213" s="17"/>
      <c r="S1213" s="21" t="str">
        <f ca="1">IF(OR($J1213="",$O1213=""),"",IF(OR($N1213="Report ready",$N1213="Delivered"),"",IF($N1213="Recollect needed","Recollect",IF(NOW()&gt;$O1213,"Overdue",IF($O1213-NOW()&lt;=N(Settings!$B$4)/24,"Due soon","")))))</f>
        <v/>
      </c>
    </row>
    <row r="1214" spans="1:19" x14ac:dyDescent="0.3">
      <c r="A1214" s="17"/>
      <c r="B1214" s="19"/>
      <c r="C1214" s="20"/>
      <c r="D1214" s="17"/>
      <c r="E1214" s="17"/>
      <c r="F1214" s="17"/>
      <c r="G1214" s="17"/>
      <c r="H1214" s="17"/>
      <c r="I1214" s="17"/>
      <c r="J1214" s="17"/>
      <c r="K1214" s="21" t="str">
        <f>IF($J1214="","",IFERROR(VLOOKUP($J1214,Tests!$A$4:$B$103,2,FALSE),""))</f>
        <v/>
      </c>
      <c r="L1214" s="18" t="str">
        <f>IF($J1214="","",IFERROR(VLOOKUP($J1214,Tests!$A$4:$E$103,5,FALSE),""))</f>
        <v/>
      </c>
      <c r="M1214" s="18"/>
      <c r="N1214" s="17"/>
      <c r="O1214" s="22" t="str">
        <f>IF(OR($B1214="",$J1214=""),"",$B1214+N($C1214)+IFERROR(VLOOKUP($J1214,Tests!$A$4:$C$103,3,FALSE),0)/24)</f>
        <v/>
      </c>
      <c r="P1214" s="19"/>
      <c r="Q1214" s="19"/>
      <c r="R1214" s="17"/>
      <c r="S1214" s="21" t="str">
        <f ca="1">IF(OR($J1214="",$O1214=""),"",IF(OR($N1214="Report ready",$N1214="Delivered"),"",IF($N1214="Recollect needed","Recollect",IF(NOW()&gt;$O1214,"Overdue",IF($O1214-NOW()&lt;=N(Settings!$B$4)/24,"Due soon","")))))</f>
        <v/>
      </c>
    </row>
    <row r="1215" spans="1:19" x14ac:dyDescent="0.3">
      <c r="A1215" s="17"/>
      <c r="B1215" s="19"/>
      <c r="C1215" s="20"/>
      <c r="D1215" s="17"/>
      <c r="E1215" s="17"/>
      <c r="F1215" s="17"/>
      <c r="G1215" s="17"/>
      <c r="H1215" s="17"/>
      <c r="I1215" s="17"/>
      <c r="J1215" s="17"/>
      <c r="K1215" s="21" t="str">
        <f>IF($J1215="","",IFERROR(VLOOKUP($J1215,Tests!$A$4:$B$103,2,FALSE),""))</f>
        <v/>
      </c>
      <c r="L1215" s="18" t="str">
        <f>IF($J1215="","",IFERROR(VLOOKUP($J1215,Tests!$A$4:$E$103,5,FALSE),""))</f>
        <v/>
      </c>
      <c r="M1215" s="18"/>
      <c r="N1215" s="17"/>
      <c r="O1215" s="22" t="str">
        <f>IF(OR($B1215="",$J1215=""),"",$B1215+N($C1215)+IFERROR(VLOOKUP($J1215,Tests!$A$4:$C$103,3,FALSE),0)/24)</f>
        <v/>
      </c>
      <c r="P1215" s="19"/>
      <c r="Q1215" s="19"/>
      <c r="R1215" s="17"/>
      <c r="S1215" s="21" t="str">
        <f ca="1">IF(OR($J1215="",$O1215=""),"",IF(OR($N1215="Report ready",$N1215="Delivered"),"",IF($N1215="Recollect needed","Recollect",IF(NOW()&gt;$O1215,"Overdue",IF($O1215-NOW()&lt;=N(Settings!$B$4)/24,"Due soon","")))))</f>
        <v/>
      </c>
    </row>
    <row r="1216" spans="1:19" x14ac:dyDescent="0.3">
      <c r="A1216" s="17"/>
      <c r="B1216" s="19"/>
      <c r="C1216" s="20"/>
      <c r="D1216" s="17"/>
      <c r="E1216" s="17"/>
      <c r="F1216" s="17"/>
      <c r="G1216" s="17"/>
      <c r="H1216" s="17"/>
      <c r="I1216" s="17"/>
      <c r="J1216" s="17"/>
      <c r="K1216" s="21" t="str">
        <f>IF($J1216="","",IFERROR(VLOOKUP($J1216,Tests!$A$4:$B$103,2,FALSE),""))</f>
        <v/>
      </c>
      <c r="L1216" s="18" t="str">
        <f>IF($J1216="","",IFERROR(VLOOKUP($J1216,Tests!$A$4:$E$103,5,FALSE),""))</f>
        <v/>
      </c>
      <c r="M1216" s="18"/>
      <c r="N1216" s="17"/>
      <c r="O1216" s="22" t="str">
        <f>IF(OR($B1216="",$J1216=""),"",$B1216+N($C1216)+IFERROR(VLOOKUP($J1216,Tests!$A$4:$C$103,3,FALSE),0)/24)</f>
        <v/>
      </c>
      <c r="P1216" s="19"/>
      <c r="Q1216" s="19"/>
      <c r="R1216" s="17"/>
      <c r="S1216" s="21" t="str">
        <f ca="1">IF(OR($J1216="",$O1216=""),"",IF(OR($N1216="Report ready",$N1216="Delivered"),"",IF($N1216="Recollect needed","Recollect",IF(NOW()&gt;$O1216,"Overdue",IF($O1216-NOW()&lt;=N(Settings!$B$4)/24,"Due soon","")))))</f>
        <v/>
      </c>
    </row>
    <row r="1217" spans="1:19" x14ac:dyDescent="0.3">
      <c r="A1217" s="17"/>
      <c r="B1217" s="19"/>
      <c r="C1217" s="20"/>
      <c r="D1217" s="17"/>
      <c r="E1217" s="17"/>
      <c r="F1217" s="17"/>
      <c r="G1217" s="17"/>
      <c r="H1217" s="17"/>
      <c r="I1217" s="17"/>
      <c r="J1217" s="17"/>
      <c r="K1217" s="21" t="str">
        <f>IF($J1217="","",IFERROR(VLOOKUP($J1217,Tests!$A$4:$B$103,2,FALSE),""))</f>
        <v/>
      </c>
      <c r="L1217" s="18" t="str">
        <f>IF($J1217="","",IFERROR(VLOOKUP($J1217,Tests!$A$4:$E$103,5,FALSE),""))</f>
        <v/>
      </c>
      <c r="M1217" s="18"/>
      <c r="N1217" s="17"/>
      <c r="O1217" s="22" t="str">
        <f>IF(OR($B1217="",$J1217=""),"",$B1217+N($C1217)+IFERROR(VLOOKUP($J1217,Tests!$A$4:$C$103,3,FALSE),0)/24)</f>
        <v/>
      </c>
      <c r="P1217" s="19"/>
      <c r="Q1217" s="19"/>
      <c r="R1217" s="17"/>
      <c r="S1217" s="21" t="str">
        <f ca="1">IF(OR($J1217="",$O1217=""),"",IF(OR($N1217="Report ready",$N1217="Delivered"),"",IF($N1217="Recollect needed","Recollect",IF(NOW()&gt;$O1217,"Overdue",IF($O1217-NOW()&lt;=N(Settings!$B$4)/24,"Due soon","")))))</f>
        <v/>
      </c>
    </row>
    <row r="1218" spans="1:19" x14ac:dyDescent="0.3">
      <c r="A1218" s="17"/>
      <c r="B1218" s="19"/>
      <c r="C1218" s="20"/>
      <c r="D1218" s="17"/>
      <c r="E1218" s="17"/>
      <c r="F1218" s="17"/>
      <c r="G1218" s="17"/>
      <c r="H1218" s="17"/>
      <c r="I1218" s="17"/>
      <c r="J1218" s="17"/>
      <c r="K1218" s="21" t="str">
        <f>IF($J1218="","",IFERROR(VLOOKUP($J1218,Tests!$A$4:$B$103,2,FALSE),""))</f>
        <v/>
      </c>
      <c r="L1218" s="18" t="str">
        <f>IF($J1218="","",IFERROR(VLOOKUP($J1218,Tests!$A$4:$E$103,5,FALSE),""))</f>
        <v/>
      </c>
      <c r="M1218" s="18"/>
      <c r="N1218" s="17"/>
      <c r="O1218" s="22" t="str">
        <f>IF(OR($B1218="",$J1218=""),"",$B1218+N($C1218)+IFERROR(VLOOKUP($J1218,Tests!$A$4:$C$103,3,FALSE),0)/24)</f>
        <v/>
      </c>
      <c r="P1218" s="19"/>
      <c r="Q1218" s="19"/>
      <c r="R1218" s="17"/>
      <c r="S1218" s="21" t="str">
        <f ca="1">IF(OR($J1218="",$O1218=""),"",IF(OR($N1218="Report ready",$N1218="Delivered"),"",IF($N1218="Recollect needed","Recollect",IF(NOW()&gt;$O1218,"Overdue",IF($O1218-NOW()&lt;=N(Settings!$B$4)/24,"Due soon","")))))</f>
        <v/>
      </c>
    </row>
    <row r="1219" spans="1:19" x14ac:dyDescent="0.3">
      <c r="A1219" s="17"/>
      <c r="B1219" s="19"/>
      <c r="C1219" s="20"/>
      <c r="D1219" s="17"/>
      <c r="E1219" s="17"/>
      <c r="F1219" s="17"/>
      <c r="G1219" s="17"/>
      <c r="H1219" s="17"/>
      <c r="I1219" s="17"/>
      <c r="J1219" s="17"/>
      <c r="K1219" s="21" t="str">
        <f>IF($J1219="","",IFERROR(VLOOKUP($J1219,Tests!$A$4:$B$103,2,FALSE),""))</f>
        <v/>
      </c>
      <c r="L1219" s="18" t="str">
        <f>IF($J1219="","",IFERROR(VLOOKUP($J1219,Tests!$A$4:$E$103,5,FALSE),""))</f>
        <v/>
      </c>
      <c r="M1219" s="18"/>
      <c r="N1219" s="17"/>
      <c r="O1219" s="22" t="str">
        <f>IF(OR($B1219="",$J1219=""),"",$B1219+N($C1219)+IFERROR(VLOOKUP($J1219,Tests!$A$4:$C$103,3,FALSE),0)/24)</f>
        <v/>
      </c>
      <c r="P1219" s="19"/>
      <c r="Q1219" s="19"/>
      <c r="R1219" s="17"/>
      <c r="S1219" s="21" t="str">
        <f ca="1">IF(OR($J1219="",$O1219=""),"",IF(OR($N1219="Report ready",$N1219="Delivered"),"",IF($N1219="Recollect needed","Recollect",IF(NOW()&gt;$O1219,"Overdue",IF($O1219-NOW()&lt;=N(Settings!$B$4)/24,"Due soon","")))))</f>
        <v/>
      </c>
    </row>
    <row r="1220" spans="1:19" x14ac:dyDescent="0.3">
      <c r="A1220" s="17"/>
      <c r="B1220" s="19"/>
      <c r="C1220" s="20"/>
      <c r="D1220" s="17"/>
      <c r="E1220" s="17"/>
      <c r="F1220" s="17"/>
      <c r="G1220" s="17"/>
      <c r="H1220" s="17"/>
      <c r="I1220" s="17"/>
      <c r="J1220" s="17"/>
      <c r="K1220" s="21" t="str">
        <f>IF($J1220="","",IFERROR(VLOOKUP($J1220,Tests!$A$4:$B$103,2,FALSE),""))</f>
        <v/>
      </c>
      <c r="L1220" s="18" t="str">
        <f>IF($J1220="","",IFERROR(VLOOKUP($J1220,Tests!$A$4:$E$103,5,FALSE),""))</f>
        <v/>
      </c>
      <c r="M1220" s="18"/>
      <c r="N1220" s="17"/>
      <c r="O1220" s="22" t="str">
        <f>IF(OR($B1220="",$J1220=""),"",$B1220+N($C1220)+IFERROR(VLOOKUP($J1220,Tests!$A$4:$C$103,3,FALSE),0)/24)</f>
        <v/>
      </c>
      <c r="P1220" s="19"/>
      <c r="Q1220" s="19"/>
      <c r="R1220" s="17"/>
      <c r="S1220" s="21" t="str">
        <f ca="1">IF(OR($J1220="",$O1220=""),"",IF(OR($N1220="Report ready",$N1220="Delivered"),"",IF($N1220="Recollect needed","Recollect",IF(NOW()&gt;$O1220,"Overdue",IF($O1220-NOW()&lt;=N(Settings!$B$4)/24,"Due soon","")))))</f>
        <v/>
      </c>
    </row>
    <row r="1221" spans="1:19" x14ac:dyDescent="0.3">
      <c r="A1221" s="17"/>
      <c r="B1221" s="19"/>
      <c r="C1221" s="20"/>
      <c r="D1221" s="17"/>
      <c r="E1221" s="17"/>
      <c r="F1221" s="17"/>
      <c r="G1221" s="17"/>
      <c r="H1221" s="17"/>
      <c r="I1221" s="17"/>
      <c r="J1221" s="17"/>
      <c r="K1221" s="21" t="str">
        <f>IF($J1221="","",IFERROR(VLOOKUP($J1221,Tests!$A$4:$B$103,2,FALSE),""))</f>
        <v/>
      </c>
      <c r="L1221" s="18" t="str">
        <f>IF($J1221="","",IFERROR(VLOOKUP($J1221,Tests!$A$4:$E$103,5,FALSE),""))</f>
        <v/>
      </c>
      <c r="M1221" s="18"/>
      <c r="N1221" s="17"/>
      <c r="O1221" s="22" t="str">
        <f>IF(OR($B1221="",$J1221=""),"",$B1221+N($C1221)+IFERROR(VLOOKUP($J1221,Tests!$A$4:$C$103,3,FALSE),0)/24)</f>
        <v/>
      </c>
      <c r="P1221" s="19"/>
      <c r="Q1221" s="19"/>
      <c r="R1221" s="17"/>
      <c r="S1221" s="21" t="str">
        <f ca="1">IF(OR($J1221="",$O1221=""),"",IF(OR($N1221="Report ready",$N1221="Delivered"),"",IF($N1221="Recollect needed","Recollect",IF(NOW()&gt;$O1221,"Overdue",IF($O1221-NOW()&lt;=N(Settings!$B$4)/24,"Due soon","")))))</f>
        <v/>
      </c>
    </row>
    <row r="1222" spans="1:19" x14ac:dyDescent="0.3">
      <c r="A1222" s="17"/>
      <c r="B1222" s="19"/>
      <c r="C1222" s="20"/>
      <c r="D1222" s="17"/>
      <c r="E1222" s="17"/>
      <c r="F1222" s="17"/>
      <c r="G1222" s="17"/>
      <c r="H1222" s="17"/>
      <c r="I1222" s="17"/>
      <c r="J1222" s="17"/>
      <c r="K1222" s="21" t="str">
        <f>IF($J1222="","",IFERROR(VLOOKUP($J1222,Tests!$A$4:$B$103,2,FALSE),""))</f>
        <v/>
      </c>
      <c r="L1222" s="18" t="str">
        <f>IF($J1222="","",IFERROR(VLOOKUP($J1222,Tests!$A$4:$E$103,5,FALSE),""))</f>
        <v/>
      </c>
      <c r="M1222" s="18"/>
      <c r="N1222" s="17"/>
      <c r="O1222" s="22" t="str">
        <f>IF(OR($B1222="",$J1222=""),"",$B1222+N($C1222)+IFERROR(VLOOKUP($J1222,Tests!$A$4:$C$103,3,FALSE),0)/24)</f>
        <v/>
      </c>
      <c r="P1222" s="19"/>
      <c r="Q1222" s="19"/>
      <c r="R1222" s="17"/>
      <c r="S1222" s="21" t="str">
        <f ca="1">IF(OR($J1222="",$O1222=""),"",IF(OR($N1222="Report ready",$N1222="Delivered"),"",IF($N1222="Recollect needed","Recollect",IF(NOW()&gt;$O1222,"Overdue",IF($O1222-NOW()&lt;=N(Settings!$B$4)/24,"Due soon","")))))</f>
        <v/>
      </c>
    </row>
    <row r="1223" spans="1:19" x14ac:dyDescent="0.3">
      <c r="A1223" s="17"/>
      <c r="B1223" s="19"/>
      <c r="C1223" s="20"/>
      <c r="D1223" s="17"/>
      <c r="E1223" s="17"/>
      <c r="F1223" s="17"/>
      <c r="G1223" s="17"/>
      <c r="H1223" s="17"/>
      <c r="I1223" s="17"/>
      <c r="J1223" s="17"/>
      <c r="K1223" s="21" t="str">
        <f>IF($J1223="","",IFERROR(VLOOKUP($J1223,Tests!$A$4:$B$103,2,FALSE),""))</f>
        <v/>
      </c>
      <c r="L1223" s="18" t="str">
        <f>IF($J1223="","",IFERROR(VLOOKUP($J1223,Tests!$A$4:$E$103,5,FALSE),""))</f>
        <v/>
      </c>
      <c r="M1223" s="18"/>
      <c r="N1223" s="17"/>
      <c r="O1223" s="22" t="str">
        <f>IF(OR($B1223="",$J1223=""),"",$B1223+N($C1223)+IFERROR(VLOOKUP($J1223,Tests!$A$4:$C$103,3,FALSE),0)/24)</f>
        <v/>
      </c>
      <c r="P1223" s="19"/>
      <c r="Q1223" s="19"/>
      <c r="R1223" s="17"/>
      <c r="S1223" s="21" t="str">
        <f ca="1">IF(OR($J1223="",$O1223=""),"",IF(OR($N1223="Report ready",$N1223="Delivered"),"",IF($N1223="Recollect needed","Recollect",IF(NOW()&gt;$O1223,"Overdue",IF($O1223-NOW()&lt;=N(Settings!$B$4)/24,"Due soon","")))))</f>
        <v/>
      </c>
    </row>
    <row r="1224" spans="1:19" x14ac:dyDescent="0.3">
      <c r="A1224" s="17"/>
      <c r="B1224" s="19"/>
      <c r="C1224" s="20"/>
      <c r="D1224" s="17"/>
      <c r="E1224" s="17"/>
      <c r="F1224" s="17"/>
      <c r="G1224" s="17"/>
      <c r="H1224" s="17"/>
      <c r="I1224" s="17"/>
      <c r="J1224" s="17"/>
      <c r="K1224" s="21" t="str">
        <f>IF($J1224="","",IFERROR(VLOOKUP($J1224,Tests!$A$4:$B$103,2,FALSE),""))</f>
        <v/>
      </c>
      <c r="L1224" s="18" t="str">
        <f>IF($J1224="","",IFERROR(VLOOKUP($J1224,Tests!$A$4:$E$103,5,FALSE),""))</f>
        <v/>
      </c>
      <c r="M1224" s="18"/>
      <c r="N1224" s="17"/>
      <c r="O1224" s="22" t="str">
        <f>IF(OR($B1224="",$J1224=""),"",$B1224+N($C1224)+IFERROR(VLOOKUP($J1224,Tests!$A$4:$C$103,3,FALSE),0)/24)</f>
        <v/>
      </c>
      <c r="P1224" s="19"/>
      <c r="Q1224" s="19"/>
      <c r="R1224" s="17"/>
      <c r="S1224" s="21" t="str">
        <f ca="1">IF(OR($J1224="",$O1224=""),"",IF(OR($N1224="Report ready",$N1224="Delivered"),"",IF($N1224="Recollect needed","Recollect",IF(NOW()&gt;$O1224,"Overdue",IF($O1224-NOW()&lt;=N(Settings!$B$4)/24,"Due soon","")))))</f>
        <v/>
      </c>
    </row>
    <row r="1225" spans="1:19" x14ac:dyDescent="0.3">
      <c r="A1225" s="17"/>
      <c r="B1225" s="19"/>
      <c r="C1225" s="20"/>
      <c r="D1225" s="17"/>
      <c r="E1225" s="17"/>
      <c r="F1225" s="17"/>
      <c r="G1225" s="17"/>
      <c r="H1225" s="17"/>
      <c r="I1225" s="17"/>
      <c r="J1225" s="17"/>
      <c r="K1225" s="21" t="str">
        <f>IF($J1225="","",IFERROR(VLOOKUP($J1225,Tests!$A$4:$B$103,2,FALSE),""))</f>
        <v/>
      </c>
      <c r="L1225" s="18" t="str">
        <f>IF($J1225="","",IFERROR(VLOOKUP($J1225,Tests!$A$4:$E$103,5,FALSE),""))</f>
        <v/>
      </c>
      <c r="M1225" s="18"/>
      <c r="N1225" s="17"/>
      <c r="O1225" s="22" t="str">
        <f>IF(OR($B1225="",$J1225=""),"",$B1225+N($C1225)+IFERROR(VLOOKUP($J1225,Tests!$A$4:$C$103,3,FALSE),0)/24)</f>
        <v/>
      </c>
      <c r="P1225" s="19"/>
      <c r="Q1225" s="19"/>
      <c r="R1225" s="17"/>
      <c r="S1225" s="21" t="str">
        <f ca="1">IF(OR($J1225="",$O1225=""),"",IF(OR($N1225="Report ready",$N1225="Delivered"),"",IF($N1225="Recollect needed","Recollect",IF(NOW()&gt;$O1225,"Overdue",IF($O1225-NOW()&lt;=N(Settings!$B$4)/24,"Due soon","")))))</f>
        <v/>
      </c>
    </row>
    <row r="1226" spans="1:19" x14ac:dyDescent="0.3">
      <c r="A1226" s="17"/>
      <c r="B1226" s="19"/>
      <c r="C1226" s="20"/>
      <c r="D1226" s="17"/>
      <c r="E1226" s="17"/>
      <c r="F1226" s="17"/>
      <c r="G1226" s="17"/>
      <c r="H1226" s="17"/>
      <c r="I1226" s="17"/>
      <c r="J1226" s="17"/>
      <c r="K1226" s="21" t="str">
        <f>IF($J1226="","",IFERROR(VLOOKUP($J1226,Tests!$A$4:$B$103,2,FALSE),""))</f>
        <v/>
      </c>
      <c r="L1226" s="18" t="str">
        <f>IF($J1226="","",IFERROR(VLOOKUP($J1226,Tests!$A$4:$E$103,5,FALSE),""))</f>
        <v/>
      </c>
      <c r="M1226" s="18"/>
      <c r="N1226" s="17"/>
      <c r="O1226" s="22" t="str">
        <f>IF(OR($B1226="",$J1226=""),"",$B1226+N($C1226)+IFERROR(VLOOKUP($J1226,Tests!$A$4:$C$103,3,FALSE),0)/24)</f>
        <v/>
      </c>
      <c r="P1226" s="19"/>
      <c r="Q1226" s="19"/>
      <c r="R1226" s="17"/>
      <c r="S1226" s="21" t="str">
        <f ca="1">IF(OR($J1226="",$O1226=""),"",IF(OR($N1226="Report ready",$N1226="Delivered"),"",IF($N1226="Recollect needed","Recollect",IF(NOW()&gt;$O1226,"Overdue",IF($O1226-NOW()&lt;=N(Settings!$B$4)/24,"Due soon","")))))</f>
        <v/>
      </c>
    </row>
    <row r="1227" spans="1:19" x14ac:dyDescent="0.3">
      <c r="A1227" s="17"/>
      <c r="B1227" s="19"/>
      <c r="C1227" s="20"/>
      <c r="D1227" s="17"/>
      <c r="E1227" s="17"/>
      <c r="F1227" s="17"/>
      <c r="G1227" s="17"/>
      <c r="H1227" s="17"/>
      <c r="I1227" s="17"/>
      <c r="J1227" s="17"/>
      <c r="K1227" s="21" t="str">
        <f>IF($J1227="","",IFERROR(VLOOKUP($J1227,Tests!$A$4:$B$103,2,FALSE),""))</f>
        <v/>
      </c>
      <c r="L1227" s="18" t="str">
        <f>IF($J1227="","",IFERROR(VLOOKUP($J1227,Tests!$A$4:$E$103,5,FALSE),""))</f>
        <v/>
      </c>
      <c r="M1227" s="18"/>
      <c r="N1227" s="17"/>
      <c r="O1227" s="22" t="str">
        <f>IF(OR($B1227="",$J1227=""),"",$B1227+N($C1227)+IFERROR(VLOOKUP($J1227,Tests!$A$4:$C$103,3,FALSE),0)/24)</f>
        <v/>
      </c>
      <c r="P1227" s="19"/>
      <c r="Q1227" s="19"/>
      <c r="R1227" s="17"/>
      <c r="S1227" s="21" t="str">
        <f ca="1">IF(OR($J1227="",$O1227=""),"",IF(OR($N1227="Report ready",$N1227="Delivered"),"",IF($N1227="Recollect needed","Recollect",IF(NOW()&gt;$O1227,"Overdue",IF($O1227-NOW()&lt;=N(Settings!$B$4)/24,"Due soon","")))))</f>
        <v/>
      </c>
    </row>
    <row r="1228" spans="1:19" x14ac:dyDescent="0.3">
      <c r="A1228" s="17"/>
      <c r="B1228" s="19"/>
      <c r="C1228" s="20"/>
      <c r="D1228" s="17"/>
      <c r="E1228" s="17"/>
      <c r="F1228" s="17"/>
      <c r="G1228" s="17"/>
      <c r="H1228" s="17"/>
      <c r="I1228" s="17"/>
      <c r="J1228" s="17"/>
      <c r="K1228" s="21" t="str">
        <f>IF($J1228="","",IFERROR(VLOOKUP($J1228,Tests!$A$4:$B$103,2,FALSE),""))</f>
        <v/>
      </c>
      <c r="L1228" s="18" t="str">
        <f>IF($J1228="","",IFERROR(VLOOKUP($J1228,Tests!$A$4:$E$103,5,FALSE),""))</f>
        <v/>
      </c>
      <c r="M1228" s="18"/>
      <c r="N1228" s="17"/>
      <c r="O1228" s="22" t="str">
        <f>IF(OR($B1228="",$J1228=""),"",$B1228+N($C1228)+IFERROR(VLOOKUP($J1228,Tests!$A$4:$C$103,3,FALSE),0)/24)</f>
        <v/>
      </c>
      <c r="P1228" s="19"/>
      <c r="Q1228" s="19"/>
      <c r="R1228" s="17"/>
      <c r="S1228" s="21" t="str">
        <f ca="1">IF(OR($J1228="",$O1228=""),"",IF(OR($N1228="Report ready",$N1228="Delivered"),"",IF($N1228="Recollect needed","Recollect",IF(NOW()&gt;$O1228,"Overdue",IF($O1228-NOW()&lt;=N(Settings!$B$4)/24,"Due soon","")))))</f>
        <v/>
      </c>
    </row>
    <row r="1229" spans="1:19" x14ac:dyDescent="0.3">
      <c r="A1229" s="17"/>
      <c r="B1229" s="19"/>
      <c r="C1229" s="20"/>
      <c r="D1229" s="17"/>
      <c r="E1229" s="17"/>
      <c r="F1229" s="17"/>
      <c r="G1229" s="17"/>
      <c r="H1229" s="17"/>
      <c r="I1229" s="17"/>
      <c r="J1229" s="17"/>
      <c r="K1229" s="21" t="str">
        <f>IF($J1229="","",IFERROR(VLOOKUP($J1229,Tests!$A$4:$B$103,2,FALSE),""))</f>
        <v/>
      </c>
      <c r="L1229" s="18" t="str">
        <f>IF($J1229="","",IFERROR(VLOOKUP($J1229,Tests!$A$4:$E$103,5,FALSE),""))</f>
        <v/>
      </c>
      <c r="M1229" s="18"/>
      <c r="N1229" s="17"/>
      <c r="O1229" s="22" t="str">
        <f>IF(OR($B1229="",$J1229=""),"",$B1229+N($C1229)+IFERROR(VLOOKUP($J1229,Tests!$A$4:$C$103,3,FALSE),0)/24)</f>
        <v/>
      </c>
      <c r="P1229" s="19"/>
      <c r="Q1229" s="19"/>
      <c r="R1229" s="17"/>
      <c r="S1229" s="21" t="str">
        <f ca="1">IF(OR($J1229="",$O1229=""),"",IF(OR($N1229="Report ready",$N1229="Delivered"),"",IF($N1229="Recollect needed","Recollect",IF(NOW()&gt;$O1229,"Overdue",IF($O1229-NOW()&lt;=N(Settings!$B$4)/24,"Due soon","")))))</f>
        <v/>
      </c>
    </row>
    <row r="1230" spans="1:19" x14ac:dyDescent="0.3">
      <c r="A1230" s="17"/>
      <c r="B1230" s="19"/>
      <c r="C1230" s="20"/>
      <c r="D1230" s="17"/>
      <c r="E1230" s="17"/>
      <c r="F1230" s="17"/>
      <c r="G1230" s="17"/>
      <c r="H1230" s="17"/>
      <c r="I1230" s="17"/>
      <c r="J1230" s="17"/>
      <c r="K1230" s="21" t="str">
        <f>IF($J1230="","",IFERROR(VLOOKUP($J1230,Tests!$A$4:$B$103,2,FALSE),""))</f>
        <v/>
      </c>
      <c r="L1230" s="18" t="str">
        <f>IF($J1230="","",IFERROR(VLOOKUP($J1230,Tests!$A$4:$E$103,5,FALSE),""))</f>
        <v/>
      </c>
      <c r="M1230" s="18"/>
      <c r="N1230" s="17"/>
      <c r="O1230" s="22" t="str">
        <f>IF(OR($B1230="",$J1230=""),"",$B1230+N($C1230)+IFERROR(VLOOKUP($J1230,Tests!$A$4:$C$103,3,FALSE),0)/24)</f>
        <v/>
      </c>
      <c r="P1230" s="19"/>
      <c r="Q1230" s="19"/>
      <c r="R1230" s="17"/>
      <c r="S1230" s="21" t="str">
        <f ca="1">IF(OR($J1230="",$O1230=""),"",IF(OR($N1230="Report ready",$N1230="Delivered"),"",IF($N1230="Recollect needed","Recollect",IF(NOW()&gt;$O1230,"Overdue",IF($O1230-NOW()&lt;=N(Settings!$B$4)/24,"Due soon","")))))</f>
        <v/>
      </c>
    </row>
    <row r="1231" spans="1:19" x14ac:dyDescent="0.3">
      <c r="A1231" s="17"/>
      <c r="B1231" s="19"/>
      <c r="C1231" s="20"/>
      <c r="D1231" s="17"/>
      <c r="E1231" s="17"/>
      <c r="F1231" s="17"/>
      <c r="G1231" s="17"/>
      <c r="H1231" s="17"/>
      <c r="I1231" s="17"/>
      <c r="J1231" s="17"/>
      <c r="K1231" s="21" t="str">
        <f>IF($J1231="","",IFERROR(VLOOKUP($J1231,Tests!$A$4:$B$103,2,FALSE),""))</f>
        <v/>
      </c>
      <c r="L1231" s="18" t="str">
        <f>IF($J1231="","",IFERROR(VLOOKUP($J1231,Tests!$A$4:$E$103,5,FALSE),""))</f>
        <v/>
      </c>
      <c r="M1231" s="18"/>
      <c r="N1231" s="17"/>
      <c r="O1231" s="22" t="str">
        <f>IF(OR($B1231="",$J1231=""),"",$B1231+N($C1231)+IFERROR(VLOOKUP($J1231,Tests!$A$4:$C$103,3,FALSE),0)/24)</f>
        <v/>
      </c>
      <c r="P1231" s="19"/>
      <c r="Q1231" s="19"/>
      <c r="R1231" s="17"/>
      <c r="S1231" s="21" t="str">
        <f ca="1">IF(OR($J1231="",$O1231=""),"",IF(OR($N1231="Report ready",$N1231="Delivered"),"",IF($N1231="Recollect needed","Recollect",IF(NOW()&gt;$O1231,"Overdue",IF($O1231-NOW()&lt;=N(Settings!$B$4)/24,"Due soon","")))))</f>
        <v/>
      </c>
    </row>
    <row r="1232" spans="1:19" x14ac:dyDescent="0.3">
      <c r="A1232" s="17"/>
      <c r="B1232" s="19"/>
      <c r="C1232" s="20"/>
      <c r="D1232" s="17"/>
      <c r="E1232" s="17"/>
      <c r="F1232" s="17"/>
      <c r="G1232" s="17"/>
      <c r="H1232" s="17"/>
      <c r="I1232" s="17"/>
      <c r="J1232" s="17"/>
      <c r="K1232" s="21" t="str">
        <f>IF($J1232="","",IFERROR(VLOOKUP($J1232,Tests!$A$4:$B$103,2,FALSE),""))</f>
        <v/>
      </c>
      <c r="L1232" s="18" t="str">
        <f>IF($J1232="","",IFERROR(VLOOKUP($J1232,Tests!$A$4:$E$103,5,FALSE),""))</f>
        <v/>
      </c>
      <c r="M1232" s="18"/>
      <c r="N1232" s="17"/>
      <c r="O1232" s="22" t="str">
        <f>IF(OR($B1232="",$J1232=""),"",$B1232+N($C1232)+IFERROR(VLOOKUP($J1232,Tests!$A$4:$C$103,3,FALSE),0)/24)</f>
        <v/>
      </c>
      <c r="P1232" s="19"/>
      <c r="Q1232" s="19"/>
      <c r="R1232" s="17"/>
      <c r="S1232" s="21" t="str">
        <f ca="1">IF(OR($J1232="",$O1232=""),"",IF(OR($N1232="Report ready",$N1232="Delivered"),"",IF($N1232="Recollect needed","Recollect",IF(NOW()&gt;$O1232,"Overdue",IF($O1232-NOW()&lt;=N(Settings!$B$4)/24,"Due soon","")))))</f>
        <v/>
      </c>
    </row>
    <row r="1233" spans="1:19" x14ac:dyDescent="0.3">
      <c r="A1233" s="17"/>
      <c r="B1233" s="19"/>
      <c r="C1233" s="20"/>
      <c r="D1233" s="17"/>
      <c r="E1233" s="17"/>
      <c r="F1233" s="17"/>
      <c r="G1233" s="17"/>
      <c r="H1233" s="17"/>
      <c r="I1233" s="17"/>
      <c r="J1233" s="17"/>
      <c r="K1233" s="21" t="str">
        <f>IF($J1233="","",IFERROR(VLOOKUP($J1233,Tests!$A$4:$B$103,2,FALSE),""))</f>
        <v/>
      </c>
      <c r="L1233" s="18" t="str">
        <f>IF($J1233="","",IFERROR(VLOOKUP($J1233,Tests!$A$4:$E$103,5,FALSE),""))</f>
        <v/>
      </c>
      <c r="M1233" s="18"/>
      <c r="N1233" s="17"/>
      <c r="O1233" s="22" t="str">
        <f>IF(OR($B1233="",$J1233=""),"",$B1233+N($C1233)+IFERROR(VLOOKUP($J1233,Tests!$A$4:$C$103,3,FALSE),0)/24)</f>
        <v/>
      </c>
      <c r="P1233" s="19"/>
      <c r="Q1233" s="19"/>
      <c r="R1233" s="17"/>
      <c r="S1233" s="21" t="str">
        <f ca="1">IF(OR($J1233="",$O1233=""),"",IF(OR($N1233="Report ready",$N1233="Delivered"),"",IF($N1233="Recollect needed","Recollect",IF(NOW()&gt;$O1233,"Overdue",IF($O1233-NOW()&lt;=N(Settings!$B$4)/24,"Due soon","")))))</f>
        <v/>
      </c>
    </row>
    <row r="1234" spans="1:19" x14ac:dyDescent="0.3">
      <c r="A1234" s="17"/>
      <c r="B1234" s="19"/>
      <c r="C1234" s="20"/>
      <c r="D1234" s="17"/>
      <c r="E1234" s="17"/>
      <c r="F1234" s="17"/>
      <c r="G1234" s="17"/>
      <c r="H1234" s="17"/>
      <c r="I1234" s="17"/>
      <c r="J1234" s="17"/>
      <c r="K1234" s="21" t="str">
        <f>IF($J1234="","",IFERROR(VLOOKUP($J1234,Tests!$A$4:$B$103,2,FALSE),""))</f>
        <v/>
      </c>
      <c r="L1234" s="18" t="str">
        <f>IF($J1234="","",IFERROR(VLOOKUP($J1234,Tests!$A$4:$E$103,5,FALSE),""))</f>
        <v/>
      </c>
      <c r="M1234" s="18"/>
      <c r="N1234" s="17"/>
      <c r="O1234" s="22" t="str">
        <f>IF(OR($B1234="",$J1234=""),"",$B1234+N($C1234)+IFERROR(VLOOKUP($J1234,Tests!$A$4:$C$103,3,FALSE),0)/24)</f>
        <v/>
      </c>
      <c r="P1234" s="19"/>
      <c r="Q1234" s="19"/>
      <c r="R1234" s="17"/>
      <c r="S1234" s="21" t="str">
        <f ca="1">IF(OR($J1234="",$O1234=""),"",IF(OR($N1234="Report ready",$N1234="Delivered"),"",IF($N1234="Recollect needed","Recollect",IF(NOW()&gt;$O1234,"Overdue",IF($O1234-NOW()&lt;=N(Settings!$B$4)/24,"Due soon","")))))</f>
        <v/>
      </c>
    </row>
    <row r="1235" spans="1:19" x14ac:dyDescent="0.3">
      <c r="A1235" s="17"/>
      <c r="B1235" s="19"/>
      <c r="C1235" s="20"/>
      <c r="D1235" s="17"/>
      <c r="E1235" s="17"/>
      <c r="F1235" s="17"/>
      <c r="G1235" s="17"/>
      <c r="H1235" s="17"/>
      <c r="I1235" s="17"/>
      <c r="J1235" s="17"/>
      <c r="K1235" s="21" t="str">
        <f>IF($J1235="","",IFERROR(VLOOKUP($J1235,Tests!$A$4:$B$103,2,FALSE),""))</f>
        <v/>
      </c>
      <c r="L1235" s="18" t="str">
        <f>IF($J1235="","",IFERROR(VLOOKUP($J1235,Tests!$A$4:$E$103,5,FALSE),""))</f>
        <v/>
      </c>
      <c r="M1235" s="18"/>
      <c r="N1235" s="17"/>
      <c r="O1235" s="22" t="str">
        <f>IF(OR($B1235="",$J1235=""),"",$B1235+N($C1235)+IFERROR(VLOOKUP($J1235,Tests!$A$4:$C$103,3,FALSE),0)/24)</f>
        <v/>
      </c>
      <c r="P1235" s="19"/>
      <c r="Q1235" s="19"/>
      <c r="R1235" s="17"/>
      <c r="S1235" s="21" t="str">
        <f ca="1">IF(OR($J1235="",$O1235=""),"",IF(OR($N1235="Report ready",$N1235="Delivered"),"",IF($N1235="Recollect needed","Recollect",IF(NOW()&gt;$O1235,"Overdue",IF($O1235-NOW()&lt;=N(Settings!$B$4)/24,"Due soon","")))))</f>
        <v/>
      </c>
    </row>
    <row r="1236" spans="1:19" x14ac:dyDescent="0.3">
      <c r="A1236" s="17"/>
      <c r="B1236" s="19"/>
      <c r="C1236" s="20"/>
      <c r="D1236" s="17"/>
      <c r="E1236" s="17"/>
      <c r="F1236" s="17"/>
      <c r="G1236" s="17"/>
      <c r="H1236" s="17"/>
      <c r="I1236" s="17"/>
      <c r="J1236" s="17"/>
      <c r="K1236" s="21" t="str">
        <f>IF($J1236="","",IFERROR(VLOOKUP($J1236,Tests!$A$4:$B$103,2,FALSE),""))</f>
        <v/>
      </c>
      <c r="L1236" s="18" t="str">
        <f>IF($J1236="","",IFERROR(VLOOKUP($J1236,Tests!$A$4:$E$103,5,FALSE),""))</f>
        <v/>
      </c>
      <c r="M1236" s="18"/>
      <c r="N1236" s="17"/>
      <c r="O1236" s="22" t="str">
        <f>IF(OR($B1236="",$J1236=""),"",$B1236+N($C1236)+IFERROR(VLOOKUP($J1236,Tests!$A$4:$C$103,3,FALSE),0)/24)</f>
        <v/>
      </c>
      <c r="P1236" s="19"/>
      <c r="Q1236" s="19"/>
      <c r="R1236" s="17"/>
      <c r="S1236" s="21" t="str">
        <f ca="1">IF(OR($J1236="",$O1236=""),"",IF(OR($N1236="Report ready",$N1236="Delivered"),"",IF($N1236="Recollect needed","Recollect",IF(NOW()&gt;$O1236,"Overdue",IF($O1236-NOW()&lt;=N(Settings!$B$4)/24,"Due soon","")))))</f>
        <v/>
      </c>
    </row>
    <row r="1237" spans="1:19" x14ac:dyDescent="0.3">
      <c r="A1237" s="17"/>
      <c r="B1237" s="19"/>
      <c r="C1237" s="20"/>
      <c r="D1237" s="17"/>
      <c r="E1237" s="17"/>
      <c r="F1237" s="17"/>
      <c r="G1237" s="17"/>
      <c r="H1237" s="17"/>
      <c r="I1237" s="17"/>
      <c r="J1237" s="17"/>
      <c r="K1237" s="21" t="str">
        <f>IF($J1237="","",IFERROR(VLOOKUP($J1237,Tests!$A$4:$B$103,2,FALSE),""))</f>
        <v/>
      </c>
      <c r="L1237" s="18" t="str">
        <f>IF($J1237="","",IFERROR(VLOOKUP($J1237,Tests!$A$4:$E$103,5,FALSE),""))</f>
        <v/>
      </c>
      <c r="M1237" s="18"/>
      <c r="N1237" s="17"/>
      <c r="O1237" s="22" t="str">
        <f>IF(OR($B1237="",$J1237=""),"",$B1237+N($C1237)+IFERROR(VLOOKUP($J1237,Tests!$A$4:$C$103,3,FALSE),0)/24)</f>
        <v/>
      </c>
      <c r="P1237" s="19"/>
      <c r="Q1237" s="19"/>
      <c r="R1237" s="17"/>
      <c r="S1237" s="21" t="str">
        <f ca="1">IF(OR($J1237="",$O1237=""),"",IF(OR($N1237="Report ready",$N1237="Delivered"),"",IF($N1237="Recollect needed","Recollect",IF(NOW()&gt;$O1237,"Overdue",IF($O1237-NOW()&lt;=N(Settings!$B$4)/24,"Due soon","")))))</f>
        <v/>
      </c>
    </row>
    <row r="1238" spans="1:19" x14ac:dyDescent="0.3">
      <c r="A1238" s="17"/>
      <c r="B1238" s="19"/>
      <c r="C1238" s="20"/>
      <c r="D1238" s="17"/>
      <c r="E1238" s="17"/>
      <c r="F1238" s="17"/>
      <c r="G1238" s="17"/>
      <c r="H1238" s="17"/>
      <c r="I1238" s="17"/>
      <c r="J1238" s="17"/>
      <c r="K1238" s="21" t="str">
        <f>IF($J1238="","",IFERROR(VLOOKUP($J1238,Tests!$A$4:$B$103,2,FALSE),""))</f>
        <v/>
      </c>
      <c r="L1238" s="18" t="str">
        <f>IF($J1238="","",IFERROR(VLOOKUP($J1238,Tests!$A$4:$E$103,5,FALSE),""))</f>
        <v/>
      </c>
      <c r="M1238" s="18"/>
      <c r="N1238" s="17"/>
      <c r="O1238" s="22" t="str">
        <f>IF(OR($B1238="",$J1238=""),"",$B1238+N($C1238)+IFERROR(VLOOKUP($J1238,Tests!$A$4:$C$103,3,FALSE),0)/24)</f>
        <v/>
      </c>
      <c r="P1238" s="19"/>
      <c r="Q1238" s="19"/>
      <c r="R1238" s="17"/>
      <c r="S1238" s="21" t="str">
        <f ca="1">IF(OR($J1238="",$O1238=""),"",IF(OR($N1238="Report ready",$N1238="Delivered"),"",IF($N1238="Recollect needed","Recollect",IF(NOW()&gt;$O1238,"Overdue",IF($O1238-NOW()&lt;=N(Settings!$B$4)/24,"Due soon","")))))</f>
        <v/>
      </c>
    </row>
    <row r="1239" spans="1:19" x14ac:dyDescent="0.3">
      <c r="A1239" s="17"/>
      <c r="B1239" s="19"/>
      <c r="C1239" s="20"/>
      <c r="D1239" s="17"/>
      <c r="E1239" s="17"/>
      <c r="F1239" s="17"/>
      <c r="G1239" s="17"/>
      <c r="H1239" s="17"/>
      <c r="I1239" s="17"/>
      <c r="J1239" s="17"/>
      <c r="K1239" s="21" t="str">
        <f>IF($J1239="","",IFERROR(VLOOKUP($J1239,Tests!$A$4:$B$103,2,FALSE),""))</f>
        <v/>
      </c>
      <c r="L1239" s="18" t="str">
        <f>IF($J1239="","",IFERROR(VLOOKUP($J1239,Tests!$A$4:$E$103,5,FALSE),""))</f>
        <v/>
      </c>
      <c r="M1239" s="18"/>
      <c r="N1239" s="17"/>
      <c r="O1239" s="22" t="str">
        <f>IF(OR($B1239="",$J1239=""),"",$B1239+N($C1239)+IFERROR(VLOOKUP($J1239,Tests!$A$4:$C$103,3,FALSE),0)/24)</f>
        <v/>
      </c>
      <c r="P1239" s="19"/>
      <c r="Q1239" s="19"/>
      <c r="R1239" s="17"/>
      <c r="S1239" s="21" t="str">
        <f ca="1">IF(OR($J1239="",$O1239=""),"",IF(OR($N1239="Report ready",$N1239="Delivered"),"",IF($N1239="Recollect needed","Recollect",IF(NOW()&gt;$O1239,"Overdue",IF($O1239-NOW()&lt;=N(Settings!$B$4)/24,"Due soon","")))))</f>
        <v/>
      </c>
    </row>
    <row r="1240" spans="1:19" x14ac:dyDescent="0.3">
      <c r="A1240" s="17"/>
      <c r="B1240" s="19"/>
      <c r="C1240" s="20"/>
      <c r="D1240" s="17"/>
      <c r="E1240" s="17"/>
      <c r="F1240" s="17"/>
      <c r="G1240" s="17"/>
      <c r="H1240" s="17"/>
      <c r="I1240" s="17"/>
      <c r="J1240" s="17"/>
      <c r="K1240" s="21" t="str">
        <f>IF($J1240="","",IFERROR(VLOOKUP($J1240,Tests!$A$4:$B$103,2,FALSE),""))</f>
        <v/>
      </c>
      <c r="L1240" s="18" t="str">
        <f>IF($J1240="","",IFERROR(VLOOKUP($J1240,Tests!$A$4:$E$103,5,FALSE),""))</f>
        <v/>
      </c>
      <c r="M1240" s="18"/>
      <c r="N1240" s="17"/>
      <c r="O1240" s="22" t="str">
        <f>IF(OR($B1240="",$J1240=""),"",$B1240+N($C1240)+IFERROR(VLOOKUP($J1240,Tests!$A$4:$C$103,3,FALSE),0)/24)</f>
        <v/>
      </c>
      <c r="P1240" s="19"/>
      <c r="Q1240" s="19"/>
      <c r="R1240" s="17"/>
      <c r="S1240" s="21" t="str">
        <f ca="1">IF(OR($J1240="",$O1240=""),"",IF(OR($N1240="Report ready",$N1240="Delivered"),"",IF($N1240="Recollect needed","Recollect",IF(NOW()&gt;$O1240,"Overdue",IF($O1240-NOW()&lt;=N(Settings!$B$4)/24,"Due soon","")))))</f>
        <v/>
      </c>
    </row>
    <row r="1241" spans="1:19" x14ac:dyDescent="0.3">
      <c r="A1241" s="17"/>
      <c r="B1241" s="19"/>
      <c r="C1241" s="20"/>
      <c r="D1241" s="17"/>
      <c r="E1241" s="17"/>
      <c r="F1241" s="17"/>
      <c r="G1241" s="17"/>
      <c r="H1241" s="17"/>
      <c r="I1241" s="17"/>
      <c r="J1241" s="17"/>
      <c r="K1241" s="21" t="str">
        <f>IF($J1241="","",IFERROR(VLOOKUP($J1241,Tests!$A$4:$B$103,2,FALSE),""))</f>
        <v/>
      </c>
      <c r="L1241" s="18" t="str">
        <f>IF($J1241="","",IFERROR(VLOOKUP($J1241,Tests!$A$4:$E$103,5,FALSE),""))</f>
        <v/>
      </c>
      <c r="M1241" s="18"/>
      <c r="N1241" s="17"/>
      <c r="O1241" s="22" t="str">
        <f>IF(OR($B1241="",$J1241=""),"",$B1241+N($C1241)+IFERROR(VLOOKUP($J1241,Tests!$A$4:$C$103,3,FALSE),0)/24)</f>
        <v/>
      </c>
      <c r="P1241" s="19"/>
      <c r="Q1241" s="19"/>
      <c r="R1241" s="17"/>
      <c r="S1241" s="21" t="str">
        <f ca="1">IF(OR($J1241="",$O1241=""),"",IF(OR($N1241="Report ready",$N1241="Delivered"),"",IF($N1241="Recollect needed","Recollect",IF(NOW()&gt;$O1241,"Overdue",IF($O1241-NOW()&lt;=N(Settings!$B$4)/24,"Due soon","")))))</f>
        <v/>
      </c>
    </row>
    <row r="1242" spans="1:19" x14ac:dyDescent="0.3">
      <c r="A1242" s="17"/>
      <c r="B1242" s="19"/>
      <c r="C1242" s="20"/>
      <c r="D1242" s="17"/>
      <c r="E1242" s="17"/>
      <c r="F1242" s="17"/>
      <c r="G1242" s="17"/>
      <c r="H1242" s="17"/>
      <c r="I1242" s="17"/>
      <c r="J1242" s="17"/>
      <c r="K1242" s="21" t="str">
        <f>IF($J1242="","",IFERROR(VLOOKUP($J1242,Tests!$A$4:$B$103,2,FALSE),""))</f>
        <v/>
      </c>
      <c r="L1242" s="18" t="str">
        <f>IF($J1242="","",IFERROR(VLOOKUP($J1242,Tests!$A$4:$E$103,5,FALSE),""))</f>
        <v/>
      </c>
      <c r="M1242" s="18"/>
      <c r="N1242" s="17"/>
      <c r="O1242" s="22" t="str">
        <f>IF(OR($B1242="",$J1242=""),"",$B1242+N($C1242)+IFERROR(VLOOKUP($J1242,Tests!$A$4:$C$103,3,FALSE),0)/24)</f>
        <v/>
      </c>
      <c r="P1242" s="19"/>
      <c r="Q1242" s="19"/>
      <c r="R1242" s="17"/>
      <c r="S1242" s="21" t="str">
        <f ca="1">IF(OR($J1242="",$O1242=""),"",IF(OR($N1242="Report ready",$N1242="Delivered"),"",IF($N1242="Recollect needed","Recollect",IF(NOW()&gt;$O1242,"Overdue",IF($O1242-NOW()&lt;=N(Settings!$B$4)/24,"Due soon","")))))</f>
        <v/>
      </c>
    </row>
    <row r="1243" spans="1:19" x14ac:dyDescent="0.3">
      <c r="A1243" s="17"/>
      <c r="B1243" s="19"/>
      <c r="C1243" s="20"/>
      <c r="D1243" s="17"/>
      <c r="E1243" s="17"/>
      <c r="F1243" s="17"/>
      <c r="G1243" s="17"/>
      <c r="H1243" s="17"/>
      <c r="I1243" s="17"/>
      <c r="J1243" s="17"/>
      <c r="K1243" s="21" t="str">
        <f>IF($J1243="","",IFERROR(VLOOKUP($J1243,Tests!$A$4:$B$103,2,FALSE),""))</f>
        <v/>
      </c>
      <c r="L1243" s="18" t="str">
        <f>IF($J1243="","",IFERROR(VLOOKUP($J1243,Tests!$A$4:$E$103,5,FALSE),""))</f>
        <v/>
      </c>
      <c r="M1243" s="18"/>
      <c r="N1243" s="17"/>
      <c r="O1243" s="22" t="str">
        <f>IF(OR($B1243="",$J1243=""),"",$B1243+N($C1243)+IFERROR(VLOOKUP($J1243,Tests!$A$4:$C$103,3,FALSE),0)/24)</f>
        <v/>
      </c>
      <c r="P1243" s="19"/>
      <c r="Q1243" s="19"/>
      <c r="R1243" s="17"/>
      <c r="S1243" s="21" t="str">
        <f ca="1">IF(OR($J1243="",$O1243=""),"",IF(OR($N1243="Report ready",$N1243="Delivered"),"",IF($N1243="Recollect needed","Recollect",IF(NOW()&gt;$O1243,"Overdue",IF($O1243-NOW()&lt;=N(Settings!$B$4)/24,"Due soon","")))))</f>
        <v/>
      </c>
    </row>
    <row r="1244" spans="1:19" x14ac:dyDescent="0.3">
      <c r="A1244" s="17"/>
      <c r="B1244" s="19"/>
      <c r="C1244" s="20"/>
      <c r="D1244" s="17"/>
      <c r="E1244" s="17"/>
      <c r="F1244" s="17"/>
      <c r="G1244" s="17"/>
      <c r="H1244" s="17"/>
      <c r="I1244" s="17"/>
      <c r="J1244" s="17"/>
      <c r="K1244" s="21" t="str">
        <f>IF($J1244="","",IFERROR(VLOOKUP($J1244,Tests!$A$4:$B$103,2,FALSE),""))</f>
        <v/>
      </c>
      <c r="L1244" s="18" t="str">
        <f>IF($J1244="","",IFERROR(VLOOKUP($J1244,Tests!$A$4:$E$103,5,FALSE),""))</f>
        <v/>
      </c>
      <c r="M1244" s="18"/>
      <c r="N1244" s="17"/>
      <c r="O1244" s="22" t="str">
        <f>IF(OR($B1244="",$J1244=""),"",$B1244+N($C1244)+IFERROR(VLOOKUP($J1244,Tests!$A$4:$C$103,3,FALSE),0)/24)</f>
        <v/>
      </c>
      <c r="P1244" s="19"/>
      <c r="Q1244" s="19"/>
      <c r="R1244" s="17"/>
      <c r="S1244" s="21" t="str">
        <f ca="1">IF(OR($J1244="",$O1244=""),"",IF(OR($N1244="Report ready",$N1244="Delivered"),"",IF($N1244="Recollect needed","Recollect",IF(NOW()&gt;$O1244,"Overdue",IF($O1244-NOW()&lt;=N(Settings!$B$4)/24,"Due soon","")))))</f>
        <v/>
      </c>
    </row>
    <row r="1245" spans="1:19" x14ac:dyDescent="0.3">
      <c r="A1245" s="17"/>
      <c r="B1245" s="19"/>
      <c r="C1245" s="20"/>
      <c r="D1245" s="17"/>
      <c r="E1245" s="17"/>
      <c r="F1245" s="17"/>
      <c r="G1245" s="17"/>
      <c r="H1245" s="17"/>
      <c r="I1245" s="17"/>
      <c r="J1245" s="17"/>
      <c r="K1245" s="21" t="str">
        <f>IF($J1245="","",IFERROR(VLOOKUP($J1245,Tests!$A$4:$B$103,2,FALSE),""))</f>
        <v/>
      </c>
      <c r="L1245" s="18" t="str">
        <f>IF($J1245="","",IFERROR(VLOOKUP($J1245,Tests!$A$4:$E$103,5,FALSE),""))</f>
        <v/>
      </c>
      <c r="M1245" s="18"/>
      <c r="N1245" s="17"/>
      <c r="O1245" s="22" t="str">
        <f>IF(OR($B1245="",$J1245=""),"",$B1245+N($C1245)+IFERROR(VLOOKUP($J1245,Tests!$A$4:$C$103,3,FALSE),0)/24)</f>
        <v/>
      </c>
      <c r="P1245" s="19"/>
      <c r="Q1245" s="19"/>
      <c r="R1245" s="17"/>
      <c r="S1245" s="21" t="str">
        <f ca="1">IF(OR($J1245="",$O1245=""),"",IF(OR($N1245="Report ready",$N1245="Delivered"),"",IF($N1245="Recollect needed","Recollect",IF(NOW()&gt;$O1245,"Overdue",IF($O1245-NOW()&lt;=N(Settings!$B$4)/24,"Due soon","")))))</f>
        <v/>
      </c>
    </row>
    <row r="1246" spans="1:19" x14ac:dyDescent="0.3">
      <c r="A1246" s="17"/>
      <c r="B1246" s="19"/>
      <c r="C1246" s="20"/>
      <c r="D1246" s="17"/>
      <c r="E1246" s="17"/>
      <c r="F1246" s="17"/>
      <c r="G1246" s="17"/>
      <c r="H1246" s="17"/>
      <c r="I1246" s="17"/>
      <c r="J1246" s="17"/>
      <c r="K1246" s="21" t="str">
        <f>IF($J1246="","",IFERROR(VLOOKUP($J1246,Tests!$A$4:$B$103,2,FALSE),""))</f>
        <v/>
      </c>
      <c r="L1246" s="18" t="str">
        <f>IF($J1246="","",IFERROR(VLOOKUP($J1246,Tests!$A$4:$E$103,5,FALSE),""))</f>
        <v/>
      </c>
      <c r="M1246" s="18"/>
      <c r="N1246" s="17"/>
      <c r="O1246" s="22" t="str">
        <f>IF(OR($B1246="",$J1246=""),"",$B1246+N($C1246)+IFERROR(VLOOKUP($J1246,Tests!$A$4:$C$103,3,FALSE),0)/24)</f>
        <v/>
      </c>
      <c r="P1246" s="19"/>
      <c r="Q1246" s="19"/>
      <c r="R1246" s="17"/>
      <c r="S1246" s="21" t="str">
        <f ca="1">IF(OR($J1246="",$O1246=""),"",IF(OR($N1246="Report ready",$N1246="Delivered"),"",IF($N1246="Recollect needed","Recollect",IF(NOW()&gt;$O1246,"Overdue",IF($O1246-NOW()&lt;=N(Settings!$B$4)/24,"Due soon","")))))</f>
        <v/>
      </c>
    </row>
    <row r="1247" spans="1:19" x14ac:dyDescent="0.3">
      <c r="A1247" s="17"/>
      <c r="B1247" s="19"/>
      <c r="C1247" s="20"/>
      <c r="D1247" s="17"/>
      <c r="E1247" s="17"/>
      <c r="F1247" s="17"/>
      <c r="G1247" s="17"/>
      <c r="H1247" s="17"/>
      <c r="I1247" s="17"/>
      <c r="J1247" s="17"/>
      <c r="K1247" s="21" t="str">
        <f>IF($J1247="","",IFERROR(VLOOKUP($J1247,Tests!$A$4:$B$103,2,FALSE),""))</f>
        <v/>
      </c>
      <c r="L1247" s="18" t="str">
        <f>IF($J1247="","",IFERROR(VLOOKUP($J1247,Tests!$A$4:$E$103,5,FALSE),""))</f>
        <v/>
      </c>
      <c r="M1247" s="18"/>
      <c r="N1247" s="17"/>
      <c r="O1247" s="22" t="str">
        <f>IF(OR($B1247="",$J1247=""),"",$B1247+N($C1247)+IFERROR(VLOOKUP($J1247,Tests!$A$4:$C$103,3,FALSE),0)/24)</f>
        <v/>
      </c>
      <c r="P1247" s="19"/>
      <c r="Q1247" s="19"/>
      <c r="R1247" s="17"/>
      <c r="S1247" s="21" t="str">
        <f ca="1">IF(OR($J1247="",$O1247=""),"",IF(OR($N1247="Report ready",$N1247="Delivered"),"",IF($N1247="Recollect needed","Recollect",IF(NOW()&gt;$O1247,"Overdue",IF($O1247-NOW()&lt;=N(Settings!$B$4)/24,"Due soon","")))))</f>
        <v/>
      </c>
    </row>
    <row r="1248" spans="1:19" x14ac:dyDescent="0.3">
      <c r="A1248" s="17"/>
      <c r="B1248" s="19"/>
      <c r="C1248" s="20"/>
      <c r="D1248" s="17"/>
      <c r="E1248" s="17"/>
      <c r="F1248" s="17"/>
      <c r="G1248" s="17"/>
      <c r="H1248" s="17"/>
      <c r="I1248" s="17"/>
      <c r="J1248" s="17"/>
      <c r="K1248" s="21" t="str">
        <f>IF($J1248="","",IFERROR(VLOOKUP($J1248,Tests!$A$4:$B$103,2,FALSE),""))</f>
        <v/>
      </c>
      <c r="L1248" s="18" t="str">
        <f>IF($J1248="","",IFERROR(VLOOKUP($J1248,Tests!$A$4:$E$103,5,FALSE),""))</f>
        <v/>
      </c>
      <c r="M1248" s="18"/>
      <c r="N1248" s="17"/>
      <c r="O1248" s="22" t="str">
        <f>IF(OR($B1248="",$J1248=""),"",$B1248+N($C1248)+IFERROR(VLOOKUP($J1248,Tests!$A$4:$C$103,3,FALSE),0)/24)</f>
        <v/>
      </c>
      <c r="P1248" s="19"/>
      <c r="Q1248" s="19"/>
      <c r="R1248" s="17"/>
      <c r="S1248" s="21" t="str">
        <f ca="1">IF(OR($J1248="",$O1248=""),"",IF(OR($N1248="Report ready",$N1248="Delivered"),"",IF($N1248="Recollect needed","Recollect",IF(NOW()&gt;$O1248,"Overdue",IF($O1248-NOW()&lt;=N(Settings!$B$4)/24,"Due soon","")))))</f>
        <v/>
      </c>
    </row>
    <row r="1249" spans="1:19" x14ac:dyDescent="0.3">
      <c r="A1249" s="17"/>
      <c r="B1249" s="19"/>
      <c r="C1249" s="20"/>
      <c r="D1249" s="17"/>
      <c r="E1249" s="17"/>
      <c r="F1249" s="17"/>
      <c r="G1249" s="17"/>
      <c r="H1249" s="17"/>
      <c r="I1249" s="17"/>
      <c r="J1249" s="17"/>
      <c r="K1249" s="21" t="str">
        <f>IF($J1249="","",IFERROR(VLOOKUP($J1249,Tests!$A$4:$B$103,2,FALSE),""))</f>
        <v/>
      </c>
      <c r="L1249" s="18" t="str">
        <f>IF($J1249="","",IFERROR(VLOOKUP($J1249,Tests!$A$4:$E$103,5,FALSE),""))</f>
        <v/>
      </c>
      <c r="M1249" s="18"/>
      <c r="N1249" s="17"/>
      <c r="O1249" s="22" t="str">
        <f>IF(OR($B1249="",$J1249=""),"",$B1249+N($C1249)+IFERROR(VLOOKUP($J1249,Tests!$A$4:$C$103,3,FALSE),0)/24)</f>
        <v/>
      </c>
      <c r="P1249" s="19"/>
      <c r="Q1249" s="19"/>
      <c r="R1249" s="17"/>
      <c r="S1249" s="21" t="str">
        <f ca="1">IF(OR($J1249="",$O1249=""),"",IF(OR($N1249="Report ready",$N1249="Delivered"),"",IF($N1249="Recollect needed","Recollect",IF(NOW()&gt;$O1249,"Overdue",IF($O1249-NOW()&lt;=N(Settings!$B$4)/24,"Due soon","")))))</f>
        <v/>
      </c>
    </row>
    <row r="1250" spans="1:19" x14ac:dyDescent="0.3">
      <c r="A1250" s="17"/>
      <c r="B1250" s="19"/>
      <c r="C1250" s="20"/>
      <c r="D1250" s="17"/>
      <c r="E1250" s="17"/>
      <c r="F1250" s="17"/>
      <c r="G1250" s="17"/>
      <c r="H1250" s="17"/>
      <c r="I1250" s="17"/>
      <c r="J1250" s="17"/>
      <c r="K1250" s="21" t="str">
        <f>IF($J1250="","",IFERROR(VLOOKUP($J1250,Tests!$A$4:$B$103,2,FALSE),""))</f>
        <v/>
      </c>
      <c r="L1250" s="18" t="str">
        <f>IF($J1250="","",IFERROR(VLOOKUP($J1250,Tests!$A$4:$E$103,5,FALSE),""))</f>
        <v/>
      </c>
      <c r="M1250" s="18"/>
      <c r="N1250" s="17"/>
      <c r="O1250" s="22" t="str">
        <f>IF(OR($B1250="",$J1250=""),"",$B1250+N($C1250)+IFERROR(VLOOKUP($J1250,Tests!$A$4:$C$103,3,FALSE),0)/24)</f>
        <v/>
      </c>
      <c r="P1250" s="19"/>
      <c r="Q1250" s="19"/>
      <c r="R1250" s="17"/>
      <c r="S1250" s="21" t="str">
        <f ca="1">IF(OR($J1250="",$O1250=""),"",IF(OR($N1250="Report ready",$N1250="Delivered"),"",IF($N1250="Recollect needed","Recollect",IF(NOW()&gt;$O1250,"Overdue",IF($O1250-NOW()&lt;=N(Settings!$B$4)/24,"Due soon","")))))</f>
        <v/>
      </c>
    </row>
    <row r="1251" spans="1:19" x14ac:dyDescent="0.3">
      <c r="A1251" s="17"/>
      <c r="B1251" s="19"/>
      <c r="C1251" s="20"/>
      <c r="D1251" s="17"/>
      <c r="E1251" s="17"/>
      <c r="F1251" s="17"/>
      <c r="G1251" s="17"/>
      <c r="H1251" s="17"/>
      <c r="I1251" s="17"/>
      <c r="J1251" s="17"/>
      <c r="K1251" s="21" t="str">
        <f>IF($J1251="","",IFERROR(VLOOKUP($J1251,Tests!$A$4:$B$103,2,FALSE),""))</f>
        <v/>
      </c>
      <c r="L1251" s="18" t="str">
        <f>IF($J1251="","",IFERROR(VLOOKUP($J1251,Tests!$A$4:$E$103,5,FALSE),""))</f>
        <v/>
      </c>
      <c r="M1251" s="18"/>
      <c r="N1251" s="17"/>
      <c r="O1251" s="22" t="str">
        <f>IF(OR($B1251="",$J1251=""),"",$B1251+N($C1251)+IFERROR(VLOOKUP($J1251,Tests!$A$4:$C$103,3,FALSE),0)/24)</f>
        <v/>
      </c>
      <c r="P1251" s="19"/>
      <c r="Q1251" s="19"/>
      <c r="R1251" s="17"/>
      <c r="S1251" s="21" t="str">
        <f ca="1">IF(OR($J1251="",$O1251=""),"",IF(OR($N1251="Report ready",$N1251="Delivered"),"",IF($N1251="Recollect needed","Recollect",IF(NOW()&gt;$O1251,"Overdue",IF($O1251-NOW()&lt;=N(Settings!$B$4)/24,"Due soon","")))))</f>
        <v/>
      </c>
    </row>
    <row r="1252" spans="1:19" x14ac:dyDescent="0.3">
      <c r="A1252" s="17"/>
      <c r="B1252" s="19"/>
      <c r="C1252" s="20"/>
      <c r="D1252" s="17"/>
      <c r="E1252" s="17"/>
      <c r="F1252" s="17"/>
      <c r="G1252" s="17"/>
      <c r="H1252" s="17"/>
      <c r="I1252" s="17"/>
      <c r="J1252" s="17"/>
      <c r="K1252" s="21" t="str">
        <f>IF($J1252="","",IFERROR(VLOOKUP($J1252,Tests!$A$4:$B$103,2,FALSE),""))</f>
        <v/>
      </c>
      <c r="L1252" s="18" t="str">
        <f>IF($J1252="","",IFERROR(VLOOKUP($J1252,Tests!$A$4:$E$103,5,FALSE),""))</f>
        <v/>
      </c>
      <c r="M1252" s="18"/>
      <c r="N1252" s="17"/>
      <c r="O1252" s="22" t="str">
        <f>IF(OR($B1252="",$J1252=""),"",$B1252+N($C1252)+IFERROR(VLOOKUP($J1252,Tests!$A$4:$C$103,3,FALSE),0)/24)</f>
        <v/>
      </c>
      <c r="P1252" s="19"/>
      <c r="Q1252" s="19"/>
      <c r="R1252" s="17"/>
      <c r="S1252" s="21" t="str">
        <f ca="1">IF(OR($J1252="",$O1252=""),"",IF(OR($N1252="Report ready",$N1252="Delivered"),"",IF($N1252="Recollect needed","Recollect",IF(NOW()&gt;$O1252,"Overdue",IF($O1252-NOW()&lt;=N(Settings!$B$4)/24,"Due soon","")))))</f>
        <v/>
      </c>
    </row>
    <row r="1253" spans="1:19" x14ac:dyDescent="0.3">
      <c r="A1253" s="17"/>
      <c r="B1253" s="19"/>
      <c r="C1253" s="20"/>
      <c r="D1253" s="17"/>
      <c r="E1253" s="17"/>
      <c r="F1253" s="17"/>
      <c r="G1253" s="17"/>
      <c r="H1253" s="17"/>
      <c r="I1253" s="17"/>
      <c r="J1253" s="17"/>
      <c r="K1253" s="21" t="str">
        <f>IF($J1253="","",IFERROR(VLOOKUP($J1253,Tests!$A$4:$B$103,2,FALSE),""))</f>
        <v/>
      </c>
      <c r="L1253" s="18" t="str">
        <f>IF($J1253="","",IFERROR(VLOOKUP($J1253,Tests!$A$4:$E$103,5,FALSE),""))</f>
        <v/>
      </c>
      <c r="M1253" s="18"/>
      <c r="N1253" s="17"/>
      <c r="O1253" s="22" t="str">
        <f>IF(OR($B1253="",$J1253=""),"",$B1253+N($C1253)+IFERROR(VLOOKUP($J1253,Tests!$A$4:$C$103,3,FALSE),0)/24)</f>
        <v/>
      </c>
      <c r="P1253" s="19"/>
      <c r="Q1253" s="19"/>
      <c r="R1253" s="17"/>
      <c r="S1253" s="21" t="str">
        <f ca="1">IF(OR($J1253="",$O1253=""),"",IF(OR($N1253="Report ready",$N1253="Delivered"),"",IF($N1253="Recollect needed","Recollect",IF(NOW()&gt;$O1253,"Overdue",IF($O1253-NOW()&lt;=N(Settings!$B$4)/24,"Due soon","")))))</f>
        <v/>
      </c>
    </row>
    <row r="1254" spans="1:19" x14ac:dyDescent="0.3">
      <c r="A1254" s="17"/>
      <c r="B1254" s="19"/>
      <c r="C1254" s="20"/>
      <c r="D1254" s="17"/>
      <c r="E1254" s="17"/>
      <c r="F1254" s="17"/>
      <c r="G1254" s="17"/>
      <c r="H1254" s="17"/>
      <c r="I1254" s="17"/>
      <c r="J1254" s="17"/>
      <c r="K1254" s="21" t="str">
        <f>IF($J1254="","",IFERROR(VLOOKUP($J1254,Tests!$A$4:$B$103,2,FALSE),""))</f>
        <v/>
      </c>
      <c r="L1254" s="18" t="str">
        <f>IF($J1254="","",IFERROR(VLOOKUP($J1254,Tests!$A$4:$E$103,5,FALSE),""))</f>
        <v/>
      </c>
      <c r="M1254" s="18"/>
      <c r="N1254" s="17"/>
      <c r="O1254" s="22" t="str">
        <f>IF(OR($B1254="",$J1254=""),"",$B1254+N($C1254)+IFERROR(VLOOKUP($J1254,Tests!$A$4:$C$103,3,FALSE),0)/24)</f>
        <v/>
      </c>
      <c r="P1254" s="19"/>
      <c r="Q1254" s="19"/>
      <c r="R1254" s="17"/>
      <c r="S1254" s="21" t="str">
        <f ca="1">IF(OR($J1254="",$O1254=""),"",IF(OR($N1254="Report ready",$N1254="Delivered"),"",IF($N1254="Recollect needed","Recollect",IF(NOW()&gt;$O1254,"Overdue",IF($O1254-NOW()&lt;=N(Settings!$B$4)/24,"Due soon","")))))</f>
        <v/>
      </c>
    </row>
    <row r="1255" spans="1:19" x14ac:dyDescent="0.3">
      <c r="A1255" s="17"/>
      <c r="B1255" s="19"/>
      <c r="C1255" s="20"/>
      <c r="D1255" s="17"/>
      <c r="E1255" s="17"/>
      <c r="F1255" s="17"/>
      <c r="G1255" s="17"/>
      <c r="H1255" s="17"/>
      <c r="I1255" s="17"/>
      <c r="J1255" s="17"/>
      <c r="K1255" s="21" t="str">
        <f>IF($J1255="","",IFERROR(VLOOKUP($J1255,Tests!$A$4:$B$103,2,FALSE),""))</f>
        <v/>
      </c>
      <c r="L1255" s="18" t="str">
        <f>IF($J1255="","",IFERROR(VLOOKUP($J1255,Tests!$A$4:$E$103,5,FALSE),""))</f>
        <v/>
      </c>
      <c r="M1255" s="18"/>
      <c r="N1255" s="17"/>
      <c r="O1255" s="22" t="str">
        <f>IF(OR($B1255="",$J1255=""),"",$B1255+N($C1255)+IFERROR(VLOOKUP($J1255,Tests!$A$4:$C$103,3,FALSE),0)/24)</f>
        <v/>
      </c>
      <c r="P1255" s="19"/>
      <c r="Q1255" s="19"/>
      <c r="R1255" s="17"/>
      <c r="S1255" s="21" t="str">
        <f ca="1">IF(OR($J1255="",$O1255=""),"",IF(OR($N1255="Report ready",$N1255="Delivered"),"",IF($N1255="Recollect needed","Recollect",IF(NOW()&gt;$O1255,"Overdue",IF($O1255-NOW()&lt;=N(Settings!$B$4)/24,"Due soon","")))))</f>
        <v/>
      </c>
    </row>
    <row r="1256" spans="1:19" x14ac:dyDescent="0.3">
      <c r="A1256" s="17"/>
      <c r="B1256" s="19"/>
      <c r="C1256" s="20"/>
      <c r="D1256" s="17"/>
      <c r="E1256" s="17"/>
      <c r="F1256" s="17"/>
      <c r="G1256" s="17"/>
      <c r="H1256" s="17"/>
      <c r="I1256" s="17"/>
      <c r="J1256" s="17"/>
      <c r="K1256" s="21" t="str">
        <f>IF($J1256="","",IFERROR(VLOOKUP($J1256,Tests!$A$4:$B$103,2,FALSE),""))</f>
        <v/>
      </c>
      <c r="L1256" s="18" t="str">
        <f>IF($J1256="","",IFERROR(VLOOKUP($J1256,Tests!$A$4:$E$103,5,FALSE),""))</f>
        <v/>
      </c>
      <c r="M1256" s="18"/>
      <c r="N1256" s="17"/>
      <c r="O1256" s="22" t="str">
        <f>IF(OR($B1256="",$J1256=""),"",$B1256+N($C1256)+IFERROR(VLOOKUP($J1256,Tests!$A$4:$C$103,3,FALSE),0)/24)</f>
        <v/>
      </c>
      <c r="P1256" s="19"/>
      <c r="Q1256" s="19"/>
      <c r="R1256" s="17"/>
      <c r="S1256" s="21" t="str">
        <f ca="1">IF(OR($J1256="",$O1256=""),"",IF(OR($N1256="Report ready",$N1256="Delivered"),"",IF($N1256="Recollect needed","Recollect",IF(NOW()&gt;$O1256,"Overdue",IF($O1256-NOW()&lt;=N(Settings!$B$4)/24,"Due soon","")))))</f>
        <v/>
      </c>
    </row>
    <row r="1257" spans="1:19" x14ac:dyDescent="0.3">
      <c r="A1257" s="17"/>
      <c r="B1257" s="19"/>
      <c r="C1257" s="20"/>
      <c r="D1257" s="17"/>
      <c r="E1257" s="17"/>
      <c r="F1257" s="17"/>
      <c r="G1257" s="17"/>
      <c r="H1257" s="17"/>
      <c r="I1257" s="17"/>
      <c r="J1257" s="17"/>
      <c r="K1257" s="21" t="str">
        <f>IF($J1257="","",IFERROR(VLOOKUP($J1257,Tests!$A$4:$B$103,2,FALSE),""))</f>
        <v/>
      </c>
      <c r="L1257" s="18" t="str">
        <f>IF($J1257="","",IFERROR(VLOOKUP($J1257,Tests!$A$4:$E$103,5,FALSE),""))</f>
        <v/>
      </c>
      <c r="M1257" s="18"/>
      <c r="N1257" s="17"/>
      <c r="O1257" s="22" t="str">
        <f>IF(OR($B1257="",$J1257=""),"",$B1257+N($C1257)+IFERROR(VLOOKUP($J1257,Tests!$A$4:$C$103,3,FALSE),0)/24)</f>
        <v/>
      </c>
      <c r="P1257" s="19"/>
      <c r="Q1257" s="19"/>
      <c r="R1257" s="17"/>
      <c r="S1257" s="21" t="str">
        <f ca="1">IF(OR($J1257="",$O1257=""),"",IF(OR($N1257="Report ready",$N1257="Delivered"),"",IF($N1257="Recollect needed","Recollect",IF(NOW()&gt;$O1257,"Overdue",IF($O1257-NOW()&lt;=N(Settings!$B$4)/24,"Due soon","")))))</f>
        <v/>
      </c>
    </row>
    <row r="1258" spans="1:19" x14ac:dyDescent="0.3">
      <c r="A1258" s="17"/>
      <c r="B1258" s="19"/>
      <c r="C1258" s="20"/>
      <c r="D1258" s="17"/>
      <c r="E1258" s="17"/>
      <c r="F1258" s="17"/>
      <c r="G1258" s="17"/>
      <c r="H1258" s="17"/>
      <c r="I1258" s="17"/>
      <c r="J1258" s="17"/>
      <c r="K1258" s="21" t="str">
        <f>IF($J1258="","",IFERROR(VLOOKUP($J1258,Tests!$A$4:$B$103,2,FALSE),""))</f>
        <v/>
      </c>
      <c r="L1258" s="18" t="str">
        <f>IF($J1258="","",IFERROR(VLOOKUP($J1258,Tests!$A$4:$E$103,5,FALSE),""))</f>
        <v/>
      </c>
      <c r="M1258" s="18"/>
      <c r="N1258" s="17"/>
      <c r="O1258" s="22" t="str">
        <f>IF(OR($B1258="",$J1258=""),"",$B1258+N($C1258)+IFERROR(VLOOKUP($J1258,Tests!$A$4:$C$103,3,FALSE),0)/24)</f>
        <v/>
      </c>
      <c r="P1258" s="19"/>
      <c r="Q1258" s="19"/>
      <c r="R1258" s="17"/>
      <c r="S1258" s="21" t="str">
        <f ca="1">IF(OR($J1258="",$O1258=""),"",IF(OR($N1258="Report ready",$N1258="Delivered"),"",IF($N1258="Recollect needed","Recollect",IF(NOW()&gt;$O1258,"Overdue",IF($O1258-NOW()&lt;=N(Settings!$B$4)/24,"Due soon","")))))</f>
        <v/>
      </c>
    </row>
    <row r="1259" spans="1:19" x14ac:dyDescent="0.3">
      <c r="A1259" s="17"/>
      <c r="B1259" s="19"/>
      <c r="C1259" s="20"/>
      <c r="D1259" s="17"/>
      <c r="E1259" s="17"/>
      <c r="F1259" s="17"/>
      <c r="G1259" s="17"/>
      <c r="H1259" s="17"/>
      <c r="I1259" s="17"/>
      <c r="J1259" s="17"/>
      <c r="K1259" s="21" t="str">
        <f>IF($J1259="","",IFERROR(VLOOKUP($J1259,Tests!$A$4:$B$103,2,FALSE),""))</f>
        <v/>
      </c>
      <c r="L1259" s="18" t="str">
        <f>IF($J1259="","",IFERROR(VLOOKUP($J1259,Tests!$A$4:$E$103,5,FALSE),""))</f>
        <v/>
      </c>
      <c r="M1259" s="18"/>
      <c r="N1259" s="17"/>
      <c r="O1259" s="22" t="str">
        <f>IF(OR($B1259="",$J1259=""),"",$B1259+N($C1259)+IFERROR(VLOOKUP($J1259,Tests!$A$4:$C$103,3,FALSE),0)/24)</f>
        <v/>
      </c>
      <c r="P1259" s="19"/>
      <c r="Q1259" s="19"/>
      <c r="R1259" s="17"/>
      <c r="S1259" s="21" t="str">
        <f ca="1">IF(OR($J1259="",$O1259=""),"",IF(OR($N1259="Report ready",$N1259="Delivered"),"",IF($N1259="Recollect needed","Recollect",IF(NOW()&gt;$O1259,"Overdue",IF($O1259-NOW()&lt;=N(Settings!$B$4)/24,"Due soon","")))))</f>
        <v/>
      </c>
    </row>
    <row r="1260" spans="1:19" x14ac:dyDescent="0.3">
      <c r="A1260" s="17"/>
      <c r="B1260" s="19"/>
      <c r="C1260" s="20"/>
      <c r="D1260" s="17"/>
      <c r="E1260" s="17"/>
      <c r="F1260" s="17"/>
      <c r="G1260" s="17"/>
      <c r="H1260" s="17"/>
      <c r="I1260" s="17"/>
      <c r="J1260" s="17"/>
      <c r="K1260" s="21" t="str">
        <f>IF($J1260="","",IFERROR(VLOOKUP($J1260,Tests!$A$4:$B$103,2,FALSE),""))</f>
        <v/>
      </c>
      <c r="L1260" s="18" t="str">
        <f>IF($J1260="","",IFERROR(VLOOKUP($J1260,Tests!$A$4:$E$103,5,FALSE),""))</f>
        <v/>
      </c>
      <c r="M1260" s="18"/>
      <c r="N1260" s="17"/>
      <c r="O1260" s="22" t="str">
        <f>IF(OR($B1260="",$J1260=""),"",$B1260+N($C1260)+IFERROR(VLOOKUP($J1260,Tests!$A$4:$C$103,3,FALSE),0)/24)</f>
        <v/>
      </c>
      <c r="P1260" s="19"/>
      <c r="Q1260" s="19"/>
      <c r="R1260" s="17"/>
      <c r="S1260" s="21" t="str">
        <f ca="1">IF(OR($J1260="",$O1260=""),"",IF(OR($N1260="Report ready",$N1260="Delivered"),"",IF($N1260="Recollect needed","Recollect",IF(NOW()&gt;$O1260,"Overdue",IF($O1260-NOW()&lt;=N(Settings!$B$4)/24,"Due soon","")))))</f>
        <v/>
      </c>
    </row>
    <row r="1261" spans="1:19" x14ac:dyDescent="0.3">
      <c r="A1261" s="17"/>
      <c r="B1261" s="19"/>
      <c r="C1261" s="20"/>
      <c r="D1261" s="17"/>
      <c r="E1261" s="17"/>
      <c r="F1261" s="17"/>
      <c r="G1261" s="17"/>
      <c r="H1261" s="17"/>
      <c r="I1261" s="17"/>
      <c r="J1261" s="17"/>
      <c r="K1261" s="21" t="str">
        <f>IF($J1261="","",IFERROR(VLOOKUP($J1261,Tests!$A$4:$B$103,2,FALSE),""))</f>
        <v/>
      </c>
      <c r="L1261" s="18" t="str">
        <f>IF($J1261="","",IFERROR(VLOOKUP($J1261,Tests!$A$4:$E$103,5,FALSE),""))</f>
        <v/>
      </c>
      <c r="M1261" s="18"/>
      <c r="N1261" s="17"/>
      <c r="O1261" s="22" t="str">
        <f>IF(OR($B1261="",$J1261=""),"",$B1261+N($C1261)+IFERROR(VLOOKUP($J1261,Tests!$A$4:$C$103,3,FALSE),0)/24)</f>
        <v/>
      </c>
      <c r="P1261" s="19"/>
      <c r="Q1261" s="19"/>
      <c r="R1261" s="17"/>
      <c r="S1261" s="21" t="str">
        <f ca="1">IF(OR($J1261="",$O1261=""),"",IF(OR($N1261="Report ready",$N1261="Delivered"),"",IF($N1261="Recollect needed","Recollect",IF(NOW()&gt;$O1261,"Overdue",IF($O1261-NOW()&lt;=N(Settings!$B$4)/24,"Due soon","")))))</f>
        <v/>
      </c>
    </row>
    <row r="1262" spans="1:19" x14ac:dyDescent="0.3">
      <c r="A1262" s="17"/>
      <c r="B1262" s="19"/>
      <c r="C1262" s="20"/>
      <c r="D1262" s="17"/>
      <c r="E1262" s="17"/>
      <c r="F1262" s="17"/>
      <c r="G1262" s="17"/>
      <c r="H1262" s="17"/>
      <c r="I1262" s="17"/>
      <c r="J1262" s="17"/>
      <c r="K1262" s="21" t="str">
        <f>IF($J1262="","",IFERROR(VLOOKUP($J1262,Tests!$A$4:$B$103,2,FALSE),""))</f>
        <v/>
      </c>
      <c r="L1262" s="18" t="str">
        <f>IF($J1262="","",IFERROR(VLOOKUP($J1262,Tests!$A$4:$E$103,5,FALSE),""))</f>
        <v/>
      </c>
      <c r="M1262" s="18"/>
      <c r="N1262" s="17"/>
      <c r="O1262" s="22" t="str">
        <f>IF(OR($B1262="",$J1262=""),"",$B1262+N($C1262)+IFERROR(VLOOKUP($J1262,Tests!$A$4:$C$103,3,FALSE),0)/24)</f>
        <v/>
      </c>
      <c r="P1262" s="19"/>
      <c r="Q1262" s="19"/>
      <c r="R1262" s="17"/>
      <c r="S1262" s="21" t="str">
        <f ca="1">IF(OR($J1262="",$O1262=""),"",IF(OR($N1262="Report ready",$N1262="Delivered"),"",IF($N1262="Recollect needed","Recollect",IF(NOW()&gt;$O1262,"Overdue",IF($O1262-NOW()&lt;=N(Settings!$B$4)/24,"Due soon","")))))</f>
        <v/>
      </c>
    </row>
    <row r="1263" spans="1:19" x14ac:dyDescent="0.3">
      <c r="A1263" s="17"/>
      <c r="B1263" s="19"/>
      <c r="C1263" s="20"/>
      <c r="D1263" s="17"/>
      <c r="E1263" s="17"/>
      <c r="F1263" s="17"/>
      <c r="G1263" s="17"/>
      <c r="H1263" s="17"/>
      <c r="I1263" s="17"/>
      <c r="J1263" s="17"/>
      <c r="K1263" s="21" t="str">
        <f>IF($J1263="","",IFERROR(VLOOKUP($J1263,Tests!$A$4:$B$103,2,FALSE),""))</f>
        <v/>
      </c>
      <c r="L1263" s="18" t="str">
        <f>IF($J1263="","",IFERROR(VLOOKUP($J1263,Tests!$A$4:$E$103,5,FALSE),""))</f>
        <v/>
      </c>
      <c r="M1263" s="18"/>
      <c r="N1263" s="17"/>
      <c r="O1263" s="22" t="str">
        <f>IF(OR($B1263="",$J1263=""),"",$B1263+N($C1263)+IFERROR(VLOOKUP($J1263,Tests!$A$4:$C$103,3,FALSE),0)/24)</f>
        <v/>
      </c>
      <c r="P1263" s="19"/>
      <c r="Q1263" s="19"/>
      <c r="R1263" s="17"/>
      <c r="S1263" s="21" t="str">
        <f ca="1">IF(OR($J1263="",$O1263=""),"",IF(OR($N1263="Report ready",$N1263="Delivered"),"",IF($N1263="Recollect needed","Recollect",IF(NOW()&gt;$O1263,"Overdue",IF($O1263-NOW()&lt;=N(Settings!$B$4)/24,"Due soon","")))))</f>
        <v/>
      </c>
    </row>
    <row r="1264" spans="1:19" x14ac:dyDescent="0.3">
      <c r="A1264" s="17"/>
      <c r="B1264" s="19"/>
      <c r="C1264" s="20"/>
      <c r="D1264" s="17"/>
      <c r="E1264" s="17"/>
      <c r="F1264" s="17"/>
      <c r="G1264" s="17"/>
      <c r="H1264" s="17"/>
      <c r="I1264" s="17"/>
      <c r="J1264" s="17"/>
      <c r="K1264" s="21" t="str">
        <f>IF($J1264="","",IFERROR(VLOOKUP($J1264,Tests!$A$4:$B$103,2,FALSE),""))</f>
        <v/>
      </c>
      <c r="L1264" s="18" t="str">
        <f>IF($J1264="","",IFERROR(VLOOKUP($J1264,Tests!$A$4:$E$103,5,FALSE),""))</f>
        <v/>
      </c>
      <c r="M1264" s="18"/>
      <c r="N1264" s="17"/>
      <c r="O1264" s="22" t="str">
        <f>IF(OR($B1264="",$J1264=""),"",$B1264+N($C1264)+IFERROR(VLOOKUP($J1264,Tests!$A$4:$C$103,3,FALSE),0)/24)</f>
        <v/>
      </c>
      <c r="P1264" s="19"/>
      <c r="Q1264" s="19"/>
      <c r="R1264" s="17"/>
      <c r="S1264" s="21" t="str">
        <f ca="1">IF(OR($J1264="",$O1264=""),"",IF(OR($N1264="Report ready",$N1264="Delivered"),"",IF($N1264="Recollect needed","Recollect",IF(NOW()&gt;$O1264,"Overdue",IF($O1264-NOW()&lt;=N(Settings!$B$4)/24,"Due soon","")))))</f>
        <v/>
      </c>
    </row>
    <row r="1265" spans="1:19" x14ac:dyDescent="0.3">
      <c r="A1265" s="17"/>
      <c r="B1265" s="19"/>
      <c r="C1265" s="20"/>
      <c r="D1265" s="17"/>
      <c r="E1265" s="17"/>
      <c r="F1265" s="17"/>
      <c r="G1265" s="17"/>
      <c r="H1265" s="17"/>
      <c r="I1265" s="17"/>
      <c r="J1265" s="17"/>
      <c r="K1265" s="21" t="str">
        <f>IF($J1265="","",IFERROR(VLOOKUP($J1265,Tests!$A$4:$B$103,2,FALSE),""))</f>
        <v/>
      </c>
      <c r="L1265" s="18" t="str">
        <f>IF($J1265="","",IFERROR(VLOOKUP($J1265,Tests!$A$4:$E$103,5,FALSE),""))</f>
        <v/>
      </c>
      <c r="M1265" s="18"/>
      <c r="N1265" s="17"/>
      <c r="O1265" s="22" t="str">
        <f>IF(OR($B1265="",$J1265=""),"",$B1265+N($C1265)+IFERROR(VLOOKUP($J1265,Tests!$A$4:$C$103,3,FALSE),0)/24)</f>
        <v/>
      </c>
      <c r="P1265" s="19"/>
      <c r="Q1265" s="19"/>
      <c r="R1265" s="17"/>
      <c r="S1265" s="21" t="str">
        <f ca="1">IF(OR($J1265="",$O1265=""),"",IF(OR($N1265="Report ready",$N1265="Delivered"),"",IF($N1265="Recollect needed","Recollect",IF(NOW()&gt;$O1265,"Overdue",IF($O1265-NOW()&lt;=N(Settings!$B$4)/24,"Due soon","")))))</f>
        <v/>
      </c>
    </row>
    <row r="1266" spans="1:19" x14ac:dyDescent="0.3">
      <c r="A1266" s="17"/>
      <c r="B1266" s="19"/>
      <c r="C1266" s="20"/>
      <c r="D1266" s="17"/>
      <c r="E1266" s="17"/>
      <c r="F1266" s="17"/>
      <c r="G1266" s="17"/>
      <c r="H1266" s="17"/>
      <c r="I1266" s="17"/>
      <c r="J1266" s="17"/>
      <c r="K1266" s="21" t="str">
        <f>IF($J1266="","",IFERROR(VLOOKUP($J1266,Tests!$A$4:$B$103,2,FALSE),""))</f>
        <v/>
      </c>
      <c r="L1266" s="18" t="str">
        <f>IF($J1266="","",IFERROR(VLOOKUP($J1266,Tests!$A$4:$E$103,5,FALSE),""))</f>
        <v/>
      </c>
      <c r="M1266" s="18"/>
      <c r="N1266" s="17"/>
      <c r="O1266" s="22" t="str">
        <f>IF(OR($B1266="",$J1266=""),"",$B1266+N($C1266)+IFERROR(VLOOKUP($J1266,Tests!$A$4:$C$103,3,FALSE),0)/24)</f>
        <v/>
      </c>
      <c r="P1266" s="19"/>
      <c r="Q1266" s="19"/>
      <c r="R1266" s="17"/>
      <c r="S1266" s="21" t="str">
        <f ca="1">IF(OR($J1266="",$O1266=""),"",IF(OR($N1266="Report ready",$N1266="Delivered"),"",IF($N1266="Recollect needed","Recollect",IF(NOW()&gt;$O1266,"Overdue",IF($O1266-NOW()&lt;=N(Settings!$B$4)/24,"Due soon","")))))</f>
        <v/>
      </c>
    </row>
    <row r="1267" spans="1:19" x14ac:dyDescent="0.3">
      <c r="A1267" s="17"/>
      <c r="B1267" s="19"/>
      <c r="C1267" s="20"/>
      <c r="D1267" s="17"/>
      <c r="E1267" s="17"/>
      <c r="F1267" s="17"/>
      <c r="G1267" s="17"/>
      <c r="H1267" s="17"/>
      <c r="I1267" s="17"/>
      <c r="J1267" s="17"/>
      <c r="K1267" s="21" t="str">
        <f>IF($J1267="","",IFERROR(VLOOKUP($J1267,Tests!$A$4:$B$103,2,FALSE),""))</f>
        <v/>
      </c>
      <c r="L1267" s="18" t="str">
        <f>IF($J1267="","",IFERROR(VLOOKUP($J1267,Tests!$A$4:$E$103,5,FALSE),""))</f>
        <v/>
      </c>
      <c r="M1267" s="18"/>
      <c r="N1267" s="17"/>
      <c r="O1267" s="22" t="str">
        <f>IF(OR($B1267="",$J1267=""),"",$B1267+N($C1267)+IFERROR(VLOOKUP($J1267,Tests!$A$4:$C$103,3,FALSE),0)/24)</f>
        <v/>
      </c>
      <c r="P1267" s="19"/>
      <c r="Q1267" s="19"/>
      <c r="R1267" s="17"/>
      <c r="S1267" s="21" t="str">
        <f ca="1">IF(OR($J1267="",$O1267=""),"",IF(OR($N1267="Report ready",$N1267="Delivered"),"",IF($N1267="Recollect needed","Recollect",IF(NOW()&gt;$O1267,"Overdue",IF($O1267-NOW()&lt;=N(Settings!$B$4)/24,"Due soon","")))))</f>
        <v/>
      </c>
    </row>
    <row r="1268" spans="1:19" x14ac:dyDescent="0.3">
      <c r="A1268" s="17"/>
      <c r="B1268" s="19"/>
      <c r="C1268" s="20"/>
      <c r="D1268" s="17"/>
      <c r="E1268" s="17"/>
      <c r="F1268" s="17"/>
      <c r="G1268" s="17"/>
      <c r="H1268" s="17"/>
      <c r="I1268" s="17"/>
      <c r="J1268" s="17"/>
      <c r="K1268" s="21" t="str">
        <f>IF($J1268="","",IFERROR(VLOOKUP($J1268,Tests!$A$4:$B$103,2,FALSE),""))</f>
        <v/>
      </c>
      <c r="L1268" s="18" t="str">
        <f>IF($J1268="","",IFERROR(VLOOKUP($J1268,Tests!$A$4:$E$103,5,FALSE),""))</f>
        <v/>
      </c>
      <c r="M1268" s="18"/>
      <c r="N1268" s="17"/>
      <c r="O1268" s="22" t="str">
        <f>IF(OR($B1268="",$J1268=""),"",$B1268+N($C1268)+IFERROR(VLOOKUP($J1268,Tests!$A$4:$C$103,3,FALSE),0)/24)</f>
        <v/>
      </c>
      <c r="P1268" s="19"/>
      <c r="Q1268" s="19"/>
      <c r="R1268" s="17"/>
      <c r="S1268" s="21" t="str">
        <f ca="1">IF(OR($J1268="",$O1268=""),"",IF(OR($N1268="Report ready",$N1268="Delivered"),"",IF($N1268="Recollect needed","Recollect",IF(NOW()&gt;$O1268,"Overdue",IF($O1268-NOW()&lt;=N(Settings!$B$4)/24,"Due soon","")))))</f>
        <v/>
      </c>
    </row>
    <row r="1269" spans="1:19" x14ac:dyDescent="0.3">
      <c r="A1269" s="17"/>
      <c r="B1269" s="19"/>
      <c r="C1269" s="20"/>
      <c r="D1269" s="17"/>
      <c r="E1269" s="17"/>
      <c r="F1269" s="17"/>
      <c r="G1269" s="17"/>
      <c r="H1269" s="17"/>
      <c r="I1269" s="17"/>
      <c r="J1269" s="17"/>
      <c r="K1269" s="21" t="str">
        <f>IF($J1269="","",IFERROR(VLOOKUP($J1269,Tests!$A$4:$B$103,2,FALSE),""))</f>
        <v/>
      </c>
      <c r="L1269" s="18" t="str">
        <f>IF($J1269="","",IFERROR(VLOOKUP($J1269,Tests!$A$4:$E$103,5,FALSE),""))</f>
        <v/>
      </c>
      <c r="M1269" s="18"/>
      <c r="N1269" s="17"/>
      <c r="O1269" s="22" t="str">
        <f>IF(OR($B1269="",$J1269=""),"",$B1269+N($C1269)+IFERROR(VLOOKUP($J1269,Tests!$A$4:$C$103,3,FALSE),0)/24)</f>
        <v/>
      </c>
      <c r="P1269" s="19"/>
      <c r="Q1269" s="19"/>
      <c r="R1269" s="17"/>
      <c r="S1269" s="21" t="str">
        <f ca="1">IF(OR($J1269="",$O1269=""),"",IF(OR($N1269="Report ready",$N1269="Delivered"),"",IF($N1269="Recollect needed","Recollect",IF(NOW()&gt;$O1269,"Overdue",IF($O1269-NOW()&lt;=N(Settings!$B$4)/24,"Due soon","")))))</f>
        <v/>
      </c>
    </row>
    <row r="1270" spans="1:19" x14ac:dyDescent="0.3">
      <c r="A1270" s="17"/>
      <c r="B1270" s="19"/>
      <c r="C1270" s="20"/>
      <c r="D1270" s="17"/>
      <c r="E1270" s="17"/>
      <c r="F1270" s="17"/>
      <c r="G1270" s="17"/>
      <c r="H1270" s="17"/>
      <c r="I1270" s="17"/>
      <c r="J1270" s="17"/>
      <c r="K1270" s="21" t="str">
        <f>IF($J1270="","",IFERROR(VLOOKUP($J1270,Tests!$A$4:$B$103,2,FALSE),""))</f>
        <v/>
      </c>
      <c r="L1270" s="18" t="str">
        <f>IF($J1270="","",IFERROR(VLOOKUP($J1270,Tests!$A$4:$E$103,5,FALSE),""))</f>
        <v/>
      </c>
      <c r="M1270" s="18"/>
      <c r="N1270" s="17"/>
      <c r="O1270" s="22" t="str">
        <f>IF(OR($B1270="",$J1270=""),"",$B1270+N($C1270)+IFERROR(VLOOKUP($J1270,Tests!$A$4:$C$103,3,FALSE),0)/24)</f>
        <v/>
      </c>
      <c r="P1270" s="19"/>
      <c r="Q1270" s="19"/>
      <c r="R1270" s="17"/>
      <c r="S1270" s="21" t="str">
        <f ca="1">IF(OR($J1270="",$O1270=""),"",IF(OR($N1270="Report ready",$N1270="Delivered"),"",IF($N1270="Recollect needed","Recollect",IF(NOW()&gt;$O1270,"Overdue",IF($O1270-NOW()&lt;=N(Settings!$B$4)/24,"Due soon","")))))</f>
        <v/>
      </c>
    </row>
    <row r="1271" spans="1:19" x14ac:dyDescent="0.3">
      <c r="A1271" s="17"/>
      <c r="B1271" s="19"/>
      <c r="C1271" s="20"/>
      <c r="D1271" s="17"/>
      <c r="E1271" s="17"/>
      <c r="F1271" s="17"/>
      <c r="G1271" s="17"/>
      <c r="H1271" s="17"/>
      <c r="I1271" s="17"/>
      <c r="J1271" s="17"/>
      <c r="K1271" s="21" t="str">
        <f>IF($J1271="","",IFERROR(VLOOKUP($J1271,Tests!$A$4:$B$103,2,FALSE),""))</f>
        <v/>
      </c>
      <c r="L1271" s="18" t="str">
        <f>IF($J1271="","",IFERROR(VLOOKUP($J1271,Tests!$A$4:$E$103,5,FALSE),""))</f>
        <v/>
      </c>
      <c r="M1271" s="18"/>
      <c r="N1271" s="17"/>
      <c r="O1271" s="22" t="str">
        <f>IF(OR($B1271="",$J1271=""),"",$B1271+N($C1271)+IFERROR(VLOOKUP($J1271,Tests!$A$4:$C$103,3,FALSE),0)/24)</f>
        <v/>
      </c>
      <c r="P1271" s="19"/>
      <c r="Q1271" s="19"/>
      <c r="R1271" s="17"/>
      <c r="S1271" s="21" t="str">
        <f ca="1">IF(OR($J1271="",$O1271=""),"",IF(OR($N1271="Report ready",$N1271="Delivered"),"",IF($N1271="Recollect needed","Recollect",IF(NOW()&gt;$O1271,"Overdue",IF($O1271-NOW()&lt;=N(Settings!$B$4)/24,"Due soon","")))))</f>
        <v/>
      </c>
    </row>
    <row r="1272" spans="1:19" x14ac:dyDescent="0.3">
      <c r="A1272" s="17"/>
      <c r="B1272" s="19"/>
      <c r="C1272" s="20"/>
      <c r="D1272" s="17"/>
      <c r="E1272" s="17"/>
      <c r="F1272" s="17"/>
      <c r="G1272" s="17"/>
      <c r="H1272" s="17"/>
      <c r="I1272" s="17"/>
      <c r="J1272" s="17"/>
      <c r="K1272" s="21" t="str">
        <f>IF($J1272="","",IFERROR(VLOOKUP($J1272,Tests!$A$4:$B$103,2,FALSE),""))</f>
        <v/>
      </c>
      <c r="L1272" s="18" t="str">
        <f>IF($J1272="","",IFERROR(VLOOKUP($J1272,Tests!$A$4:$E$103,5,FALSE),""))</f>
        <v/>
      </c>
      <c r="M1272" s="18"/>
      <c r="N1272" s="17"/>
      <c r="O1272" s="22" t="str">
        <f>IF(OR($B1272="",$J1272=""),"",$B1272+N($C1272)+IFERROR(VLOOKUP($J1272,Tests!$A$4:$C$103,3,FALSE),0)/24)</f>
        <v/>
      </c>
      <c r="P1272" s="19"/>
      <c r="Q1272" s="19"/>
      <c r="R1272" s="17"/>
      <c r="S1272" s="21" t="str">
        <f ca="1">IF(OR($J1272="",$O1272=""),"",IF(OR($N1272="Report ready",$N1272="Delivered"),"",IF($N1272="Recollect needed","Recollect",IF(NOW()&gt;$O1272,"Overdue",IF($O1272-NOW()&lt;=N(Settings!$B$4)/24,"Due soon","")))))</f>
        <v/>
      </c>
    </row>
    <row r="1273" spans="1:19" x14ac:dyDescent="0.3">
      <c r="A1273" s="17"/>
      <c r="B1273" s="19"/>
      <c r="C1273" s="20"/>
      <c r="D1273" s="17"/>
      <c r="E1273" s="17"/>
      <c r="F1273" s="17"/>
      <c r="G1273" s="17"/>
      <c r="H1273" s="17"/>
      <c r="I1273" s="17"/>
      <c r="J1273" s="17"/>
      <c r="K1273" s="21" t="str">
        <f>IF($J1273="","",IFERROR(VLOOKUP($J1273,Tests!$A$4:$B$103,2,FALSE),""))</f>
        <v/>
      </c>
      <c r="L1273" s="18" t="str">
        <f>IF($J1273="","",IFERROR(VLOOKUP($J1273,Tests!$A$4:$E$103,5,FALSE),""))</f>
        <v/>
      </c>
      <c r="M1273" s="18"/>
      <c r="N1273" s="17"/>
      <c r="O1273" s="22" t="str">
        <f>IF(OR($B1273="",$J1273=""),"",$B1273+N($C1273)+IFERROR(VLOOKUP($J1273,Tests!$A$4:$C$103,3,FALSE),0)/24)</f>
        <v/>
      </c>
      <c r="P1273" s="19"/>
      <c r="Q1273" s="19"/>
      <c r="R1273" s="17"/>
      <c r="S1273" s="21" t="str">
        <f ca="1">IF(OR($J1273="",$O1273=""),"",IF(OR($N1273="Report ready",$N1273="Delivered"),"",IF($N1273="Recollect needed","Recollect",IF(NOW()&gt;$O1273,"Overdue",IF($O1273-NOW()&lt;=N(Settings!$B$4)/24,"Due soon","")))))</f>
        <v/>
      </c>
    </row>
    <row r="1274" spans="1:19" x14ac:dyDescent="0.3">
      <c r="A1274" s="17"/>
      <c r="B1274" s="19"/>
      <c r="C1274" s="20"/>
      <c r="D1274" s="17"/>
      <c r="E1274" s="17"/>
      <c r="F1274" s="17"/>
      <c r="G1274" s="17"/>
      <c r="H1274" s="17"/>
      <c r="I1274" s="17"/>
      <c r="J1274" s="17"/>
      <c r="K1274" s="21" t="str">
        <f>IF($J1274="","",IFERROR(VLOOKUP($J1274,Tests!$A$4:$B$103,2,FALSE),""))</f>
        <v/>
      </c>
      <c r="L1274" s="18" t="str">
        <f>IF($J1274="","",IFERROR(VLOOKUP($J1274,Tests!$A$4:$E$103,5,FALSE),""))</f>
        <v/>
      </c>
      <c r="M1274" s="18"/>
      <c r="N1274" s="17"/>
      <c r="O1274" s="22" t="str">
        <f>IF(OR($B1274="",$J1274=""),"",$B1274+N($C1274)+IFERROR(VLOOKUP($J1274,Tests!$A$4:$C$103,3,FALSE),0)/24)</f>
        <v/>
      </c>
      <c r="P1274" s="19"/>
      <c r="Q1274" s="19"/>
      <c r="R1274" s="17"/>
      <c r="S1274" s="21" t="str">
        <f ca="1">IF(OR($J1274="",$O1274=""),"",IF(OR($N1274="Report ready",$N1274="Delivered"),"",IF($N1274="Recollect needed","Recollect",IF(NOW()&gt;$O1274,"Overdue",IF($O1274-NOW()&lt;=N(Settings!$B$4)/24,"Due soon","")))))</f>
        <v/>
      </c>
    </row>
    <row r="1275" spans="1:19" x14ac:dyDescent="0.3">
      <c r="A1275" s="17"/>
      <c r="B1275" s="19"/>
      <c r="C1275" s="20"/>
      <c r="D1275" s="17"/>
      <c r="E1275" s="17"/>
      <c r="F1275" s="17"/>
      <c r="G1275" s="17"/>
      <c r="H1275" s="17"/>
      <c r="I1275" s="17"/>
      <c r="J1275" s="17"/>
      <c r="K1275" s="21" t="str">
        <f>IF($J1275="","",IFERROR(VLOOKUP($J1275,Tests!$A$4:$B$103,2,FALSE),""))</f>
        <v/>
      </c>
      <c r="L1275" s="18" t="str">
        <f>IF($J1275="","",IFERROR(VLOOKUP($J1275,Tests!$A$4:$E$103,5,FALSE),""))</f>
        <v/>
      </c>
      <c r="M1275" s="18"/>
      <c r="N1275" s="17"/>
      <c r="O1275" s="22" t="str">
        <f>IF(OR($B1275="",$J1275=""),"",$B1275+N($C1275)+IFERROR(VLOOKUP($J1275,Tests!$A$4:$C$103,3,FALSE),0)/24)</f>
        <v/>
      </c>
      <c r="P1275" s="19"/>
      <c r="Q1275" s="19"/>
      <c r="R1275" s="17"/>
      <c r="S1275" s="21" t="str">
        <f ca="1">IF(OR($J1275="",$O1275=""),"",IF(OR($N1275="Report ready",$N1275="Delivered"),"",IF($N1275="Recollect needed","Recollect",IF(NOW()&gt;$O1275,"Overdue",IF($O1275-NOW()&lt;=N(Settings!$B$4)/24,"Due soon","")))))</f>
        <v/>
      </c>
    </row>
    <row r="1276" spans="1:19" x14ac:dyDescent="0.3">
      <c r="A1276" s="17"/>
      <c r="B1276" s="19"/>
      <c r="C1276" s="20"/>
      <c r="D1276" s="17"/>
      <c r="E1276" s="17"/>
      <c r="F1276" s="17"/>
      <c r="G1276" s="17"/>
      <c r="H1276" s="17"/>
      <c r="I1276" s="17"/>
      <c r="J1276" s="17"/>
      <c r="K1276" s="21" t="str">
        <f>IF($J1276="","",IFERROR(VLOOKUP($J1276,Tests!$A$4:$B$103,2,FALSE),""))</f>
        <v/>
      </c>
      <c r="L1276" s="18" t="str">
        <f>IF($J1276="","",IFERROR(VLOOKUP($J1276,Tests!$A$4:$E$103,5,FALSE),""))</f>
        <v/>
      </c>
      <c r="M1276" s="18"/>
      <c r="N1276" s="17"/>
      <c r="O1276" s="22" t="str">
        <f>IF(OR($B1276="",$J1276=""),"",$B1276+N($C1276)+IFERROR(VLOOKUP($J1276,Tests!$A$4:$C$103,3,FALSE),0)/24)</f>
        <v/>
      </c>
      <c r="P1276" s="19"/>
      <c r="Q1276" s="19"/>
      <c r="R1276" s="17"/>
      <c r="S1276" s="21" t="str">
        <f ca="1">IF(OR($J1276="",$O1276=""),"",IF(OR($N1276="Report ready",$N1276="Delivered"),"",IF($N1276="Recollect needed","Recollect",IF(NOW()&gt;$O1276,"Overdue",IF($O1276-NOW()&lt;=N(Settings!$B$4)/24,"Due soon","")))))</f>
        <v/>
      </c>
    </row>
    <row r="1277" spans="1:19" x14ac:dyDescent="0.3">
      <c r="A1277" s="17"/>
      <c r="B1277" s="19"/>
      <c r="C1277" s="20"/>
      <c r="D1277" s="17"/>
      <c r="E1277" s="17"/>
      <c r="F1277" s="17"/>
      <c r="G1277" s="17"/>
      <c r="H1277" s="17"/>
      <c r="I1277" s="17"/>
      <c r="J1277" s="17"/>
      <c r="K1277" s="21" t="str">
        <f>IF($J1277="","",IFERROR(VLOOKUP($J1277,Tests!$A$4:$B$103,2,FALSE),""))</f>
        <v/>
      </c>
      <c r="L1277" s="18" t="str">
        <f>IF($J1277="","",IFERROR(VLOOKUP($J1277,Tests!$A$4:$E$103,5,FALSE),""))</f>
        <v/>
      </c>
      <c r="M1277" s="18"/>
      <c r="N1277" s="17"/>
      <c r="O1277" s="22" t="str">
        <f>IF(OR($B1277="",$J1277=""),"",$B1277+N($C1277)+IFERROR(VLOOKUP($J1277,Tests!$A$4:$C$103,3,FALSE),0)/24)</f>
        <v/>
      </c>
      <c r="P1277" s="19"/>
      <c r="Q1277" s="19"/>
      <c r="R1277" s="17"/>
      <c r="S1277" s="21" t="str">
        <f ca="1">IF(OR($J1277="",$O1277=""),"",IF(OR($N1277="Report ready",$N1277="Delivered"),"",IF($N1277="Recollect needed","Recollect",IF(NOW()&gt;$O1277,"Overdue",IF($O1277-NOW()&lt;=N(Settings!$B$4)/24,"Due soon","")))))</f>
        <v/>
      </c>
    </row>
    <row r="1278" spans="1:19" x14ac:dyDescent="0.3">
      <c r="A1278" s="17"/>
      <c r="B1278" s="19"/>
      <c r="C1278" s="20"/>
      <c r="D1278" s="17"/>
      <c r="E1278" s="17"/>
      <c r="F1278" s="17"/>
      <c r="G1278" s="17"/>
      <c r="H1278" s="17"/>
      <c r="I1278" s="17"/>
      <c r="J1278" s="17"/>
      <c r="K1278" s="21" t="str">
        <f>IF($J1278="","",IFERROR(VLOOKUP($J1278,Tests!$A$4:$B$103,2,FALSE),""))</f>
        <v/>
      </c>
      <c r="L1278" s="18" t="str">
        <f>IF($J1278="","",IFERROR(VLOOKUP($J1278,Tests!$A$4:$E$103,5,FALSE),""))</f>
        <v/>
      </c>
      <c r="M1278" s="18"/>
      <c r="N1278" s="17"/>
      <c r="O1278" s="22" t="str">
        <f>IF(OR($B1278="",$J1278=""),"",$B1278+N($C1278)+IFERROR(VLOOKUP($J1278,Tests!$A$4:$C$103,3,FALSE),0)/24)</f>
        <v/>
      </c>
      <c r="P1278" s="19"/>
      <c r="Q1278" s="19"/>
      <c r="R1278" s="17"/>
      <c r="S1278" s="21" t="str">
        <f ca="1">IF(OR($J1278="",$O1278=""),"",IF(OR($N1278="Report ready",$N1278="Delivered"),"",IF($N1278="Recollect needed","Recollect",IF(NOW()&gt;$O1278,"Overdue",IF($O1278-NOW()&lt;=N(Settings!$B$4)/24,"Due soon","")))))</f>
        <v/>
      </c>
    </row>
    <row r="1279" spans="1:19" x14ac:dyDescent="0.3">
      <c r="A1279" s="17"/>
      <c r="B1279" s="19"/>
      <c r="C1279" s="20"/>
      <c r="D1279" s="17"/>
      <c r="E1279" s="17"/>
      <c r="F1279" s="17"/>
      <c r="G1279" s="17"/>
      <c r="H1279" s="17"/>
      <c r="I1279" s="17"/>
      <c r="J1279" s="17"/>
      <c r="K1279" s="21" t="str">
        <f>IF($J1279="","",IFERROR(VLOOKUP($J1279,Tests!$A$4:$B$103,2,FALSE),""))</f>
        <v/>
      </c>
      <c r="L1279" s="18" t="str">
        <f>IF($J1279="","",IFERROR(VLOOKUP($J1279,Tests!$A$4:$E$103,5,FALSE),""))</f>
        <v/>
      </c>
      <c r="M1279" s="18"/>
      <c r="N1279" s="17"/>
      <c r="O1279" s="22" t="str">
        <f>IF(OR($B1279="",$J1279=""),"",$B1279+N($C1279)+IFERROR(VLOOKUP($J1279,Tests!$A$4:$C$103,3,FALSE),0)/24)</f>
        <v/>
      </c>
      <c r="P1279" s="19"/>
      <c r="Q1279" s="19"/>
      <c r="R1279" s="17"/>
      <c r="S1279" s="21" t="str">
        <f ca="1">IF(OR($J1279="",$O1279=""),"",IF(OR($N1279="Report ready",$N1279="Delivered"),"",IF($N1279="Recollect needed","Recollect",IF(NOW()&gt;$O1279,"Overdue",IF($O1279-NOW()&lt;=N(Settings!$B$4)/24,"Due soon","")))))</f>
        <v/>
      </c>
    </row>
    <row r="1280" spans="1:19" x14ac:dyDescent="0.3">
      <c r="A1280" s="17"/>
      <c r="B1280" s="19"/>
      <c r="C1280" s="20"/>
      <c r="D1280" s="17"/>
      <c r="E1280" s="17"/>
      <c r="F1280" s="17"/>
      <c r="G1280" s="17"/>
      <c r="H1280" s="17"/>
      <c r="I1280" s="17"/>
      <c r="J1280" s="17"/>
      <c r="K1280" s="21" t="str">
        <f>IF($J1280="","",IFERROR(VLOOKUP($J1280,Tests!$A$4:$B$103,2,FALSE),""))</f>
        <v/>
      </c>
      <c r="L1280" s="18" t="str">
        <f>IF($J1280="","",IFERROR(VLOOKUP($J1280,Tests!$A$4:$E$103,5,FALSE),""))</f>
        <v/>
      </c>
      <c r="M1280" s="18"/>
      <c r="N1280" s="17"/>
      <c r="O1280" s="22" t="str">
        <f>IF(OR($B1280="",$J1280=""),"",$B1280+N($C1280)+IFERROR(VLOOKUP($J1280,Tests!$A$4:$C$103,3,FALSE),0)/24)</f>
        <v/>
      </c>
      <c r="P1280" s="19"/>
      <c r="Q1280" s="19"/>
      <c r="R1280" s="17"/>
      <c r="S1280" s="21" t="str">
        <f ca="1">IF(OR($J1280="",$O1280=""),"",IF(OR($N1280="Report ready",$N1280="Delivered"),"",IF($N1280="Recollect needed","Recollect",IF(NOW()&gt;$O1280,"Overdue",IF($O1280-NOW()&lt;=N(Settings!$B$4)/24,"Due soon","")))))</f>
        <v/>
      </c>
    </row>
    <row r="1281" spans="1:19" x14ac:dyDescent="0.3">
      <c r="A1281" s="17"/>
      <c r="B1281" s="19"/>
      <c r="C1281" s="20"/>
      <c r="D1281" s="17"/>
      <c r="E1281" s="17"/>
      <c r="F1281" s="17"/>
      <c r="G1281" s="17"/>
      <c r="H1281" s="17"/>
      <c r="I1281" s="17"/>
      <c r="J1281" s="17"/>
      <c r="K1281" s="21" t="str">
        <f>IF($J1281="","",IFERROR(VLOOKUP($J1281,Tests!$A$4:$B$103,2,FALSE),""))</f>
        <v/>
      </c>
      <c r="L1281" s="18" t="str">
        <f>IF($J1281="","",IFERROR(VLOOKUP($J1281,Tests!$A$4:$E$103,5,FALSE),""))</f>
        <v/>
      </c>
      <c r="M1281" s="18"/>
      <c r="N1281" s="17"/>
      <c r="O1281" s="22" t="str">
        <f>IF(OR($B1281="",$J1281=""),"",$B1281+N($C1281)+IFERROR(VLOOKUP($J1281,Tests!$A$4:$C$103,3,FALSE),0)/24)</f>
        <v/>
      </c>
      <c r="P1281" s="19"/>
      <c r="Q1281" s="19"/>
      <c r="R1281" s="17"/>
      <c r="S1281" s="21" t="str">
        <f ca="1">IF(OR($J1281="",$O1281=""),"",IF(OR($N1281="Report ready",$N1281="Delivered"),"",IF($N1281="Recollect needed","Recollect",IF(NOW()&gt;$O1281,"Overdue",IF($O1281-NOW()&lt;=N(Settings!$B$4)/24,"Due soon","")))))</f>
        <v/>
      </c>
    </row>
    <row r="1282" spans="1:19" x14ac:dyDescent="0.3">
      <c r="A1282" s="17"/>
      <c r="B1282" s="19"/>
      <c r="C1282" s="20"/>
      <c r="D1282" s="17"/>
      <c r="E1282" s="17"/>
      <c r="F1282" s="17"/>
      <c r="G1282" s="17"/>
      <c r="H1282" s="17"/>
      <c r="I1282" s="17"/>
      <c r="J1282" s="17"/>
      <c r="K1282" s="21" t="str">
        <f>IF($J1282="","",IFERROR(VLOOKUP($J1282,Tests!$A$4:$B$103,2,FALSE),""))</f>
        <v/>
      </c>
      <c r="L1282" s="18" t="str">
        <f>IF($J1282="","",IFERROR(VLOOKUP($J1282,Tests!$A$4:$E$103,5,FALSE),""))</f>
        <v/>
      </c>
      <c r="M1282" s="18"/>
      <c r="N1282" s="17"/>
      <c r="O1282" s="22" t="str">
        <f>IF(OR($B1282="",$J1282=""),"",$B1282+N($C1282)+IFERROR(VLOOKUP($J1282,Tests!$A$4:$C$103,3,FALSE),0)/24)</f>
        <v/>
      </c>
      <c r="P1282" s="19"/>
      <c r="Q1282" s="19"/>
      <c r="R1282" s="17"/>
      <c r="S1282" s="21" t="str">
        <f ca="1">IF(OR($J1282="",$O1282=""),"",IF(OR($N1282="Report ready",$N1282="Delivered"),"",IF($N1282="Recollect needed","Recollect",IF(NOW()&gt;$O1282,"Overdue",IF($O1282-NOW()&lt;=N(Settings!$B$4)/24,"Due soon","")))))</f>
        <v/>
      </c>
    </row>
    <row r="1283" spans="1:19" x14ac:dyDescent="0.3">
      <c r="A1283" s="17"/>
      <c r="B1283" s="19"/>
      <c r="C1283" s="20"/>
      <c r="D1283" s="17"/>
      <c r="E1283" s="17"/>
      <c r="F1283" s="17"/>
      <c r="G1283" s="17"/>
      <c r="H1283" s="17"/>
      <c r="I1283" s="17"/>
      <c r="J1283" s="17"/>
      <c r="K1283" s="21" t="str">
        <f>IF($J1283="","",IFERROR(VLOOKUP($J1283,Tests!$A$4:$B$103,2,FALSE),""))</f>
        <v/>
      </c>
      <c r="L1283" s="18" t="str">
        <f>IF($J1283="","",IFERROR(VLOOKUP($J1283,Tests!$A$4:$E$103,5,FALSE),""))</f>
        <v/>
      </c>
      <c r="M1283" s="18"/>
      <c r="N1283" s="17"/>
      <c r="O1283" s="22" t="str">
        <f>IF(OR($B1283="",$J1283=""),"",$B1283+N($C1283)+IFERROR(VLOOKUP($J1283,Tests!$A$4:$C$103,3,FALSE),0)/24)</f>
        <v/>
      </c>
      <c r="P1283" s="19"/>
      <c r="Q1283" s="19"/>
      <c r="R1283" s="17"/>
      <c r="S1283" s="21" t="str">
        <f ca="1">IF(OR($J1283="",$O1283=""),"",IF(OR($N1283="Report ready",$N1283="Delivered"),"",IF($N1283="Recollect needed","Recollect",IF(NOW()&gt;$O1283,"Overdue",IF($O1283-NOW()&lt;=N(Settings!$B$4)/24,"Due soon","")))))</f>
        <v/>
      </c>
    </row>
    <row r="1284" spans="1:19" x14ac:dyDescent="0.3">
      <c r="A1284" s="17"/>
      <c r="B1284" s="19"/>
      <c r="C1284" s="20"/>
      <c r="D1284" s="17"/>
      <c r="E1284" s="17"/>
      <c r="F1284" s="17"/>
      <c r="G1284" s="17"/>
      <c r="H1284" s="17"/>
      <c r="I1284" s="17"/>
      <c r="J1284" s="17"/>
      <c r="K1284" s="21" t="str">
        <f>IF($J1284="","",IFERROR(VLOOKUP($J1284,Tests!$A$4:$B$103,2,FALSE),""))</f>
        <v/>
      </c>
      <c r="L1284" s="18" t="str">
        <f>IF($J1284="","",IFERROR(VLOOKUP($J1284,Tests!$A$4:$E$103,5,FALSE),""))</f>
        <v/>
      </c>
      <c r="M1284" s="18"/>
      <c r="N1284" s="17"/>
      <c r="O1284" s="22" t="str">
        <f>IF(OR($B1284="",$J1284=""),"",$B1284+N($C1284)+IFERROR(VLOOKUP($J1284,Tests!$A$4:$C$103,3,FALSE),0)/24)</f>
        <v/>
      </c>
      <c r="P1284" s="19"/>
      <c r="Q1284" s="19"/>
      <c r="R1284" s="17"/>
      <c r="S1284" s="21" t="str">
        <f ca="1">IF(OR($J1284="",$O1284=""),"",IF(OR($N1284="Report ready",$N1284="Delivered"),"",IF($N1284="Recollect needed","Recollect",IF(NOW()&gt;$O1284,"Overdue",IF($O1284-NOW()&lt;=N(Settings!$B$4)/24,"Due soon","")))))</f>
        <v/>
      </c>
    </row>
    <row r="1285" spans="1:19" x14ac:dyDescent="0.3">
      <c r="A1285" s="17"/>
      <c r="B1285" s="19"/>
      <c r="C1285" s="20"/>
      <c r="D1285" s="17"/>
      <c r="E1285" s="17"/>
      <c r="F1285" s="17"/>
      <c r="G1285" s="17"/>
      <c r="H1285" s="17"/>
      <c r="I1285" s="17"/>
      <c r="J1285" s="17"/>
      <c r="K1285" s="21" t="str">
        <f>IF($J1285="","",IFERROR(VLOOKUP($J1285,Tests!$A$4:$B$103,2,FALSE),""))</f>
        <v/>
      </c>
      <c r="L1285" s="18" t="str">
        <f>IF($J1285="","",IFERROR(VLOOKUP($J1285,Tests!$A$4:$E$103,5,FALSE),""))</f>
        <v/>
      </c>
      <c r="M1285" s="18"/>
      <c r="N1285" s="17"/>
      <c r="O1285" s="22" t="str">
        <f>IF(OR($B1285="",$J1285=""),"",$B1285+N($C1285)+IFERROR(VLOOKUP($J1285,Tests!$A$4:$C$103,3,FALSE),0)/24)</f>
        <v/>
      </c>
      <c r="P1285" s="19"/>
      <c r="Q1285" s="19"/>
      <c r="R1285" s="17"/>
      <c r="S1285" s="21" t="str">
        <f ca="1">IF(OR($J1285="",$O1285=""),"",IF(OR($N1285="Report ready",$N1285="Delivered"),"",IF($N1285="Recollect needed","Recollect",IF(NOW()&gt;$O1285,"Overdue",IF($O1285-NOW()&lt;=N(Settings!$B$4)/24,"Due soon","")))))</f>
        <v/>
      </c>
    </row>
    <row r="1286" spans="1:19" x14ac:dyDescent="0.3">
      <c r="A1286" s="17"/>
      <c r="B1286" s="19"/>
      <c r="C1286" s="20"/>
      <c r="D1286" s="17"/>
      <c r="E1286" s="17"/>
      <c r="F1286" s="17"/>
      <c r="G1286" s="17"/>
      <c r="H1286" s="17"/>
      <c r="I1286" s="17"/>
      <c r="J1286" s="17"/>
      <c r="K1286" s="21" t="str">
        <f>IF($J1286="","",IFERROR(VLOOKUP($J1286,Tests!$A$4:$B$103,2,FALSE),""))</f>
        <v/>
      </c>
      <c r="L1286" s="18" t="str">
        <f>IF($J1286="","",IFERROR(VLOOKUP($J1286,Tests!$A$4:$E$103,5,FALSE),""))</f>
        <v/>
      </c>
      <c r="M1286" s="18"/>
      <c r="N1286" s="17"/>
      <c r="O1286" s="22" t="str">
        <f>IF(OR($B1286="",$J1286=""),"",$B1286+N($C1286)+IFERROR(VLOOKUP($J1286,Tests!$A$4:$C$103,3,FALSE),0)/24)</f>
        <v/>
      </c>
      <c r="P1286" s="19"/>
      <c r="Q1286" s="19"/>
      <c r="R1286" s="17"/>
      <c r="S1286" s="21" t="str">
        <f ca="1">IF(OR($J1286="",$O1286=""),"",IF(OR($N1286="Report ready",$N1286="Delivered"),"",IF($N1286="Recollect needed","Recollect",IF(NOW()&gt;$O1286,"Overdue",IF($O1286-NOW()&lt;=N(Settings!$B$4)/24,"Due soon","")))))</f>
        <v/>
      </c>
    </row>
    <row r="1287" spans="1:19" x14ac:dyDescent="0.3">
      <c r="A1287" s="17"/>
      <c r="B1287" s="19"/>
      <c r="C1287" s="20"/>
      <c r="D1287" s="17"/>
      <c r="E1287" s="17"/>
      <c r="F1287" s="17"/>
      <c r="G1287" s="17"/>
      <c r="H1287" s="17"/>
      <c r="I1287" s="17"/>
      <c r="J1287" s="17"/>
      <c r="K1287" s="21" t="str">
        <f>IF($J1287="","",IFERROR(VLOOKUP($J1287,Tests!$A$4:$B$103,2,FALSE),""))</f>
        <v/>
      </c>
      <c r="L1287" s="18" t="str">
        <f>IF($J1287="","",IFERROR(VLOOKUP($J1287,Tests!$A$4:$E$103,5,FALSE),""))</f>
        <v/>
      </c>
      <c r="M1287" s="18"/>
      <c r="N1287" s="17"/>
      <c r="O1287" s="22" t="str">
        <f>IF(OR($B1287="",$J1287=""),"",$B1287+N($C1287)+IFERROR(VLOOKUP($J1287,Tests!$A$4:$C$103,3,FALSE),0)/24)</f>
        <v/>
      </c>
      <c r="P1287" s="19"/>
      <c r="Q1287" s="19"/>
      <c r="R1287" s="17"/>
      <c r="S1287" s="21" t="str">
        <f ca="1">IF(OR($J1287="",$O1287=""),"",IF(OR($N1287="Report ready",$N1287="Delivered"),"",IF($N1287="Recollect needed","Recollect",IF(NOW()&gt;$O1287,"Overdue",IF($O1287-NOW()&lt;=N(Settings!$B$4)/24,"Due soon","")))))</f>
        <v/>
      </c>
    </row>
    <row r="1288" spans="1:19" x14ac:dyDescent="0.3">
      <c r="A1288" s="17"/>
      <c r="B1288" s="19"/>
      <c r="C1288" s="20"/>
      <c r="D1288" s="17"/>
      <c r="E1288" s="17"/>
      <c r="F1288" s="17"/>
      <c r="G1288" s="17"/>
      <c r="H1288" s="17"/>
      <c r="I1288" s="17"/>
      <c r="J1288" s="17"/>
      <c r="K1288" s="21" t="str">
        <f>IF($J1288="","",IFERROR(VLOOKUP($J1288,Tests!$A$4:$B$103,2,FALSE),""))</f>
        <v/>
      </c>
      <c r="L1288" s="18" t="str">
        <f>IF($J1288="","",IFERROR(VLOOKUP($J1288,Tests!$A$4:$E$103,5,FALSE),""))</f>
        <v/>
      </c>
      <c r="M1288" s="18"/>
      <c r="N1288" s="17"/>
      <c r="O1288" s="22" t="str">
        <f>IF(OR($B1288="",$J1288=""),"",$B1288+N($C1288)+IFERROR(VLOOKUP($J1288,Tests!$A$4:$C$103,3,FALSE),0)/24)</f>
        <v/>
      </c>
      <c r="P1288" s="19"/>
      <c r="Q1288" s="19"/>
      <c r="R1288" s="17"/>
      <c r="S1288" s="21" t="str">
        <f ca="1">IF(OR($J1288="",$O1288=""),"",IF(OR($N1288="Report ready",$N1288="Delivered"),"",IF($N1288="Recollect needed","Recollect",IF(NOW()&gt;$O1288,"Overdue",IF($O1288-NOW()&lt;=N(Settings!$B$4)/24,"Due soon","")))))</f>
        <v/>
      </c>
    </row>
    <row r="1289" spans="1:19" x14ac:dyDescent="0.3">
      <c r="A1289" s="17"/>
      <c r="B1289" s="19"/>
      <c r="C1289" s="20"/>
      <c r="D1289" s="17"/>
      <c r="E1289" s="17"/>
      <c r="F1289" s="17"/>
      <c r="G1289" s="17"/>
      <c r="H1289" s="17"/>
      <c r="I1289" s="17"/>
      <c r="J1289" s="17"/>
      <c r="K1289" s="21" t="str">
        <f>IF($J1289="","",IFERROR(VLOOKUP($J1289,Tests!$A$4:$B$103,2,FALSE),""))</f>
        <v/>
      </c>
      <c r="L1289" s="18" t="str">
        <f>IF($J1289="","",IFERROR(VLOOKUP($J1289,Tests!$A$4:$E$103,5,FALSE),""))</f>
        <v/>
      </c>
      <c r="M1289" s="18"/>
      <c r="N1289" s="17"/>
      <c r="O1289" s="22" t="str">
        <f>IF(OR($B1289="",$J1289=""),"",$B1289+N($C1289)+IFERROR(VLOOKUP($J1289,Tests!$A$4:$C$103,3,FALSE),0)/24)</f>
        <v/>
      </c>
      <c r="P1289" s="19"/>
      <c r="Q1289" s="19"/>
      <c r="R1289" s="17"/>
      <c r="S1289" s="21" t="str">
        <f ca="1">IF(OR($J1289="",$O1289=""),"",IF(OR($N1289="Report ready",$N1289="Delivered"),"",IF($N1289="Recollect needed","Recollect",IF(NOW()&gt;$O1289,"Overdue",IF($O1289-NOW()&lt;=N(Settings!$B$4)/24,"Due soon","")))))</f>
        <v/>
      </c>
    </row>
    <row r="1290" spans="1:19" x14ac:dyDescent="0.3">
      <c r="A1290" s="17"/>
      <c r="B1290" s="19"/>
      <c r="C1290" s="20"/>
      <c r="D1290" s="17"/>
      <c r="E1290" s="17"/>
      <c r="F1290" s="17"/>
      <c r="G1290" s="17"/>
      <c r="H1290" s="17"/>
      <c r="I1290" s="17"/>
      <c r="J1290" s="17"/>
      <c r="K1290" s="21" t="str">
        <f>IF($J1290="","",IFERROR(VLOOKUP($J1290,Tests!$A$4:$B$103,2,FALSE),""))</f>
        <v/>
      </c>
      <c r="L1290" s="18" t="str">
        <f>IF($J1290="","",IFERROR(VLOOKUP($J1290,Tests!$A$4:$E$103,5,FALSE),""))</f>
        <v/>
      </c>
      <c r="M1290" s="18"/>
      <c r="N1290" s="17"/>
      <c r="O1290" s="22" t="str">
        <f>IF(OR($B1290="",$J1290=""),"",$B1290+N($C1290)+IFERROR(VLOOKUP($J1290,Tests!$A$4:$C$103,3,FALSE),0)/24)</f>
        <v/>
      </c>
      <c r="P1290" s="19"/>
      <c r="Q1290" s="19"/>
      <c r="R1290" s="17"/>
      <c r="S1290" s="21" t="str">
        <f ca="1">IF(OR($J1290="",$O1290=""),"",IF(OR($N1290="Report ready",$N1290="Delivered"),"",IF($N1290="Recollect needed","Recollect",IF(NOW()&gt;$O1290,"Overdue",IF($O1290-NOW()&lt;=N(Settings!$B$4)/24,"Due soon","")))))</f>
        <v/>
      </c>
    </row>
    <row r="1291" spans="1:19" x14ac:dyDescent="0.3">
      <c r="A1291" s="17"/>
      <c r="B1291" s="19"/>
      <c r="C1291" s="20"/>
      <c r="D1291" s="17"/>
      <c r="E1291" s="17"/>
      <c r="F1291" s="17"/>
      <c r="G1291" s="17"/>
      <c r="H1291" s="17"/>
      <c r="I1291" s="17"/>
      <c r="J1291" s="17"/>
      <c r="K1291" s="21" t="str">
        <f>IF($J1291="","",IFERROR(VLOOKUP($J1291,Tests!$A$4:$B$103,2,FALSE),""))</f>
        <v/>
      </c>
      <c r="L1291" s="18" t="str">
        <f>IF($J1291="","",IFERROR(VLOOKUP($J1291,Tests!$A$4:$E$103,5,FALSE),""))</f>
        <v/>
      </c>
      <c r="M1291" s="18"/>
      <c r="N1291" s="17"/>
      <c r="O1291" s="22" t="str">
        <f>IF(OR($B1291="",$J1291=""),"",$B1291+N($C1291)+IFERROR(VLOOKUP($J1291,Tests!$A$4:$C$103,3,FALSE),0)/24)</f>
        <v/>
      </c>
      <c r="P1291" s="19"/>
      <c r="Q1291" s="19"/>
      <c r="R1291" s="17"/>
      <c r="S1291" s="21" t="str">
        <f ca="1">IF(OR($J1291="",$O1291=""),"",IF(OR($N1291="Report ready",$N1291="Delivered"),"",IF($N1291="Recollect needed","Recollect",IF(NOW()&gt;$O1291,"Overdue",IF($O1291-NOW()&lt;=N(Settings!$B$4)/24,"Due soon","")))))</f>
        <v/>
      </c>
    </row>
    <row r="1292" spans="1:19" x14ac:dyDescent="0.3">
      <c r="A1292" s="17"/>
      <c r="B1292" s="19"/>
      <c r="C1292" s="20"/>
      <c r="D1292" s="17"/>
      <c r="E1292" s="17"/>
      <c r="F1292" s="17"/>
      <c r="G1292" s="17"/>
      <c r="H1292" s="17"/>
      <c r="I1292" s="17"/>
      <c r="J1292" s="17"/>
      <c r="K1292" s="21" t="str">
        <f>IF($J1292="","",IFERROR(VLOOKUP($J1292,Tests!$A$4:$B$103,2,FALSE),""))</f>
        <v/>
      </c>
      <c r="L1292" s="18" t="str">
        <f>IF($J1292="","",IFERROR(VLOOKUP($J1292,Tests!$A$4:$E$103,5,FALSE),""))</f>
        <v/>
      </c>
      <c r="M1292" s="18"/>
      <c r="N1292" s="17"/>
      <c r="O1292" s="22" t="str">
        <f>IF(OR($B1292="",$J1292=""),"",$B1292+N($C1292)+IFERROR(VLOOKUP($J1292,Tests!$A$4:$C$103,3,FALSE),0)/24)</f>
        <v/>
      </c>
      <c r="P1292" s="19"/>
      <c r="Q1292" s="19"/>
      <c r="R1292" s="17"/>
      <c r="S1292" s="21" t="str">
        <f ca="1">IF(OR($J1292="",$O1292=""),"",IF(OR($N1292="Report ready",$N1292="Delivered"),"",IF($N1292="Recollect needed","Recollect",IF(NOW()&gt;$O1292,"Overdue",IF($O1292-NOW()&lt;=N(Settings!$B$4)/24,"Due soon","")))))</f>
        <v/>
      </c>
    </row>
    <row r="1293" spans="1:19" x14ac:dyDescent="0.3">
      <c r="A1293" s="17"/>
      <c r="B1293" s="19"/>
      <c r="C1293" s="20"/>
      <c r="D1293" s="17"/>
      <c r="E1293" s="17"/>
      <c r="F1293" s="17"/>
      <c r="G1293" s="17"/>
      <c r="H1293" s="17"/>
      <c r="I1293" s="17"/>
      <c r="J1293" s="17"/>
      <c r="K1293" s="21" t="str">
        <f>IF($J1293="","",IFERROR(VLOOKUP($J1293,Tests!$A$4:$B$103,2,FALSE),""))</f>
        <v/>
      </c>
      <c r="L1293" s="18" t="str">
        <f>IF($J1293="","",IFERROR(VLOOKUP($J1293,Tests!$A$4:$E$103,5,FALSE),""))</f>
        <v/>
      </c>
      <c r="M1293" s="18"/>
      <c r="N1293" s="17"/>
      <c r="O1293" s="22" t="str">
        <f>IF(OR($B1293="",$J1293=""),"",$B1293+N($C1293)+IFERROR(VLOOKUP($J1293,Tests!$A$4:$C$103,3,FALSE),0)/24)</f>
        <v/>
      </c>
      <c r="P1293" s="19"/>
      <c r="Q1293" s="19"/>
      <c r="R1293" s="17"/>
      <c r="S1293" s="21" t="str">
        <f ca="1">IF(OR($J1293="",$O1293=""),"",IF(OR($N1293="Report ready",$N1293="Delivered"),"",IF($N1293="Recollect needed","Recollect",IF(NOW()&gt;$O1293,"Overdue",IF($O1293-NOW()&lt;=N(Settings!$B$4)/24,"Due soon","")))))</f>
        <v/>
      </c>
    </row>
    <row r="1294" spans="1:19" x14ac:dyDescent="0.3">
      <c r="A1294" s="17"/>
      <c r="B1294" s="19"/>
      <c r="C1294" s="20"/>
      <c r="D1294" s="17"/>
      <c r="E1294" s="17"/>
      <c r="F1294" s="17"/>
      <c r="G1294" s="17"/>
      <c r="H1294" s="17"/>
      <c r="I1294" s="17"/>
      <c r="J1294" s="17"/>
      <c r="K1294" s="21" t="str">
        <f>IF($J1294="","",IFERROR(VLOOKUP($J1294,Tests!$A$4:$B$103,2,FALSE),""))</f>
        <v/>
      </c>
      <c r="L1294" s="18" t="str">
        <f>IF($J1294="","",IFERROR(VLOOKUP($J1294,Tests!$A$4:$E$103,5,FALSE),""))</f>
        <v/>
      </c>
      <c r="M1294" s="18"/>
      <c r="N1294" s="17"/>
      <c r="O1294" s="22" t="str">
        <f>IF(OR($B1294="",$J1294=""),"",$B1294+N($C1294)+IFERROR(VLOOKUP($J1294,Tests!$A$4:$C$103,3,FALSE),0)/24)</f>
        <v/>
      </c>
      <c r="P1294" s="19"/>
      <c r="Q1294" s="19"/>
      <c r="R1294" s="17"/>
      <c r="S1294" s="21" t="str">
        <f ca="1">IF(OR($J1294="",$O1294=""),"",IF(OR($N1294="Report ready",$N1294="Delivered"),"",IF($N1294="Recollect needed","Recollect",IF(NOW()&gt;$O1294,"Overdue",IF($O1294-NOW()&lt;=N(Settings!$B$4)/24,"Due soon","")))))</f>
        <v/>
      </c>
    </row>
    <row r="1295" spans="1:19" x14ac:dyDescent="0.3">
      <c r="A1295" s="17"/>
      <c r="B1295" s="19"/>
      <c r="C1295" s="20"/>
      <c r="D1295" s="17"/>
      <c r="E1295" s="17"/>
      <c r="F1295" s="17"/>
      <c r="G1295" s="17"/>
      <c r="H1295" s="17"/>
      <c r="I1295" s="17"/>
      <c r="J1295" s="17"/>
      <c r="K1295" s="21" t="str">
        <f>IF($J1295="","",IFERROR(VLOOKUP($J1295,Tests!$A$4:$B$103,2,FALSE),""))</f>
        <v/>
      </c>
      <c r="L1295" s="18" t="str">
        <f>IF($J1295="","",IFERROR(VLOOKUP($J1295,Tests!$A$4:$E$103,5,FALSE),""))</f>
        <v/>
      </c>
      <c r="M1295" s="18"/>
      <c r="N1295" s="17"/>
      <c r="O1295" s="22" t="str">
        <f>IF(OR($B1295="",$J1295=""),"",$B1295+N($C1295)+IFERROR(VLOOKUP($J1295,Tests!$A$4:$C$103,3,FALSE),0)/24)</f>
        <v/>
      </c>
      <c r="P1295" s="19"/>
      <c r="Q1295" s="19"/>
      <c r="R1295" s="17"/>
      <c r="S1295" s="21" t="str">
        <f ca="1">IF(OR($J1295="",$O1295=""),"",IF(OR($N1295="Report ready",$N1295="Delivered"),"",IF($N1295="Recollect needed","Recollect",IF(NOW()&gt;$O1295,"Overdue",IF($O1295-NOW()&lt;=N(Settings!$B$4)/24,"Due soon","")))))</f>
        <v/>
      </c>
    </row>
    <row r="1296" spans="1:19" x14ac:dyDescent="0.3">
      <c r="A1296" s="17"/>
      <c r="B1296" s="19"/>
      <c r="C1296" s="20"/>
      <c r="D1296" s="17"/>
      <c r="E1296" s="17"/>
      <c r="F1296" s="17"/>
      <c r="G1296" s="17"/>
      <c r="H1296" s="17"/>
      <c r="I1296" s="17"/>
      <c r="J1296" s="17"/>
      <c r="K1296" s="21" t="str">
        <f>IF($J1296="","",IFERROR(VLOOKUP($J1296,Tests!$A$4:$B$103,2,FALSE),""))</f>
        <v/>
      </c>
      <c r="L1296" s="18" t="str">
        <f>IF($J1296="","",IFERROR(VLOOKUP($J1296,Tests!$A$4:$E$103,5,FALSE),""))</f>
        <v/>
      </c>
      <c r="M1296" s="18"/>
      <c r="N1296" s="17"/>
      <c r="O1296" s="22" t="str">
        <f>IF(OR($B1296="",$J1296=""),"",$B1296+N($C1296)+IFERROR(VLOOKUP($J1296,Tests!$A$4:$C$103,3,FALSE),0)/24)</f>
        <v/>
      </c>
      <c r="P1296" s="19"/>
      <c r="Q1296" s="19"/>
      <c r="R1296" s="17"/>
      <c r="S1296" s="21" t="str">
        <f ca="1">IF(OR($J1296="",$O1296=""),"",IF(OR($N1296="Report ready",$N1296="Delivered"),"",IF($N1296="Recollect needed","Recollect",IF(NOW()&gt;$O1296,"Overdue",IF($O1296-NOW()&lt;=N(Settings!$B$4)/24,"Due soon","")))))</f>
        <v/>
      </c>
    </row>
    <row r="1297" spans="1:19" x14ac:dyDescent="0.3">
      <c r="A1297" s="17"/>
      <c r="B1297" s="19"/>
      <c r="C1297" s="20"/>
      <c r="D1297" s="17"/>
      <c r="E1297" s="17"/>
      <c r="F1297" s="17"/>
      <c r="G1297" s="17"/>
      <c r="H1297" s="17"/>
      <c r="I1297" s="17"/>
      <c r="J1297" s="17"/>
      <c r="K1297" s="21" t="str">
        <f>IF($J1297="","",IFERROR(VLOOKUP($J1297,Tests!$A$4:$B$103,2,FALSE),""))</f>
        <v/>
      </c>
      <c r="L1297" s="18" t="str">
        <f>IF($J1297="","",IFERROR(VLOOKUP($J1297,Tests!$A$4:$E$103,5,FALSE),""))</f>
        <v/>
      </c>
      <c r="M1297" s="18"/>
      <c r="N1297" s="17"/>
      <c r="O1297" s="22" t="str">
        <f>IF(OR($B1297="",$J1297=""),"",$B1297+N($C1297)+IFERROR(VLOOKUP($J1297,Tests!$A$4:$C$103,3,FALSE),0)/24)</f>
        <v/>
      </c>
      <c r="P1297" s="19"/>
      <c r="Q1297" s="19"/>
      <c r="R1297" s="17"/>
      <c r="S1297" s="21" t="str">
        <f ca="1">IF(OR($J1297="",$O1297=""),"",IF(OR($N1297="Report ready",$N1297="Delivered"),"",IF($N1297="Recollect needed","Recollect",IF(NOW()&gt;$O1297,"Overdue",IF($O1297-NOW()&lt;=N(Settings!$B$4)/24,"Due soon","")))))</f>
        <v/>
      </c>
    </row>
    <row r="1298" spans="1:19" x14ac:dyDescent="0.3">
      <c r="A1298" s="17"/>
      <c r="B1298" s="19"/>
      <c r="C1298" s="20"/>
      <c r="D1298" s="17"/>
      <c r="E1298" s="17"/>
      <c r="F1298" s="17"/>
      <c r="G1298" s="17"/>
      <c r="H1298" s="17"/>
      <c r="I1298" s="17"/>
      <c r="J1298" s="17"/>
      <c r="K1298" s="21" t="str">
        <f>IF($J1298="","",IFERROR(VLOOKUP($J1298,Tests!$A$4:$B$103,2,FALSE),""))</f>
        <v/>
      </c>
      <c r="L1298" s="18" t="str">
        <f>IF($J1298="","",IFERROR(VLOOKUP($J1298,Tests!$A$4:$E$103,5,FALSE),""))</f>
        <v/>
      </c>
      <c r="M1298" s="18"/>
      <c r="N1298" s="17"/>
      <c r="O1298" s="22" t="str">
        <f>IF(OR($B1298="",$J1298=""),"",$B1298+N($C1298)+IFERROR(VLOOKUP($J1298,Tests!$A$4:$C$103,3,FALSE),0)/24)</f>
        <v/>
      </c>
      <c r="P1298" s="19"/>
      <c r="Q1298" s="19"/>
      <c r="R1298" s="17"/>
      <c r="S1298" s="21" t="str">
        <f ca="1">IF(OR($J1298="",$O1298=""),"",IF(OR($N1298="Report ready",$N1298="Delivered"),"",IF($N1298="Recollect needed","Recollect",IF(NOW()&gt;$O1298,"Overdue",IF($O1298-NOW()&lt;=N(Settings!$B$4)/24,"Due soon","")))))</f>
        <v/>
      </c>
    </row>
    <row r="1299" spans="1:19" x14ac:dyDescent="0.3">
      <c r="A1299" s="17"/>
      <c r="B1299" s="19"/>
      <c r="C1299" s="20"/>
      <c r="D1299" s="17"/>
      <c r="E1299" s="17"/>
      <c r="F1299" s="17"/>
      <c r="G1299" s="17"/>
      <c r="H1299" s="17"/>
      <c r="I1299" s="17"/>
      <c r="J1299" s="17"/>
      <c r="K1299" s="21" t="str">
        <f>IF($J1299="","",IFERROR(VLOOKUP($J1299,Tests!$A$4:$B$103,2,FALSE),""))</f>
        <v/>
      </c>
      <c r="L1299" s="18" t="str">
        <f>IF($J1299="","",IFERROR(VLOOKUP($J1299,Tests!$A$4:$E$103,5,FALSE),""))</f>
        <v/>
      </c>
      <c r="M1299" s="18"/>
      <c r="N1299" s="17"/>
      <c r="O1299" s="22" t="str">
        <f>IF(OR($B1299="",$J1299=""),"",$B1299+N($C1299)+IFERROR(VLOOKUP($J1299,Tests!$A$4:$C$103,3,FALSE),0)/24)</f>
        <v/>
      </c>
      <c r="P1299" s="19"/>
      <c r="Q1299" s="19"/>
      <c r="R1299" s="17"/>
      <c r="S1299" s="21" t="str">
        <f ca="1">IF(OR($J1299="",$O1299=""),"",IF(OR($N1299="Report ready",$N1299="Delivered"),"",IF($N1299="Recollect needed","Recollect",IF(NOW()&gt;$O1299,"Overdue",IF($O1299-NOW()&lt;=N(Settings!$B$4)/24,"Due soon","")))))</f>
        <v/>
      </c>
    </row>
    <row r="1300" spans="1:19" x14ac:dyDescent="0.3">
      <c r="A1300" s="17"/>
      <c r="B1300" s="19"/>
      <c r="C1300" s="20"/>
      <c r="D1300" s="17"/>
      <c r="E1300" s="17"/>
      <c r="F1300" s="17"/>
      <c r="G1300" s="17"/>
      <c r="H1300" s="17"/>
      <c r="I1300" s="17"/>
      <c r="J1300" s="17"/>
      <c r="K1300" s="21" t="str">
        <f>IF($J1300="","",IFERROR(VLOOKUP($J1300,Tests!$A$4:$B$103,2,FALSE),""))</f>
        <v/>
      </c>
      <c r="L1300" s="18" t="str">
        <f>IF($J1300="","",IFERROR(VLOOKUP($J1300,Tests!$A$4:$E$103,5,FALSE),""))</f>
        <v/>
      </c>
      <c r="M1300" s="18"/>
      <c r="N1300" s="17"/>
      <c r="O1300" s="22" t="str">
        <f>IF(OR($B1300="",$J1300=""),"",$B1300+N($C1300)+IFERROR(VLOOKUP($J1300,Tests!$A$4:$C$103,3,FALSE),0)/24)</f>
        <v/>
      </c>
      <c r="P1300" s="19"/>
      <c r="Q1300" s="19"/>
      <c r="R1300" s="17"/>
      <c r="S1300" s="21" t="str">
        <f ca="1">IF(OR($J1300="",$O1300=""),"",IF(OR($N1300="Report ready",$N1300="Delivered"),"",IF($N1300="Recollect needed","Recollect",IF(NOW()&gt;$O1300,"Overdue",IF($O1300-NOW()&lt;=N(Settings!$B$4)/24,"Due soon","")))))</f>
        <v/>
      </c>
    </row>
    <row r="1301" spans="1:19" x14ac:dyDescent="0.3">
      <c r="A1301" s="17"/>
      <c r="B1301" s="19"/>
      <c r="C1301" s="20"/>
      <c r="D1301" s="17"/>
      <c r="E1301" s="17"/>
      <c r="F1301" s="17"/>
      <c r="G1301" s="17"/>
      <c r="H1301" s="17"/>
      <c r="I1301" s="17"/>
      <c r="J1301" s="17"/>
      <c r="K1301" s="21" t="str">
        <f>IF($J1301="","",IFERROR(VLOOKUP($J1301,Tests!$A$4:$B$103,2,FALSE),""))</f>
        <v/>
      </c>
      <c r="L1301" s="18" t="str">
        <f>IF($J1301="","",IFERROR(VLOOKUP($J1301,Tests!$A$4:$E$103,5,FALSE),""))</f>
        <v/>
      </c>
      <c r="M1301" s="18"/>
      <c r="N1301" s="17"/>
      <c r="O1301" s="22" t="str">
        <f>IF(OR($B1301="",$J1301=""),"",$B1301+N($C1301)+IFERROR(VLOOKUP($J1301,Tests!$A$4:$C$103,3,FALSE),0)/24)</f>
        <v/>
      </c>
      <c r="P1301" s="19"/>
      <c r="Q1301" s="19"/>
      <c r="R1301" s="17"/>
      <c r="S1301" s="21" t="str">
        <f ca="1">IF(OR($J1301="",$O1301=""),"",IF(OR($N1301="Report ready",$N1301="Delivered"),"",IF($N1301="Recollect needed","Recollect",IF(NOW()&gt;$O1301,"Overdue",IF($O1301-NOW()&lt;=N(Settings!$B$4)/24,"Due soon","")))))</f>
        <v/>
      </c>
    </row>
    <row r="1302" spans="1:19" x14ac:dyDescent="0.3">
      <c r="A1302" s="17"/>
      <c r="B1302" s="19"/>
      <c r="C1302" s="20"/>
      <c r="D1302" s="17"/>
      <c r="E1302" s="17"/>
      <c r="F1302" s="17"/>
      <c r="G1302" s="17"/>
      <c r="H1302" s="17"/>
      <c r="I1302" s="17"/>
      <c r="J1302" s="17"/>
      <c r="K1302" s="21" t="str">
        <f>IF($J1302="","",IFERROR(VLOOKUP($J1302,Tests!$A$4:$B$103,2,FALSE),""))</f>
        <v/>
      </c>
      <c r="L1302" s="18" t="str">
        <f>IF($J1302="","",IFERROR(VLOOKUP($J1302,Tests!$A$4:$E$103,5,FALSE),""))</f>
        <v/>
      </c>
      <c r="M1302" s="18"/>
      <c r="N1302" s="17"/>
      <c r="O1302" s="22" t="str">
        <f>IF(OR($B1302="",$J1302=""),"",$B1302+N($C1302)+IFERROR(VLOOKUP($J1302,Tests!$A$4:$C$103,3,FALSE),0)/24)</f>
        <v/>
      </c>
      <c r="P1302" s="19"/>
      <c r="Q1302" s="19"/>
      <c r="R1302" s="17"/>
      <c r="S1302" s="21" t="str">
        <f ca="1">IF(OR($J1302="",$O1302=""),"",IF(OR($N1302="Report ready",$N1302="Delivered"),"",IF($N1302="Recollect needed","Recollect",IF(NOW()&gt;$O1302,"Overdue",IF($O1302-NOW()&lt;=N(Settings!$B$4)/24,"Due soon","")))))</f>
        <v/>
      </c>
    </row>
    <row r="1303" spans="1:19" x14ac:dyDescent="0.3">
      <c r="A1303" s="17"/>
      <c r="B1303" s="19"/>
      <c r="C1303" s="20"/>
      <c r="D1303" s="17"/>
      <c r="E1303" s="17"/>
      <c r="F1303" s="17"/>
      <c r="G1303" s="17"/>
      <c r="H1303" s="17"/>
      <c r="I1303" s="17"/>
      <c r="J1303" s="17"/>
      <c r="K1303" s="21" t="str">
        <f>IF($J1303="","",IFERROR(VLOOKUP($J1303,Tests!$A$4:$B$103,2,FALSE),""))</f>
        <v/>
      </c>
      <c r="L1303" s="18" t="str">
        <f>IF($J1303="","",IFERROR(VLOOKUP($J1303,Tests!$A$4:$E$103,5,FALSE),""))</f>
        <v/>
      </c>
      <c r="M1303" s="18"/>
      <c r="N1303" s="17"/>
      <c r="O1303" s="22" t="str">
        <f>IF(OR($B1303="",$J1303=""),"",$B1303+N($C1303)+IFERROR(VLOOKUP($J1303,Tests!$A$4:$C$103,3,FALSE),0)/24)</f>
        <v/>
      </c>
      <c r="P1303" s="19"/>
      <c r="Q1303" s="19"/>
      <c r="R1303" s="17"/>
      <c r="S1303" s="21" t="str">
        <f ca="1">IF(OR($J1303="",$O1303=""),"",IF(OR($N1303="Report ready",$N1303="Delivered"),"",IF($N1303="Recollect needed","Recollect",IF(NOW()&gt;$O1303,"Overdue",IF($O1303-NOW()&lt;=N(Settings!$B$4)/24,"Due soon","")))))</f>
        <v/>
      </c>
    </row>
    <row r="1304" spans="1:19" x14ac:dyDescent="0.3">
      <c r="A1304" s="17"/>
      <c r="B1304" s="19"/>
      <c r="C1304" s="20"/>
      <c r="D1304" s="17"/>
      <c r="E1304" s="17"/>
      <c r="F1304" s="17"/>
      <c r="G1304" s="17"/>
      <c r="H1304" s="17"/>
      <c r="I1304" s="17"/>
      <c r="J1304" s="17"/>
      <c r="K1304" s="21" t="str">
        <f>IF($J1304="","",IFERROR(VLOOKUP($J1304,Tests!$A$4:$B$103,2,FALSE),""))</f>
        <v/>
      </c>
      <c r="L1304" s="18" t="str">
        <f>IF($J1304="","",IFERROR(VLOOKUP($J1304,Tests!$A$4:$E$103,5,FALSE),""))</f>
        <v/>
      </c>
      <c r="M1304" s="18"/>
      <c r="N1304" s="17"/>
      <c r="O1304" s="22" t="str">
        <f>IF(OR($B1304="",$J1304=""),"",$B1304+N($C1304)+IFERROR(VLOOKUP($J1304,Tests!$A$4:$C$103,3,FALSE),0)/24)</f>
        <v/>
      </c>
      <c r="P1304" s="19"/>
      <c r="Q1304" s="19"/>
      <c r="R1304" s="17"/>
      <c r="S1304" s="21" t="str">
        <f ca="1">IF(OR($J1304="",$O1304=""),"",IF(OR($N1304="Report ready",$N1304="Delivered"),"",IF($N1304="Recollect needed","Recollect",IF(NOW()&gt;$O1304,"Overdue",IF($O1304-NOW()&lt;=N(Settings!$B$4)/24,"Due soon","")))))</f>
        <v/>
      </c>
    </row>
    <row r="1305" spans="1:19" x14ac:dyDescent="0.3">
      <c r="A1305" s="17"/>
      <c r="B1305" s="19"/>
      <c r="C1305" s="20"/>
      <c r="D1305" s="17"/>
      <c r="E1305" s="17"/>
      <c r="F1305" s="17"/>
      <c r="G1305" s="17"/>
      <c r="H1305" s="17"/>
      <c r="I1305" s="17"/>
      <c r="J1305" s="17"/>
      <c r="K1305" s="21" t="str">
        <f>IF($J1305="","",IFERROR(VLOOKUP($J1305,Tests!$A$4:$B$103,2,FALSE),""))</f>
        <v/>
      </c>
      <c r="L1305" s="18" t="str">
        <f>IF($J1305="","",IFERROR(VLOOKUP($J1305,Tests!$A$4:$E$103,5,FALSE),""))</f>
        <v/>
      </c>
      <c r="M1305" s="18"/>
      <c r="N1305" s="17"/>
      <c r="O1305" s="22" t="str">
        <f>IF(OR($B1305="",$J1305=""),"",$B1305+N($C1305)+IFERROR(VLOOKUP($J1305,Tests!$A$4:$C$103,3,FALSE),0)/24)</f>
        <v/>
      </c>
      <c r="P1305" s="19"/>
      <c r="Q1305" s="19"/>
      <c r="R1305" s="17"/>
      <c r="S1305" s="21" t="str">
        <f ca="1">IF(OR($J1305="",$O1305=""),"",IF(OR($N1305="Report ready",$N1305="Delivered"),"",IF($N1305="Recollect needed","Recollect",IF(NOW()&gt;$O1305,"Overdue",IF($O1305-NOW()&lt;=N(Settings!$B$4)/24,"Due soon","")))))</f>
        <v/>
      </c>
    </row>
    <row r="1306" spans="1:19" x14ac:dyDescent="0.3">
      <c r="A1306" s="17"/>
      <c r="B1306" s="19"/>
      <c r="C1306" s="20"/>
      <c r="D1306" s="17"/>
      <c r="E1306" s="17"/>
      <c r="F1306" s="17"/>
      <c r="G1306" s="17"/>
      <c r="H1306" s="17"/>
      <c r="I1306" s="17"/>
      <c r="J1306" s="17"/>
      <c r="K1306" s="21" t="str">
        <f>IF($J1306="","",IFERROR(VLOOKUP($J1306,Tests!$A$4:$B$103,2,FALSE),""))</f>
        <v/>
      </c>
      <c r="L1306" s="18" t="str">
        <f>IF($J1306="","",IFERROR(VLOOKUP($J1306,Tests!$A$4:$E$103,5,FALSE),""))</f>
        <v/>
      </c>
      <c r="M1306" s="18"/>
      <c r="N1306" s="17"/>
      <c r="O1306" s="22" t="str">
        <f>IF(OR($B1306="",$J1306=""),"",$B1306+N($C1306)+IFERROR(VLOOKUP($J1306,Tests!$A$4:$C$103,3,FALSE),0)/24)</f>
        <v/>
      </c>
      <c r="P1306" s="19"/>
      <c r="Q1306" s="19"/>
      <c r="R1306" s="17"/>
      <c r="S1306" s="21" t="str">
        <f ca="1">IF(OR($J1306="",$O1306=""),"",IF(OR($N1306="Report ready",$N1306="Delivered"),"",IF($N1306="Recollect needed","Recollect",IF(NOW()&gt;$O1306,"Overdue",IF($O1306-NOW()&lt;=N(Settings!$B$4)/24,"Due soon","")))))</f>
        <v/>
      </c>
    </row>
    <row r="1307" spans="1:19" x14ac:dyDescent="0.3">
      <c r="A1307" s="17"/>
      <c r="B1307" s="19"/>
      <c r="C1307" s="20"/>
      <c r="D1307" s="17"/>
      <c r="E1307" s="17"/>
      <c r="F1307" s="17"/>
      <c r="G1307" s="17"/>
      <c r="H1307" s="17"/>
      <c r="I1307" s="17"/>
      <c r="J1307" s="17"/>
      <c r="K1307" s="21" t="str">
        <f>IF($J1307="","",IFERROR(VLOOKUP($J1307,Tests!$A$4:$B$103,2,FALSE),""))</f>
        <v/>
      </c>
      <c r="L1307" s="18" t="str">
        <f>IF($J1307="","",IFERROR(VLOOKUP($J1307,Tests!$A$4:$E$103,5,FALSE),""))</f>
        <v/>
      </c>
      <c r="M1307" s="18"/>
      <c r="N1307" s="17"/>
      <c r="O1307" s="22" t="str">
        <f>IF(OR($B1307="",$J1307=""),"",$B1307+N($C1307)+IFERROR(VLOOKUP($J1307,Tests!$A$4:$C$103,3,FALSE),0)/24)</f>
        <v/>
      </c>
      <c r="P1307" s="19"/>
      <c r="Q1307" s="19"/>
      <c r="R1307" s="17"/>
      <c r="S1307" s="21" t="str">
        <f ca="1">IF(OR($J1307="",$O1307=""),"",IF(OR($N1307="Report ready",$N1307="Delivered"),"",IF($N1307="Recollect needed","Recollect",IF(NOW()&gt;$O1307,"Overdue",IF($O1307-NOW()&lt;=N(Settings!$B$4)/24,"Due soon","")))))</f>
        <v/>
      </c>
    </row>
    <row r="1308" spans="1:19" x14ac:dyDescent="0.3">
      <c r="A1308" s="17"/>
      <c r="B1308" s="19"/>
      <c r="C1308" s="20"/>
      <c r="D1308" s="17"/>
      <c r="E1308" s="17"/>
      <c r="F1308" s="17"/>
      <c r="G1308" s="17"/>
      <c r="H1308" s="17"/>
      <c r="I1308" s="17"/>
      <c r="J1308" s="17"/>
      <c r="K1308" s="21" t="str">
        <f>IF($J1308="","",IFERROR(VLOOKUP($J1308,Tests!$A$4:$B$103,2,FALSE),""))</f>
        <v/>
      </c>
      <c r="L1308" s="18" t="str">
        <f>IF($J1308="","",IFERROR(VLOOKUP($J1308,Tests!$A$4:$E$103,5,FALSE),""))</f>
        <v/>
      </c>
      <c r="M1308" s="18"/>
      <c r="N1308" s="17"/>
      <c r="O1308" s="22" t="str">
        <f>IF(OR($B1308="",$J1308=""),"",$B1308+N($C1308)+IFERROR(VLOOKUP($J1308,Tests!$A$4:$C$103,3,FALSE),0)/24)</f>
        <v/>
      </c>
      <c r="P1308" s="19"/>
      <c r="Q1308" s="19"/>
      <c r="R1308" s="17"/>
      <c r="S1308" s="21" t="str">
        <f ca="1">IF(OR($J1308="",$O1308=""),"",IF(OR($N1308="Report ready",$N1308="Delivered"),"",IF($N1308="Recollect needed","Recollect",IF(NOW()&gt;$O1308,"Overdue",IF($O1308-NOW()&lt;=N(Settings!$B$4)/24,"Due soon","")))))</f>
        <v/>
      </c>
    </row>
    <row r="1309" spans="1:19" x14ac:dyDescent="0.3">
      <c r="A1309" s="17"/>
      <c r="B1309" s="19"/>
      <c r="C1309" s="20"/>
      <c r="D1309" s="17"/>
      <c r="E1309" s="17"/>
      <c r="F1309" s="17"/>
      <c r="G1309" s="17"/>
      <c r="H1309" s="17"/>
      <c r="I1309" s="17"/>
      <c r="J1309" s="17"/>
      <c r="K1309" s="21" t="str">
        <f>IF($J1309="","",IFERROR(VLOOKUP($J1309,Tests!$A$4:$B$103,2,FALSE),""))</f>
        <v/>
      </c>
      <c r="L1309" s="18" t="str">
        <f>IF($J1309="","",IFERROR(VLOOKUP($J1309,Tests!$A$4:$E$103,5,FALSE),""))</f>
        <v/>
      </c>
      <c r="M1309" s="18"/>
      <c r="N1309" s="17"/>
      <c r="O1309" s="22" t="str">
        <f>IF(OR($B1309="",$J1309=""),"",$B1309+N($C1309)+IFERROR(VLOOKUP($J1309,Tests!$A$4:$C$103,3,FALSE),0)/24)</f>
        <v/>
      </c>
      <c r="P1309" s="19"/>
      <c r="Q1309" s="19"/>
      <c r="R1309" s="17"/>
      <c r="S1309" s="21" t="str">
        <f ca="1">IF(OR($J1309="",$O1309=""),"",IF(OR($N1309="Report ready",$N1309="Delivered"),"",IF($N1309="Recollect needed","Recollect",IF(NOW()&gt;$O1309,"Overdue",IF($O1309-NOW()&lt;=N(Settings!$B$4)/24,"Due soon","")))))</f>
        <v/>
      </c>
    </row>
    <row r="1310" spans="1:19" x14ac:dyDescent="0.3">
      <c r="A1310" s="17"/>
      <c r="B1310" s="19"/>
      <c r="C1310" s="20"/>
      <c r="D1310" s="17"/>
      <c r="E1310" s="17"/>
      <c r="F1310" s="17"/>
      <c r="G1310" s="17"/>
      <c r="H1310" s="17"/>
      <c r="I1310" s="17"/>
      <c r="J1310" s="17"/>
      <c r="K1310" s="21" t="str">
        <f>IF($J1310="","",IFERROR(VLOOKUP($J1310,Tests!$A$4:$B$103,2,FALSE),""))</f>
        <v/>
      </c>
      <c r="L1310" s="18" t="str">
        <f>IF($J1310="","",IFERROR(VLOOKUP($J1310,Tests!$A$4:$E$103,5,FALSE),""))</f>
        <v/>
      </c>
      <c r="M1310" s="18"/>
      <c r="N1310" s="17"/>
      <c r="O1310" s="22" t="str">
        <f>IF(OR($B1310="",$J1310=""),"",$B1310+N($C1310)+IFERROR(VLOOKUP($J1310,Tests!$A$4:$C$103,3,FALSE),0)/24)</f>
        <v/>
      </c>
      <c r="P1310" s="19"/>
      <c r="Q1310" s="19"/>
      <c r="R1310" s="17"/>
      <c r="S1310" s="21" t="str">
        <f ca="1">IF(OR($J1310="",$O1310=""),"",IF(OR($N1310="Report ready",$N1310="Delivered"),"",IF($N1310="Recollect needed","Recollect",IF(NOW()&gt;$O1310,"Overdue",IF($O1310-NOW()&lt;=N(Settings!$B$4)/24,"Due soon","")))))</f>
        <v/>
      </c>
    </row>
    <row r="1311" spans="1:19" x14ac:dyDescent="0.3">
      <c r="A1311" s="17"/>
      <c r="B1311" s="19"/>
      <c r="C1311" s="20"/>
      <c r="D1311" s="17"/>
      <c r="E1311" s="17"/>
      <c r="F1311" s="17"/>
      <c r="G1311" s="17"/>
      <c r="H1311" s="17"/>
      <c r="I1311" s="17"/>
      <c r="J1311" s="17"/>
      <c r="K1311" s="21" t="str">
        <f>IF($J1311="","",IFERROR(VLOOKUP($J1311,Tests!$A$4:$B$103,2,FALSE),""))</f>
        <v/>
      </c>
      <c r="L1311" s="18" t="str">
        <f>IF($J1311="","",IFERROR(VLOOKUP($J1311,Tests!$A$4:$E$103,5,FALSE),""))</f>
        <v/>
      </c>
      <c r="M1311" s="18"/>
      <c r="N1311" s="17"/>
      <c r="O1311" s="22" t="str">
        <f>IF(OR($B1311="",$J1311=""),"",$B1311+N($C1311)+IFERROR(VLOOKUP($J1311,Tests!$A$4:$C$103,3,FALSE),0)/24)</f>
        <v/>
      </c>
      <c r="P1311" s="19"/>
      <c r="Q1311" s="19"/>
      <c r="R1311" s="17"/>
      <c r="S1311" s="21" t="str">
        <f ca="1">IF(OR($J1311="",$O1311=""),"",IF(OR($N1311="Report ready",$N1311="Delivered"),"",IF($N1311="Recollect needed","Recollect",IF(NOW()&gt;$O1311,"Overdue",IF($O1311-NOW()&lt;=N(Settings!$B$4)/24,"Due soon","")))))</f>
        <v/>
      </c>
    </row>
    <row r="1312" spans="1:19" x14ac:dyDescent="0.3">
      <c r="A1312" s="17"/>
      <c r="B1312" s="19"/>
      <c r="C1312" s="20"/>
      <c r="D1312" s="17"/>
      <c r="E1312" s="17"/>
      <c r="F1312" s="17"/>
      <c r="G1312" s="17"/>
      <c r="H1312" s="17"/>
      <c r="I1312" s="17"/>
      <c r="J1312" s="17"/>
      <c r="K1312" s="21" t="str">
        <f>IF($J1312="","",IFERROR(VLOOKUP($J1312,Tests!$A$4:$B$103,2,FALSE),""))</f>
        <v/>
      </c>
      <c r="L1312" s="18" t="str">
        <f>IF($J1312="","",IFERROR(VLOOKUP($J1312,Tests!$A$4:$E$103,5,FALSE),""))</f>
        <v/>
      </c>
      <c r="M1312" s="18"/>
      <c r="N1312" s="17"/>
      <c r="O1312" s="22" t="str">
        <f>IF(OR($B1312="",$J1312=""),"",$B1312+N($C1312)+IFERROR(VLOOKUP($J1312,Tests!$A$4:$C$103,3,FALSE),0)/24)</f>
        <v/>
      </c>
      <c r="P1312" s="19"/>
      <c r="Q1312" s="19"/>
      <c r="R1312" s="17"/>
      <c r="S1312" s="21" t="str">
        <f ca="1">IF(OR($J1312="",$O1312=""),"",IF(OR($N1312="Report ready",$N1312="Delivered"),"",IF($N1312="Recollect needed","Recollect",IF(NOW()&gt;$O1312,"Overdue",IF($O1312-NOW()&lt;=N(Settings!$B$4)/24,"Due soon","")))))</f>
        <v/>
      </c>
    </row>
    <row r="1313" spans="1:19" x14ac:dyDescent="0.3">
      <c r="A1313" s="17"/>
      <c r="B1313" s="19"/>
      <c r="C1313" s="20"/>
      <c r="D1313" s="17"/>
      <c r="E1313" s="17"/>
      <c r="F1313" s="17"/>
      <c r="G1313" s="17"/>
      <c r="H1313" s="17"/>
      <c r="I1313" s="17"/>
      <c r="J1313" s="17"/>
      <c r="K1313" s="21" t="str">
        <f>IF($J1313="","",IFERROR(VLOOKUP($J1313,Tests!$A$4:$B$103,2,FALSE),""))</f>
        <v/>
      </c>
      <c r="L1313" s="18" t="str">
        <f>IF($J1313="","",IFERROR(VLOOKUP($J1313,Tests!$A$4:$E$103,5,FALSE),""))</f>
        <v/>
      </c>
      <c r="M1313" s="18"/>
      <c r="N1313" s="17"/>
      <c r="O1313" s="22" t="str">
        <f>IF(OR($B1313="",$J1313=""),"",$B1313+N($C1313)+IFERROR(VLOOKUP($J1313,Tests!$A$4:$C$103,3,FALSE),0)/24)</f>
        <v/>
      </c>
      <c r="P1313" s="19"/>
      <c r="Q1313" s="19"/>
      <c r="R1313" s="17"/>
      <c r="S1313" s="21" t="str">
        <f ca="1">IF(OR($J1313="",$O1313=""),"",IF(OR($N1313="Report ready",$N1313="Delivered"),"",IF($N1313="Recollect needed","Recollect",IF(NOW()&gt;$O1313,"Overdue",IF($O1313-NOW()&lt;=N(Settings!$B$4)/24,"Due soon","")))))</f>
        <v/>
      </c>
    </row>
    <row r="1314" spans="1:19" x14ac:dyDescent="0.3">
      <c r="A1314" s="17"/>
      <c r="B1314" s="19"/>
      <c r="C1314" s="20"/>
      <c r="D1314" s="17"/>
      <c r="E1314" s="17"/>
      <c r="F1314" s="17"/>
      <c r="G1314" s="17"/>
      <c r="H1314" s="17"/>
      <c r="I1314" s="17"/>
      <c r="J1314" s="17"/>
      <c r="K1314" s="21" t="str">
        <f>IF($J1314="","",IFERROR(VLOOKUP($J1314,Tests!$A$4:$B$103,2,FALSE),""))</f>
        <v/>
      </c>
      <c r="L1314" s="18" t="str">
        <f>IF($J1314="","",IFERROR(VLOOKUP($J1314,Tests!$A$4:$E$103,5,FALSE),""))</f>
        <v/>
      </c>
      <c r="M1314" s="18"/>
      <c r="N1314" s="17"/>
      <c r="O1314" s="22" t="str">
        <f>IF(OR($B1314="",$J1314=""),"",$B1314+N($C1314)+IFERROR(VLOOKUP($J1314,Tests!$A$4:$C$103,3,FALSE),0)/24)</f>
        <v/>
      </c>
      <c r="P1314" s="19"/>
      <c r="Q1314" s="19"/>
      <c r="R1314" s="17"/>
      <c r="S1314" s="21" t="str">
        <f ca="1">IF(OR($J1314="",$O1314=""),"",IF(OR($N1314="Report ready",$N1314="Delivered"),"",IF($N1314="Recollect needed","Recollect",IF(NOW()&gt;$O1314,"Overdue",IF($O1314-NOW()&lt;=N(Settings!$B$4)/24,"Due soon","")))))</f>
        <v/>
      </c>
    </row>
    <row r="1315" spans="1:19" x14ac:dyDescent="0.3">
      <c r="A1315" s="17"/>
      <c r="B1315" s="19"/>
      <c r="C1315" s="20"/>
      <c r="D1315" s="17"/>
      <c r="E1315" s="17"/>
      <c r="F1315" s="17"/>
      <c r="G1315" s="17"/>
      <c r="H1315" s="17"/>
      <c r="I1315" s="17"/>
      <c r="J1315" s="17"/>
      <c r="K1315" s="21" t="str">
        <f>IF($J1315="","",IFERROR(VLOOKUP($J1315,Tests!$A$4:$B$103,2,FALSE),""))</f>
        <v/>
      </c>
      <c r="L1315" s="18" t="str">
        <f>IF($J1315="","",IFERROR(VLOOKUP($J1315,Tests!$A$4:$E$103,5,FALSE),""))</f>
        <v/>
      </c>
      <c r="M1315" s="18"/>
      <c r="N1315" s="17"/>
      <c r="O1315" s="22" t="str">
        <f>IF(OR($B1315="",$J1315=""),"",$B1315+N($C1315)+IFERROR(VLOOKUP($J1315,Tests!$A$4:$C$103,3,FALSE),0)/24)</f>
        <v/>
      </c>
      <c r="P1315" s="19"/>
      <c r="Q1315" s="19"/>
      <c r="R1315" s="17"/>
      <c r="S1315" s="21" t="str">
        <f ca="1">IF(OR($J1315="",$O1315=""),"",IF(OR($N1315="Report ready",$N1315="Delivered"),"",IF($N1315="Recollect needed","Recollect",IF(NOW()&gt;$O1315,"Overdue",IF($O1315-NOW()&lt;=N(Settings!$B$4)/24,"Due soon","")))))</f>
        <v/>
      </c>
    </row>
    <row r="1316" spans="1:19" x14ac:dyDescent="0.3">
      <c r="A1316" s="17"/>
      <c r="B1316" s="19"/>
      <c r="C1316" s="20"/>
      <c r="D1316" s="17"/>
      <c r="E1316" s="17"/>
      <c r="F1316" s="17"/>
      <c r="G1316" s="17"/>
      <c r="H1316" s="17"/>
      <c r="I1316" s="17"/>
      <c r="J1316" s="17"/>
      <c r="K1316" s="21" t="str">
        <f>IF($J1316="","",IFERROR(VLOOKUP($J1316,Tests!$A$4:$B$103,2,FALSE),""))</f>
        <v/>
      </c>
      <c r="L1316" s="18" t="str">
        <f>IF($J1316="","",IFERROR(VLOOKUP($J1316,Tests!$A$4:$E$103,5,FALSE),""))</f>
        <v/>
      </c>
      <c r="M1316" s="18"/>
      <c r="N1316" s="17"/>
      <c r="O1316" s="22" t="str">
        <f>IF(OR($B1316="",$J1316=""),"",$B1316+N($C1316)+IFERROR(VLOOKUP($J1316,Tests!$A$4:$C$103,3,FALSE),0)/24)</f>
        <v/>
      </c>
      <c r="P1316" s="19"/>
      <c r="Q1316" s="19"/>
      <c r="R1316" s="17"/>
      <c r="S1316" s="21" t="str">
        <f ca="1">IF(OR($J1316="",$O1316=""),"",IF(OR($N1316="Report ready",$N1316="Delivered"),"",IF($N1316="Recollect needed","Recollect",IF(NOW()&gt;$O1316,"Overdue",IF($O1316-NOW()&lt;=N(Settings!$B$4)/24,"Due soon","")))))</f>
        <v/>
      </c>
    </row>
    <row r="1317" spans="1:19" x14ac:dyDescent="0.3">
      <c r="A1317" s="17"/>
      <c r="B1317" s="19"/>
      <c r="C1317" s="20"/>
      <c r="D1317" s="17"/>
      <c r="E1317" s="17"/>
      <c r="F1317" s="17"/>
      <c r="G1317" s="17"/>
      <c r="H1317" s="17"/>
      <c r="I1317" s="17"/>
      <c r="J1317" s="17"/>
      <c r="K1317" s="21" t="str">
        <f>IF($J1317="","",IFERROR(VLOOKUP($J1317,Tests!$A$4:$B$103,2,FALSE),""))</f>
        <v/>
      </c>
      <c r="L1317" s="18" t="str">
        <f>IF($J1317="","",IFERROR(VLOOKUP($J1317,Tests!$A$4:$E$103,5,FALSE),""))</f>
        <v/>
      </c>
      <c r="M1317" s="18"/>
      <c r="N1317" s="17"/>
      <c r="O1317" s="22" t="str">
        <f>IF(OR($B1317="",$J1317=""),"",$B1317+N($C1317)+IFERROR(VLOOKUP($J1317,Tests!$A$4:$C$103,3,FALSE),0)/24)</f>
        <v/>
      </c>
      <c r="P1317" s="19"/>
      <c r="Q1317" s="19"/>
      <c r="R1317" s="17"/>
      <c r="S1317" s="21" t="str">
        <f ca="1">IF(OR($J1317="",$O1317=""),"",IF(OR($N1317="Report ready",$N1317="Delivered"),"",IF($N1317="Recollect needed","Recollect",IF(NOW()&gt;$O1317,"Overdue",IF($O1317-NOW()&lt;=N(Settings!$B$4)/24,"Due soon","")))))</f>
        <v/>
      </c>
    </row>
    <row r="1318" spans="1:19" x14ac:dyDescent="0.3">
      <c r="A1318" s="17"/>
      <c r="B1318" s="19"/>
      <c r="C1318" s="20"/>
      <c r="D1318" s="17"/>
      <c r="E1318" s="17"/>
      <c r="F1318" s="17"/>
      <c r="G1318" s="17"/>
      <c r="H1318" s="17"/>
      <c r="I1318" s="17"/>
      <c r="J1318" s="17"/>
      <c r="K1318" s="21" t="str">
        <f>IF($J1318="","",IFERROR(VLOOKUP($J1318,Tests!$A$4:$B$103,2,FALSE),""))</f>
        <v/>
      </c>
      <c r="L1318" s="18" t="str">
        <f>IF($J1318="","",IFERROR(VLOOKUP($J1318,Tests!$A$4:$E$103,5,FALSE),""))</f>
        <v/>
      </c>
      <c r="M1318" s="18"/>
      <c r="N1318" s="17"/>
      <c r="O1318" s="22" t="str">
        <f>IF(OR($B1318="",$J1318=""),"",$B1318+N($C1318)+IFERROR(VLOOKUP($J1318,Tests!$A$4:$C$103,3,FALSE),0)/24)</f>
        <v/>
      </c>
      <c r="P1318" s="19"/>
      <c r="Q1318" s="19"/>
      <c r="R1318" s="17"/>
      <c r="S1318" s="21" t="str">
        <f ca="1">IF(OR($J1318="",$O1318=""),"",IF(OR($N1318="Report ready",$N1318="Delivered"),"",IF($N1318="Recollect needed","Recollect",IF(NOW()&gt;$O1318,"Overdue",IF($O1318-NOW()&lt;=N(Settings!$B$4)/24,"Due soon","")))))</f>
        <v/>
      </c>
    </row>
    <row r="1319" spans="1:19" x14ac:dyDescent="0.3">
      <c r="A1319" s="17"/>
      <c r="B1319" s="19"/>
      <c r="C1319" s="20"/>
      <c r="D1319" s="17"/>
      <c r="E1319" s="17"/>
      <c r="F1319" s="17"/>
      <c r="G1319" s="17"/>
      <c r="H1319" s="17"/>
      <c r="I1319" s="17"/>
      <c r="J1319" s="17"/>
      <c r="K1319" s="21" t="str">
        <f>IF($J1319="","",IFERROR(VLOOKUP($J1319,Tests!$A$4:$B$103,2,FALSE),""))</f>
        <v/>
      </c>
      <c r="L1319" s="18" t="str">
        <f>IF($J1319="","",IFERROR(VLOOKUP($J1319,Tests!$A$4:$E$103,5,FALSE),""))</f>
        <v/>
      </c>
      <c r="M1319" s="18"/>
      <c r="N1319" s="17"/>
      <c r="O1319" s="22" t="str">
        <f>IF(OR($B1319="",$J1319=""),"",$B1319+N($C1319)+IFERROR(VLOOKUP($J1319,Tests!$A$4:$C$103,3,FALSE),0)/24)</f>
        <v/>
      </c>
      <c r="P1319" s="19"/>
      <c r="Q1319" s="19"/>
      <c r="R1319" s="17"/>
      <c r="S1319" s="21" t="str">
        <f ca="1">IF(OR($J1319="",$O1319=""),"",IF(OR($N1319="Report ready",$N1319="Delivered"),"",IF($N1319="Recollect needed","Recollect",IF(NOW()&gt;$O1319,"Overdue",IF($O1319-NOW()&lt;=N(Settings!$B$4)/24,"Due soon","")))))</f>
        <v/>
      </c>
    </row>
    <row r="1320" spans="1:19" x14ac:dyDescent="0.3">
      <c r="A1320" s="17"/>
      <c r="B1320" s="19"/>
      <c r="C1320" s="20"/>
      <c r="D1320" s="17"/>
      <c r="E1320" s="17"/>
      <c r="F1320" s="17"/>
      <c r="G1320" s="17"/>
      <c r="H1320" s="17"/>
      <c r="I1320" s="17"/>
      <c r="J1320" s="17"/>
      <c r="K1320" s="21" t="str">
        <f>IF($J1320="","",IFERROR(VLOOKUP($J1320,Tests!$A$4:$B$103,2,FALSE),""))</f>
        <v/>
      </c>
      <c r="L1320" s="18" t="str">
        <f>IF($J1320="","",IFERROR(VLOOKUP($J1320,Tests!$A$4:$E$103,5,FALSE),""))</f>
        <v/>
      </c>
      <c r="M1320" s="18"/>
      <c r="N1320" s="17"/>
      <c r="O1320" s="22" t="str">
        <f>IF(OR($B1320="",$J1320=""),"",$B1320+N($C1320)+IFERROR(VLOOKUP($J1320,Tests!$A$4:$C$103,3,FALSE),0)/24)</f>
        <v/>
      </c>
      <c r="P1320" s="19"/>
      <c r="Q1320" s="19"/>
      <c r="R1320" s="17"/>
      <c r="S1320" s="21" t="str">
        <f ca="1">IF(OR($J1320="",$O1320=""),"",IF(OR($N1320="Report ready",$N1320="Delivered"),"",IF($N1320="Recollect needed","Recollect",IF(NOW()&gt;$O1320,"Overdue",IF($O1320-NOW()&lt;=N(Settings!$B$4)/24,"Due soon","")))))</f>
        <v/>
      </c>
    </row>
    <row r="1321" spans="1:19" x14ac:dyDescent="0.3">
      <c r="A1321" s="17"/>
      <c r="B1321" s="19"/>
      <c r="C1321" s="20"/>
      <c r="D1321" s="17"/>
      <c r="E1321" s="17"/>
      <c r="F1321" s="17"/>
      <c r="G1321" s="17"/>
      <c r="H1321" s="17"/>
      <c r="I1321" s="17"/>
      <c r="J1321" s="17"/>
      <c r="K1321" s="21" t="str">
        <f>IF($J1321="","",IFERROR(VLOOKUP($J1321,Tests!$A$4:$B$103,2,FALSE),""))</f>
        <v/>
      </c>
      <c r="L1321" s="18" t="str">
        <f>IF($J1321="","",IFERROR(VLOOKUP($J1321,Tests!$A$4:$E$103,5,FALSE),""))</f>
        <v/>
      </c>
      <c r="M1321" s="18"/>
      <c r="N1321" s="17"/>
      <c r="O1321" s="22" t="str">
        <f>IF(OR($B1321="",$J1321=""),"",$B1321+N($C1321)+IFERROR(VLOOKUP($J1321,Tests!$A$4:$C$103,3,FALSE),0)/24)</f>
        <v/>
      </c>
      <c r="P1321" s="19"/>
      <c r="Q1321" s="19"/>
      <c r="R1321" s="17"/>
      <c r="S1321" s="21" t="str">
        <f ca="1">IF(OR($J1321="",$O1321=""),"",IF(OR($N1321="Report ready",$N1321="Delivered"),"",IF($N1321="Recollect needed","Recollect",IF(NOW()&gt;$O1321,"Overdue",IF($O1321-NOW()&lt;=N(Settings!$B$4)/24,"Due soon","")))))</f>
        <v/>
      </c>
    </row>
    <row r="1322" spans="1:19" x14ac:dyDescent="0.3">
      <c r="A1322" s="17"/>
      <c r="B1322" s="19"/>
      <c r="C1322" s="20"/>
      <c r="D1322" s="17"/>
      <c r="E1322" s="17"/>
      <c r="F1322" s="17"/>
      <c r="G1322" s="17"/>
      <c r="H1322" s="17"/>
      <c r="I1322" s="17"/>
      <c r="J1322" s="17"/>
      <c r="K1322" s="21" t="str">
        <f>IF($J1322="","",IFERROR(VLOOKUP($J1322,Tests!$A$4:$B$103,2,FALSE),""))</f>
        <v/>
      </c>
      <c r="L1322" s="18" t="str">
        <f>IF($J1322="","",IFERROR(VLOOKUP($J1322,Tests!$A$4:$E$103,5,FALSE),""))</f>
        <v/>
      </c>
      <c r="M1322" s="18"/>
      <c r="N1322" s="17"/>
      <c r="O1322" s="22" t="str">
        <f>IF(OR($B1322="",$J1322=""),"",$B1322+N($C1322)+IFERROR(VLOOKUP($J1322,Tests!$A$4:$C$103,3,FALSE),0)/24)</f>
        <v/>
      </c>
      <c r="P1322" s="19"/>
      <c r="Q1322" s="19"/>
      <c r="R1322" s="17"/>
      <c r="S1322" s="21" t="str">
        <f ca="1">IF(OR($J1322="",$O1322=""),"",IF(OR($N1322="Report ready",$N1322="Delivered"),"",IF($N1322="Recollect needed","Recollect",IF(NOW()&gt;$O1322,"Overdue",IF($O1322-NOW()&lt;=N(Settings!$B$4)/24,"Due soon","")))))</f>
        <v/>
      </c>
    </row>
    <row r="1323" spans="1:19" x14ac:dyDescent="0.3">
      <c r="A1323" s="17"/>
      <c r="B1323" s="19"/>
      <c r="C1323" s="20"/>
      <c r="D1323" s="17"/>
      <c r="E1323" s="17"/>
      <c r="F1323" s="17"/>
      <c r="G1323" s="17"/>
      <c r="H1323" s="17"/>
      <c r="I1323" s="17"/>
      <c r="J1323" s="17"/>
      <c r="K1323" s="21" t="str">
        <f>IF($J1323="","",IFERROR(VLOOKUP($J1323,Tests!$A$4:$B$103,2,FALSE),""))</f>
        <v/>
      </c>
      <c r="L1323" s="18" t="str">
        <f>IF($J1323="","",IFERROR(VLOOKUP($J1323,Tests!$A$4:$E$103,5,FALSE),""))</f>
        <v/>
      </c>
      <c r="M1323" s="18"/>
      <c r="N1323" s="17"/>
      <c r="O1323" s="22" t="str">
        <f>IF(OR($B1323="",$J1323=""),"",$B1323+N($C1323)+IFERROR(VLOOKUP($J1323,Tests!$A$4:$C$103,3,FALSE),0)/24)</f>
        <v/>
      </c>
      <c r="P1323" s="19"/>
      <c r="Q1323" s="19"/>
      <c r="R1323" s="17"/>
      <c r="S1323" s="21" t="str">
        <f ca="1">IF(OR($J1323="",$O1323=""),"",IF(OR($N1323="Report ready",$N1323="Delivered"),"",IF($N1323="Recollect needed","Recollect",IF(NOW()&gt;$O1323,"Overdue",IF($O1323-NOW()&lt;=N(Settings!$B$4)/24,"Due soon","")))))</f>
        <v/>
      </c>
    </row>
    <row r="1324" spans="1:19" x14ac:dyDescent="0.3">
      <c r="A1324" s="17"/>
      <c r="B1324" s="19"/>
      <c r="C1324" s="20"/>
      <c r="D1324" s="17"/>
      <c r="E1324" s="17"/>
      <c r="F1324" s="17"/>
      <c r="G1324" s="17"/>
      <c r="H1324" s="17"/>
      <c r="I1324" s="17"/>
      <c r="J1324" s="17"/>
      <c r="K1324" s="21" t="str">
        <f>IF($J1324="","",IFERROR(VLOOKUP($J1324,Tests!$A$4:$B$103,2,FALSE),""))</f>
        <v/>
      </c>
      <c r="L1324" s="18" t="str">
        <f>IF($J1324="","",IFERROR(VLOOKUP($J1324,Tests!$A$4:$E$103,5,FALSE),""))</f>
        <v/>
      </c>
      <c r="M1324" s="18"/>
      <c r="N1324" s="17"/>
      <c r="O1324" s="22" t="str">
        <f>IF(OR($B1324="",$J1324=""),"",$B1324+N($C1324)+IFERROR(VLOOKUP($J1324,Tests!$A$4:$C$103,3,FALSE),0)/24)</f>
        <v/>
      </c>
      <c r="P1324" s="19"/>
      <c r="Q1324" s="19"/>
      <c r="R1324" s="17"/>
      <c r="S1324" s="21" t="str">
        <f ca="1">IF(OR($J1324="",$O1324=""),"",IF(OR($N1324="Report ready",$N1324="Delivered"),"",IF($N1324="Recollect needed","Recollect",IF(NOW()&gt;$O1324,"Overdue",IF($O1324-NOW()&lt;=N(Settings!$B$4)/24,"Due soon","")))))</f>
        <v/>
      </c>
    </row>
    <row r="1325" spans="1:19" x14ac:dyDescent="0.3">
      <c r="A1325" s="17"/>
      <c r="B1325" s="19"/>
      <c r="C1325" s="20"/>
      <c r="D1325" s="17"/>
      <c r="E1325" s="17"/>
      <c r="F1325" s="17"/>
      <c r="G1325" s="17"/>
      <c r="H1325" s="17"/>
      <c r="I1325" s="17"/>
      <c r="J1325" s="17"/>
      <c r="K1325" s="21" t="str">
        <f>IF($J1325="","",IFERROR(VLOOKUP($J1325,Tests!$A$4:$B$103,2,FALSE),""))</f>
        <v/>
      </c>
      <c r="L1325" s="18" t="str">
        <f>IF($J1325="","",IFERROR(VLOOKUP($J1325,Tests!$A$4:$E$103,5,FALSE),""))</f>
        <v/>
      </c>
      <c r="M1325" s="18"/>
      <c r="N1325" s="17"/>
      <c r="O1325" s="22" t="str">
        <f>IF(OR($B1325="",$J1325=""),"",$B1325+N($C1325)+IFERROR(VLOOKUP($J1325,Tests!$A$4:$C$103,3,FALSE),0)/24)</f>
        <v/>
      </c>
      <c r="P1325" s="19"/>
      <c r="Q1325" s="19"/>
      <c r="R1325" s="17"/>
      <c r="S1325" s="21" t="str">
        <f ca="1">IF(OR($J1325="",$O1325=""),"",IF(OR($N1325="Report ready",$N1325="Delivered"),"",IF($N1325="Recollect needed","Recollect",IF(NOW()&gt;$O1325,"Overdue",IF($O1325-NOW()&lt;=N(Settings!$B$4)/24,"Due soon","")))))</f>
        <v/>
      </c>
    </row>
    <row r="1326" spans="1:19" x14ac:dyDescent="0.3">
      <c r="A1326" s="17"/>
      <c r="B1326" s="19"/>
      <c r="C1326" s="20"/>
      <c r="D1326" s="17"/>
      <c r="E1326" s="17"/>
      <c r="F1326" s="17"/>
      <c r="G1326" s="17"/>
      <c r="H1326" s="17"/>
      <c r="I1326" s="17"/>
      <c r="J1326" s="17"/>
      <c r="K1326" s="21" t="str">
        <f>IF($J1326="","",IFERROR(VLOOKUP($J1326,Tests!$A$4:$B$103,2,FALSE),""))</f>
        <v/>
      </c>
      <c r="L1326" s="18" t="str">
        <f>IF($J1326="","",IFERROR(VLOOKUP($J1326,Tests!$A$4:$E$103,5,FALSE),""))</f>
        <v/>
      </c>
      <c r="M1326" s="18"/>
      <c r="N1326" s="17"/>
      <c r="O1326" s="22" t="str">
        <f>IF(OR($B1326="",$J1326=""),"",$B1326+N($C1326)+IFERROR(VLOOKUP($J1326,Tests!$A$4:$C$103,3,FALSE),0)/24)</f>
        <v/>
      </c>
      <c r="P1326" s="19"/>
      <c r="Q1326" s="19"/>
      <c r="R1326" s="17"/>
      <c r="S1326" s="21" t="str">
        <f ca="1">IF(OR($J1326="",$O1326=""),"",IF(OR($N1326="Report ready",$N1326="Delivered"),"",IF($N1326="Recollect needed","Recollect",IF(NOW()&gt;$O1326,"Overdue",IF($O1326-NOW()&lt;=N(Settings!$B$4)/24,"Due soon","")))))</f>
        <v/>
      </c>
    </row>
    <row r="1327" spans="1:19" x14ac:dyDescent="0.3">
      <c r="A1327" s="17"/>
      <c r="B1327" s="19"/>
      <c r="C1327" s="20"/>
      <c r="D1327" s="17"/>
      <c r="E1327" s="17"/>
      <c r="F1327" s="17"/>
      <c r="G1327" s="17"/>
      <c r="H1327" s="17"/>
      <c r="I1327" s="17"/>
      <c r="J1327" s="17"/>
      <c r="K1327" s="21" t="str">
        <f>IF($J1327="","",IFERROR(VLOOKUP($J1327,Tests!$A$4:$B$103,2,FALSE),""))</f>
        <v/>
      </c>
      <c r="L1327" s="18" t="str">
        <f>IF($J1327="","",IFERROR(VLOOKUP($J1327,Tests!$A$4:$E$103,5,FALSE),""))</f>
        <v/>
      </c>
      <c r="M1327" s="18"/>
      <c r="N1327" s="17"/>
      <c r="O1327" s="22" t="str">
        <f>IF(OR($B1327="",$J1327=""),"",$B1327+N($C1327)+IFERROR(VLOOKUP($J1327,Tests!$A$4:$C$103,3,FALSE),0)/24)</f>
        <v/>
      </c>
      <c r="P1327" s="19"/>
      <c r="Q1327" s="19"/>
      <c r="R1327" s="17"/>
      <c r="S1327" s="21" t="str">
        <f ca="1">IF(OR($J1327="",$O1327=""),"",IF(OR($N1327="Report ready",$N1327="Delivered"),"",IF($N1327="Recollect needed","Recollect",IF(NOW()&gt;$O1327,"Overdue",IF($O1327-NOW()&lt;=N(Settings!$B$4)/24,"Due soon","")))))</f>
        <v/>
      </c>
    </row>
    <row r="1328" spans="1:19" x14ac:dyDescent="0.3">
      <c r="A1328" s="17"/>
      <c r="B1328" s="19"/>
      <c r="C1328" s="20"/>
      <c r="D1328" s="17"/>
      <c r="E1328" s="17"/>
      <c r="F1328" s="17"/>
      <c r="G1328" s="17"/>
      <c r="H1328" s="17"/>
      <c r="I1328" s="17"/>
      <c r="J1328" s="17"/>
      <c r="K1328" s="21" t="str">
        <f>IF($J1328="","",IFERROR(VLOOKUP($J1328,Tests!$A$4:$B$103,2,FALSE),""))</f>
        <v/>
      </c>
      <c r="L1328" s="18" t="str">
        <f>IF($J1328="","",IFERROR(VLOOKUP($J1328,Tests!$A$4:$E$103,5,FALSE),""))</f>
        <v/>
      </c>
      <c r="M1328" s="18"/>
      <c r="N1328" s="17"/>
      <c r="O1328" s="22" t="str">
        <f>IF(OR($B1328="",$J1328=""),"",$B1328+N($C1328)+IFERROR(VLOOKUP($J1328,Tests!$A$4:$C$103,3,FALSE),0)/24)</f>
        <v/>
      </c>
      <c r="P1328" s="19"/>
      <c r="Q1328" s="19"/>
      <c r="R1328" s="17"/>
      <c r="S1328" s="21" t="str">
        <f ca="1">IF(OR($J1328="",$O1328=""),"",IF(OR($N1328="Report ready",$N1328="Delivered"),"",IF($N1328="Recollect needed","Recollect",IF(NOW()&gt;$O1328,"Overdue",IF($O1328-NOW()&lt;=N(Settings!$B$4)/24,"Due soon","")))))</f>
        <v/>
      </c>
    </row>
    <row r="1329" spans="1:19" x14ac:dyDescent="0.3">
      <c r="A1329" s="17"/>
      <c r="B1329" s="19"/>
      <c r="C1329" s="20"/>
      <c r="D1329" s="17"/>
      <c r="E1329" s="17"/>
      <c r="F1329" s="17"/>
      <c r="G1329" s="17"/>
      <c r="H1329" s="17"/>
      <c r="I1329" s="17"/>
      <c r="J1329" s="17"/>
      <c r="K1329" s="21" t="str">
        <f>IF($J1329="","",IFERROR(VLOOKUP($J1329,Tests!$A$4:$B$103,2,FALSE),""))</f>
        <v/>
      </c>
      <c r="L1329" s="18" t="str">
        <f>IF($J1329="","",IFERROR(VLOOKUP($J1329,Tests!$A$4:$E$103,5,FALSE),""))</f>
        <v/>
      </c>
      <c r="M1329" s="18"/>
      <c r="N1329" s="17"/>
      <c r="O1329" s="22" t="str">
        <f>IF(OR($B1329="",$J1329=""),"",$B1329+N($C1329)+IFERROR(VLOOKUP($J1329,Tests!$A$4:$C$103,3,FALSE),0)/24)</f>
        <v/>
      </c>
      <c r="P1329" s="19"/>
      <c r="Q1329" s="19"/>
      <c r="R1329" s="17"/>
      <c r="S1329" s="21" t="str">
        <f ca="1">IF(OR($J1329="",$O1329=""),"",IF(OR($N1329="Report ready",$N1329="Delivered"),"",IF($N1329="Recollect needed","Recollect",IF(NOW()&gt;$O1329,"Overdue",IF($O1329-NOW()&lt;=N(Settings!$B$4)/24,"Due soon","")))))</f>
        <v/>
      </c>
    </row>
    <row r="1330" spans="1:19" x14ac:dyDescent="0.3">
      <c r="A1330" s="17"/>
      <c r="B1330" s="19"/>
      <c r="C1330" s="20"/>
      <c r="D1330" s="17"/>
      <c r="E1330" s="17"/>
      <c r="F1330" s="17"/>
      <c r="G1330" s="17"/>
      <c r="H1330" s="17"/>
      <c r="I1330" s="17"/>
      <c r="J1330" s="17"/>
      <c r="K1330" s="21" t="str">
        <f>IF($J1330="","",IFERROR(VLOOKUP($J1330,Tests!$A$4:$B$103,2,FALSE),""))</f>
        <v/>
      </c>
      <c r="L1330" s="18" t="str">
        <f>IF($J1330="","",IFERROR(VLOOKUP($J1330,Tests!$A$4:$E$103,5,FALSE),""))</f>
        <v/>
      </c>
      <c r="M1330" s="18"/>
      <c r="N1330" s="17"/>
      <c r="O1330" s="22" t="str">
        <f>IF(OR($B1330="",$J1330=""),"",$B1330+N($C1330)+IFERROR(VLOOKUP($J1330,Tests!$A$4:$C$103,3,FALSE),0)/24)</f>
        <v/>
      </c>
      <c r="P1330" s="19"/>
      <c r="Q1330" s="19"/>
      <c r="R1330" s="17"/>
      <c r="S1330" s="21" t="str">
        <f ca="1">IF(OR($J1330="",$O1330=""),"",IF(OR($N1330="Report ready",$N1330="Delivered"),"",IF($N1330="Recollect needed","Recollect",IF(NOW()&gt;$O1330,"Overdue",IF($O1330-NOW()&lt;=N(Settings!$B$4)/24,"Due soon","")))))</f>
        <v/>
      </c>
    </row>
    <row r="1331" spans="1:19" x14ac:dyDescent="0.3">
      <c r="A1331" s="17"/>
      <c r="B1331" s="19"/>
      <c r="C1331" s="20"/>
      <c r="D1331" s="17"/>
      <c r="E1331" s="17"/>
      <c r="F1331" s="17"/>
      <c r="G1331" s="17"/>
      <c r="H1331" s="17"/>
      <c r="I1331" s="17"/>
      <c r="J1331" s="17"/>
      <c r="K1331" s="21" t="str">
        <f>IF($J1331="","",IFERROR(VLOOKUP($J1331,Tests!$A$4:$B$103,2,FALSE),""))</f>
        <v/>
      </c>
      <c r="L1331" s="18" t="str">
        <f>IF($J1331="","",IFERROR(VLOOKUP($J1331,Tests!$A$4:$E$103,5,FALSE),""))</f>
        <v/>
      </c>
      <c r="M1331" s="18"/>
      <c r="N1331" s="17"/>
      <c r="O1331" s="22" t="str">
        <f>IF(OR($B1331="",$J1331=""),"",$B1331+N($C1331)+IFERROR(VLOOKUP($J1331,Tests!$A$4:$C$103,3,FALSE),0)/24)</f>
        <v/>
      </c>
      <c r="P1331" s="19"/>
      <c r="Q1331" s="19"/>
      <c r="R1331" s="17"/>
      <c r="S1331" s="21" t="str">
        <f ca="1">IF(OR($J1331="",$O1331=""),"",IF(OR($N1331="Report ready",$N1331="Delivered"),"",IF($N1331="Recollect needed","Recollect",IF(NOW()&gt;$O1331,"Overdue",IF($O1331-NOW()&lt;=N(Settings!$B$4)/24,"Due soon","")))))</f>
        <v/>
      </c>
    </row>
    <row r="1332" spans="1:19" x14ac:dyDescent="0.3">
      <c r="A1332" s="17"/>
      <c r="B1332" s="19"/>
      <c r="C1332" s="20"/>
      <c r="D1332" s="17"/>
      <c r="E1332" s="17"/>
      <c r="F1332" s="17"/>
      <c r="G1332" s="17"/>
      <c r="H1332" s="17"/>
      <c r="I1332" s="17"/>
      <c r="J1332" s="17"/>
      <c r="K1332" s="21" t="str">
        <f>IF($J1332="","",IFERROR(VLOOKUP($J1332,Tests!$A$4:$B$103,2,FALSE),""))</f>
        <v/>
      </c>
      <c r="L1332" s="18" t="str">
        <f>IF($J1332="","",IFERROR(VLOOKUP($J1332,Tests!$A$4:$E$103,5,FALSE),""))</f>
        <v/>
      </c>
      <c r="M1332" s="18"/>
      <c r="N1332" s="17"/>
      <c r="O1332" s="22" t="str">
        <f>IF(OR($B1332="",$J1332=""),"",$B1332+N($C1332)+IFERROR(VLOOKUP($J1332,Tests!$A$4:$C$103,3,FALSE),0)/24)</f>
        <v/>
      </c>
      <c r="P1332" s="19"/>
      <c r="Q1332" s="19"/>
      <c r="R1332" s="17"/>
      <c r="S1332" s="21" t="str">
        <f ca="1">IF(OR($J1332="",$O1332=""),"",IF(OR($N1332="Report ready",$N1332="Delivered"),"",IF($N1332="Recollect needed","Recollect",IF(NOW()&gt;$O1332,"Overdue",IF($O1332-NOW()&lt;=N(Settings!$B$4)/24,"Due soon","")))))</f>
        <v/>
      </c>
    </row>
    <row r="1333" spans="1:19" x14ac:dyDescent="0.3">
      <c r="A1333" s="17"/>
      <c r="B1333" s="19"/>
      <c r="C1333" s="20"/>
      <c r="D1333" s="17"/>
      <c r="E1333" s="17"/>
      <c r="F1333" s="17"/>
      <c r="G1333" s="17"/>
      <c r="H1333" s="17"/>
      <c r="I1333" s="17"/>
      <c r="J1333" s="17"/>
      <c r="K1333" s="21" t="str">
        <f>IF($J1333="","",IFERROR(VLOOKUP($J1333,Tests!$A$4:$B$103,2,FALSE),""))</f>
        <v/>
      </c>
      <c r="L1333" s="18" t="str">
        <f>IF($J1333="","",IFERROR(VLOOKUP($J1333,Tests!$A$4:$E$103,5,FALSE),""))</f>
        <v/>
      </c>
      <c r="M1333" s="18"/>
      <c r="N1333" s="17"/>
      <c r="O1333" s="22" t="str">
        <f>IF(OR($B1333="",$J1333=""),"",$B1333+N($C1333)+IFERROR(VLOOKUP($J1333,Tests!$A$4:$C$103,3,FALSE),0)/24)</f>
        <v/>
      </c>
      <c r="P1333" s="19"/>
      <c r="Q1333" s="19"/>
      <c r="R1333" s="17"/>
      <c r="S1333" s="21" t="str">
        <f ca="1">IF(OR($J1333="",$O1333=""),"",IF(OR($N1333="Report ready",$N1333="Delivered"),"",IF($N1333="Recollect needed","Recollect",IF(NOW()&gt;$O1333,"Overdue",IF($O1333-NOW()&lt;=N(Settings!$B$4)/24,"Due soon","")))))</f>
        <v/>
      </c>
    </row>
    <row r="1334" spans="1:19" x14ac:dyDescent="0.3">
      <c r="A1334" s="17"/>
      <c r="B1334" s="19"/>
      <c r="C1334" s="20"/>
      <c r="D1334" s="17"/>
      <c r="E1334" s="17"/>
      <c r="F1334" s="17"/>
      <c r="G1334" s="17"/>
      <c r="H1334" s="17"/>
      <c r="I1334" s="17"/>
      <c r="J1334" s="17"/>
      <c r="K1334" s="21" t="str">
        <f>IF($J1334="","",IFERROR(VLOOKUP($J1334,Tests!$A$4:$B$103,2,FALSE),""))</f>
        <v/>
      </c>
      <c r="L1334" s="18" t="str">
        <f>IF($J1334="","",IFERROR(VLOOKUP($J1334,Tests!$A$4:$E$103,5,FALSE),""))</f>
        <v/>
      </c>
      <c r="M1334" s="18"/>
      <c r="N1334" s="17"/>
      <c r="O1334" s="22" t="str">
        <f>IF(OR($B1334="",$J1334=""),"",$B1334+N($C1334)+IFERROR(VLOOKUP($J1334,Tests!$A$4:$C$103,3,FALSE),0)/24)</f>
        <v/>
      </c>
      <c r="P1334" s="19"/>
      <c r="Q1334" s="19"/>
      <c r="R1334" s="17"/>
      <c r="S1334" s="21" t="str">
        <f ca="1">IF(OR($J1334="",$O1334=""),"",IF(OR($N1334="Report ready",$N1334="Delivered"),"",IF($N1334="Recollect needed","Recollect",IF(NOW()&gt;$O1334,"Overdue",IF($O1334-NOW()&lt;=N(Settings!$B$4)/24,"Due soon","")))))</f>
        <v/>
      </c>
    </row>
    <row r="1335" spans="1:19" x14ac:dyDescent="0.3">
      <c r="A1335" s="17"/>
      <c r="B1335" s="19"/>
      <c r="C1335" s="20"/>
      <c r="D1335" s="17"/>
      <c r="E1335" s="17"/>
      <c r="F1335" s="17"/>
      <c r="G1335" s="17"/>
      <c r="H1335" s="17"/>
      <c r="I1335" s="17"/>
      <c r="J1335" s="17"/>
      <c r="K1335" s="21" t="str">
        <f>IF($J1335="","",IFERROR(VLOOKUP($J1335,Tests!$A$4:$B$103,2,FALSE),""))</f>
        <v/>
      </c>
      <c r="L1335" s="18" t="str">
        <f>IF($J1335="","",IFERROR(VLOOKUP($J1335,Tests!$A$4:$E$103,5,FALSE),""))</f>
        <v/>
      </c>
      <c r="M1335" s="18"/>
      <c r="N1335" s="17"/>
      <c r="O1335" s="22" t="str">
        <f>IF(OR($B1335="",$J1335=""),"",$B1335+N($C1335)+IFERROR(VLOOKUP($J1335,Tests!$A$4:$C$103,3,FALSE),0)/24)</f>
        <v/>
      </c>
      <c r="P1335" s="19"/>
      <c r="Q1335" s="19"/>
      <c r="R1335" s="17"/>
      <c r="S1335" s="21" t="str">
        <f ca="1">IF(OR($J1335="",$O1335=""),"",IF(OR($N1335="Report ready",$N1335="Delivered"),"",IF($N1335="Recollect needed","Recollect",IF(NOW()&gt;$O1335,"Overdue",IF($O1335-NOW()&lt;=N(Settings!$B$4)/24,"Due soon","")))))</f>
        <v/>
      </c>
    </row>
    <row r="1336" spans="1:19" x14ac:dyDescent="0.3">
      <c r="A1336" s="17"/>
      <c r="B1336" s="19"/>
      <c r="C1336" s="20"/>
      <c r="D1336" s="17"/>
      <c r="E1336" s="17"/>
      <c r="F1336" s="17"/>
      <c r="G1336" s="17"/>
      <c r="H1336" s="17"/>
      <c r="I1336" s="17"/>
      <c r="J1336" s="17"/>
      <c r="K1336" s="21" t="str">
        <f>IF($J1336="","",IFERROR(VLOOKUP($J1336,Tests!$A$4:$B$103,2,FALSE),""))</f>
        <v/>
      </c>
      <c r="L1336" s="18" t="str">
        <f>IF($J1336="","",IFERROR(VLOOKUP($J1336,Tests!$A$4:$E$103,5,FALSE),""))</f>
        <v/>
      </c>
      <c r="M1336" s="18"/>
      <c r="N1336" s="17"/>
      <c r="O1336" s="22" t="str">
        <f>IF(OR($B1336="",$J1336=""),"",$B1336+N($C1336)+IFERROR(VLOOKUP($J1336,Tests!$A$4:$C$103,3,FALSE),0)/24)</f>
        <v/>
      </c>
      <c r="P1336" s="19"/>
      <c r="Q1336" s="19"/>
      <c r="R1336" s="17"/>
      <c r="S1336" s="21" t="str">
        <f ca="1">IF(OR($J1336="",$O1336=""),"",IF(OR($N1336="Report ready",$N1336="Delivered"),"",IF($N1336="Recollect needed","Recollect",IF(NOW()&gt;$O1336,"Overdue",IF($O1336-NOW()&lt;=N(Settings!$B$4)/24,"Due soon","")))))</f>
        <v/>
      </c>
    </row>
    <row r="1337" spans="1:19" x14ac:dyDescent="0.3">
      <c r="A1337" s="17"/>
      <c r="B1337" s="19"/>
      <c r="C1337" s="20"/>
      <c r="D1337" s="17"/>
      <c r="E1337" s="17"/>
      <c r="F1337" s="17"/>
      <c r="G1337" s="17"/>
      <c r="H1337" s="17"/>
      <c r="I1337" s="17"/>
      <c r="J1337" s="17"/>
      <c r="K1337" s="21" t="str">
        <f>IF($J1337="","",IFERROR(VLOOKUP($J1337,Tests!$A$4:$B$103,2,FALSE),""))</f>
        <v/>
      </c>
      <c r="L1337" s="18" t="str">
        <f>IF($J1337="","",IFERROR(VLOOKUP($J1337,Tests!$A$4:$E$103,5,FALSE),""))</f>
        <v/>
      </c>
      <c r="M1337" s="18"/>
      <c r="N1337" s="17"/>
      <c r="O1337" s="22" t="str">
        <f>IF(OR($B1337="",$J1337=""),"",$B1337+N($C1337)+IFERROR(VLOOKUP($J1337,Tests!$A$4:$C$103,3,FALSE),0)/24)</f>
        <v/>
      </c>
      <c r="P1337" s="19"/>
      <c r="Q1337" s="19"/>
      <c r="R1337" s="17"/>
      <c r="S1337" s="21" t="str">
        <f ca="1">IF(OR($J1337="",$O1337=""),"",IF(OR($N1337="Report ready",$N1337="Delivered"),"",IF($N1337="Recollect needed","Recollect",IF(NOW()&gt;$O1337,"Overdue",IF($O1337-NOW()&lt;=N(Settings!$B$4)/24,"Due soon","")))))</f>
        <v/>
      </c>
    </row>
    <row r="1338" spans="1:19" x14ac:dyDescent="0.3">
      <c r="A1338" s="17"/>
      <c r="B1338" s="19"/>
      <c r="C1338" s="20"/>
      <c r="D1338" s="17"/>
      <c r="E1338" s="17"/>
      <c r="F1338" s="17"/>
      <c r="G1338" s="17"/>
      <c r="H1338" s="17"/>
      <c r="I1338" s="17"/>
      <c r="J1338" s="17"/>
      <c r="K1338" s="21" t="str">
        <f>IF($J1338="","",IFERROR(VLOOKUP($J1338,Tests!$A$4:$B$103,2,FALSE),""))</f>
        <v/>
      </c>
      <c r="L1338" s="18" t="str">
        <f>IF($J1338="","",IFERROR(VLOOKUP($J1338,Tests!$A$4:$E$103,5,FALSE),""))</f>
        <v/>
      </c>
      <c r="M1338" s="18"/>
      <c r="N1338" s="17"/>
      <c r="O1338" s="22" t="str">
        <f>IF(OR($B1338="",$J1338=""),"",$B1338+N($C1338)+IFERROR(VLOOKUP($J1338,Tests!$A$4:$C$103,3,FALSE),0)/24)</f>
        <v/>
      </c>
      <c r="P1338" s="19"/>
      <c r="Q1338" s="19"/>
      <c r="R1338" s="17"/>
      <c r="S1338" s="21" t="str">
        <f ca="1">IF(OR($J1338="",$O1338=""),"",IF(OR($N1338="Report ready",$N1338="Delivered"),"",IF($N1338="Recollect needed","Recollect",IF(NOW()&gt;$O1338,"Overdue",IF($O1338-NOW()&lt;=N(Settings!$B$4)/24,"Due soon","")))))</f>
        <v/>
      </c>
    </row>
    <row r="1339" spans="1:19" x14ac:dyDescent="0.3">
      <c r="A1339" s="17"/>
      <c r="B1339" s="19"/>
      <c r="C1339" s="20"/>
      <c r="D1339" s="17"/>
      <c r="E1339" s="17"/>
      <c r="F1339" s="17"/>
      <c r="G1339" s="17"/>
      <c r="H1339" s="17"/>
      <c r="I1339" s="17"/>
      <c r="J1339" s="17"/>
      <c r="K1339" s="21" t="str">
        <f>IF($J1339="","",IFERROR(VLOOKUP($J1339,Tests!$A$4:$B$103,2,FALSE),""))</f>
        <v/>
      </c>
      <c r="L1339" s="18" t="str">
        <f>IF($J1339="","",IFERROR(VLOOKUP($J1339,Tests!$A$4:$E$103,5,FALSE),""))</f>
        <v/>
      </c>
      <c r="M1339" s="18"/>
      <c r="N1339" s="17"/>
      <c r="O1339" s="22" t="str">
        <f>IF(OR($B1339="",$J1339=""),"",$B1339+N($C1339)+IFERROR(VLOOKUP($J1339,Tests!$A$4:$C$103,3,FALSE),0)/24)</f>
        <v/>
      </c>
      <c r="P1339" s="19"/>
      <c r="Q1339" s="19"/>
      <c r="R1339" s="17"/>
      <c r="S1339" s="21" t="str">
        <f ca="1">IF(OR($J1339="",$O1339=""),"",IF(OR($N1339="Report ready",$N1339="Delivered"),"",IF($N1339="Recollect needed","Recollect",IF(NOW()&gt;$O1339,"Overdue",IF($O1339-NOW()&lt;=N(Settings!$B$4)/24,"Due soon","")))))</f>
        <v/>
      </c>
    </row>
    <row r="1340" spans="1:19" x14ac:dyDescent="0.3">
      <c r="A1340" s="17"/>
      <c r="B1340" s="19"/>
      <c r="C1340" s="20"/>
      <c r="D1340" s="17"/>
      <c r="E1340" s="17"/>
      <c r="F1340" s="17"/>
      <c r="G1340" s="17"/>
      <c r="H1340" s="17"/>
      <c r="I1340" s="17"/>
      <c r="J1340" s="17"/>
      <c r="K1340" s="21" t="str">
        <f>IF($J1340="","",IFERROR(VLOOKUP($J1340,Tests!$A$4:$B$103,2,FALSE),""))</f>
        <v/>
      </c>
      <c r="L1340" s="18" t="str">
        <f>IF($J1340="","",IFERROR(VLOOKUP($J1340,Tests!$A$4:$E$103,5,FALSE),""))</f>
        <v/>
      </c>
      <c r="M1340" s="18"/>
      <c r="N1340" s="17"/>
      <c r="O1340" s="22" t="str">
        <f>IF(OR($B1340="",$J1340=""),"",$B1340+N($C1340)+IFERROR(VLOOKUP($J1340,Tests!$A$4:$C$103,3,FALSE),0)/24)</f>
        <v/>
      </c>
      <c r="P1340" s="19"/>
      <c r="Q1340" s="19"/>
      <c r="R1340" s="17"/>
      <c r="S1340" s="21" t="str">
        <f ca="1">IF(OR($J1340="",$O1340=""),"",IF(OR($N1340="Report ready",$N1340="Delivered"),"",IF($N1340="Recollect needed","Recollect",IF(NOW()&gt;$O1340,"Overdue",IF($O1340-NOW()&lt;=N(Settings!$B$4)/24,"Due soon","")))))</f>
        <v/>
      </c>
    </row>
    <row r="1341" spans="1:19" x14ac:dyDescent="0.3">
      <c r="A1341" s="17"/>
      <c r="B1341" s="19"/>
      <c r="C1341" s="20"/>
      <c r="D1341" s="17"/>
      <c r="E1341" s="17"/>
      <c r="F1341" s="17"/>
      <c r="G1341" s="17"/>
      <c r="H1341" s="17"/>
      <c r="I1341" s="17"/>
      <c r="J1341" s="17"/>
      <c r="K1341" s="21" t="str">
        <f>IF($J1341="","",IFERROR(VLOOKUP($J1341,Tests!$A$4:$B$103,2,FALSE),""))</f>
        <v/>
      </c>
      <c r="L1341" s="18" t="str">
        <f>IF($J1341="","",IFERROR(VLOOKUP($J1341,Tests!$A$4:$E$103,5,FALSE),""))</f>
        <v/>
      </c>
      <c r="M1341" s="18"/>
      <c r="N1341" s="17"/>
      <c r="O1341" s="22" t="str">
        <f>IF(OR($B1341="",$J1341=""),"",$B1341+N($C1341)+IFERROR(VLOOKUP($J1341,Tests!$A$4:$C$103,3,FALSE),0)/24)</f>
        <v/>
      </c>
      <c r="P1341" s="19"/>
      <c r="Q1341" s="19"/>
      <c r="R1341" s="17"/>
      <c r="S1341" s="21" t="str">
        <f ca="1">IF(OR($J1341="",$O1341=""),"",IF(OR($N1341="Report ready",$N1341="Delivered"),"",IF($N1341="Recollect needed","Recollect",IF(NOW()&gt;$O1341,"Overdue",IF($O1341-NOW()&lt;=N(Settings!$B$4)/24,"Due soon","")))))</f>
        <v/>
      </c>
    </row>
    <row r="1342" spans="1:19" x14ac:dyDescent="0.3">
      <c r="A1342" s="17"/>
      <c r="B1342" s="19"/>
      <c r="C1342" s="20"/>
      <c r="D1342" s="17"/>
      <c r="E1342" s="17"/>
      <c r="F1342" s="17"/>
      <c r="G1342" s="17"/>
      <c r="H1342" s="17"/>
      <c r="I1342" s="17"/>
      <c r="J1342" s="17"/>
      <c r="K1342" s="21" t="str">
        <f>IF($J1342="","",IFERROR(VLOOKUP($J1342,Tests!$A$4:$B$103,2,FALSE),""))</f>
        <v/>
      </c>
      <c r="L1342" s="18" t="str">
        <f>IF($J1342="","",IFERROR(VLOOKUP($J1342,Tests!$A$4:$E$103,5,FALSE),""))</f>
        <v/>
      </c>
      <c r="M1342" s="18"/>
      <c r="N1342" s="17"/>
      <c r="O1342" s="22" t="str">
        <f>IF(OR($B1342="",$J1342=""),"",$B1342+N($C1342)+IFERROR(VLOOKUP($J1342,Tests!$A$4:$C$103,3,FALSE),0)/24)</f>
        <v/>
      </c>
      <c r="P1342" s="19"/>
      <c r="Q1342" s="19"/>
      <c r="R1342" s="17"/>
      <c r="S1342" s="21" t="str">
        <f ca="1">IF(OR($J1342="",$O1342=""),"",IF(OR($N1342="Report ready",$N1342="Delivered"),"",IF($N1342="Recollect needed","Recollect",IF(NOW()&gt;$O1342,"Overdue",IF($O1342-NOW()&lt;=N(Settings!$B$4)/24,"Due soon","")))))</f>
        <v/>
      </c>
    </row>
    <row r="1343" spans="1:19" x14ac:dyDescent="0.3">
      <c r="A1343" s="17"/>
      <c r="B1343" s="19"/>
      <c r="C1343" s="20"/>
      <c r="D1343" s="17"/>
      <c r="E1343" s="17"/>
      <c r="F1343" s="17"/>
      <c r="G1343" s="17"/>
      <c r="H1343" s="17"/>
      <c r="I1343" s="17"/>
      <c r="J1343" s="17"/>
      <c r="K1343" s="21" t="str">
        <f>IF($J1343="","",IFERROR(VLOOKUP($J1343,Tests!$A$4:$B$103,2,FALSE),""))</f>
        <v/>
      </c>
      <c r="L1343" s="18" t="str">
        <f>IF($J1343="","",IFERROR(VLOOKUP($J1343,Tests!$A$4:$E$103,5,FALSE),""))</f>
        <v/>
      </c>
      <c r="M1343" s="18"/>
      <c r="N1343" s="17"/>
      <c r="O1343" s="22" t="str">
        <f>IF(OR($B1343="",$J1343=""),"",$B1343+N($C1343)+IFERROR(VLOOKUP($J1343,Tests!$A$4:$C$103,3,FALSE),0)/24)</f>
        <v/>
      </c>
      <c r="P1343" s="19"/>
      <c r="Q1343" s="19"/>
      <c r="R1343" s="17"/>
      <c r="S1343" s="21" t="str">
        <f ca="1">IF(OR($J1343="",$O1343=""),"",IF(OR($N1343="Report ready",$N1343="Delivered"),"",IF($N1343="Recollect needed","Recollect",IF(NOW()&gt;$O1343,"Overdue",IF($O1343-NOW()&lt;=N(Settings!$B$4)/24,"Due soon","")))))</f>
        <v/>
      </c>
    </row>
    <row r="1344" spans="1:19" x14ac:dyDescent="0.3">
      <c r="A1344" s="17"/>
      <c r="B1344" s="19"/>
      <c r="C1344" s="20"/>
      <c r="D1344" s="17"/>
      <c r="E1344" s="17"/>
      <c r="F1344" s="17"/>
      <c r="G1344" s="17"/>
      <c r="H1344" s="17"/>
      <c r="I1344" s="17"/>
      <c r="J1344" s="17"/>
      <c r="K1344" s="21" t="str">
        <f>IF($J1344="","",IFERROR(VLOOKUP($J1344,Tests!$A$4:$B$103,2,FALSE),""))</f>
        <v/>
      </c>
      <c r="L1344" s="18" t="str">
        <f>IF($J1344="","",IFERROR(VLOOKUP($J1344,Tests!$A$4:$E$103,5,FALSE),""))</f>
        <v/>
      </c>
      <c r="M1344" s="18"/>
      <c r="N1344" s="17"/>
      <c r="O1344" s="22" t="str">
        <f>IF(OR($B1344="",$J1344=""),"",$B1344+N($C1344)+IFERROR(VLOOKUP($J1344,Tests!$A$4:$C$103,3,FALSE),0)/24)</f>
        <v/>
      </c>
      <c r="P1344" s="19"/>
      <c r="Q1344" s="19"/>
      <c r="R1344" s="17"/>
      <c r="S1344" s="21" t="str">
        <f ca="1">IF(OR($J1344="",$O1344=""),"",IF(OR($N1344="Report ready",$N1344="Delivered"),"",IF($N1344="Recollect needed","Recollect",IF(NOW()&gt;$O1344,"Overdue",IF($O1344-NOW()&lt;=N(Settings!$B$4)/24,"Due soon","")))))</f>
        <v/>
      </c>
    </row>
    <row r="1345" spans="1:19" x14ac:dyDescent="0.3">
      <c r="A1345" s="17"/>
      <c r="B1345" s="19"/>
      <c r="C1345" s="20"/>
      <c r="D1345" s="17"/>
      <c r="E1345" s="17"/>
      <c r="F1345" s="17"/>
      <c r="G1345" s="17"/>
      <c r="H1345" s="17"/>
      <c r="I1345" s="17"/>
      <c r="J1345" s="17"/>
      <c r="K1345" s="21" t="str">
        <f>IF($J1345="","",IFERROR(VLOOKUP($J1345,Tests!$A$4:$B$103,2,FALSE),""))</f>
        <v/>
      </c>
      <c r="L1345" s="18" t="str">
        <f>IF($J1345="","",IFERROR(VLOOKUP($J1345,Tests!$A$4:$E$103,5,FALSE),""))</f>
        <v/>
      </c>
      <c r="M1345" s="18"/>
      <c r="N1345" s="17"/>
      <c r="O1345" s="22" t="str">
        <f>IF(OR($B1345="",$J1345=""),"",$B1345+N($C1345)+IFERROR(VLOOKUP($J1345,Tests!$A$4:$C$103,3,FALSE),0)/24)</f>
        <v/>
      </c>
      <c r="P1345" s="19"/>
      <c r="Q1345" s="19"/>
      <c r="R1345" s="17"/>
      <c r="S1345" s="21" t="str">
        <f ca="1">IF(OR($J1345="",$O1345=""),"",IF(OR($N1345="Report ready",$N1345="Delivered"),"",IF($N1345="Recollect needed","Recollect",IF(NOW()&gt;$O1345,"Overdue",IF($O1345-NOW()&lt;=N(Settings!$B$4)/24,"Due soon","")))))</f>
        <v/>
      </c>
    </row>
    <row r="1346" spans="1:19" x14ac:dyDescent="0.3">
      <c r="A1346" s="17"/>
      <c r="B1346" s="19"/>
      <c r="C1346" s="20"/>
      <c r="D1346" s="17"/>
      <c r="E1346" s="17"/>
      <c r="F1346" s="17"/>
      <c r="G1346" s="17"/>
      <c r="H1346" s="17"/>
      <c r="I1346" s="17"/>
      <c r="J1346" s="17"/>
      <c r="K1346" s="21" t="str">
        <f>IF($J1346="","",IFERROR(VLOOKUP($J1346,Tests!$A$4:$B$103,2,FALSE),""))</f>
        <v/>
      </c>
      <c r="L1346" s="18" t="str">
        <f>IF($J1346="","",IFERROR(VLOOKUP($J1346,Tests!$A$4:$E$103,5,FALSE),""))</f>
        <v/>
      </c>
      <c r="M1346" s="18"/>
      <c r="N1346" s="17"/>
      <c r="O1346" s="22" t="str">
        <f>IF(OR($B1346="",$J1346=""),"",$B1346+N($C1346)+IFERROR(VLOOKUP($J1346,Tests!$A$4:$C$103,3,FALSE),0)/24)</f>
        <v/>
      </c>
      <c r="P1346" s="19"/>
      <c r="Q1346" s="19"/>
      <c r="R1346" s="17"/>
      <c r="S1346" s="21" t="str">
        <f ca="1">IF(OR($J1346="",$O1346=""),"",IF(OR($N1346="Report ready",$N1346="Delivered"),"",IF($N1346="Recollect needed","Recollect",IF(NOW()&gt;$O1346,"Overdue",IF($O1346-NOW()&lt;=N(Settings!$B$4)/24,"Due soon","")))))</f>
        <v/>
      </c>
    </row>
    <row r="1347" spans="1:19" x14ac:dyDescent="0.3">
      <c r="A1347" s="17"/>
      <c r="B1347" s="19"/>
      <c r="C1347" s="20"/>
      <c r="D1347" s="17"/>
      <c r="E1347" s="17"/>
      <c r="F1347" s="17"/>
      <c r="G1347" s="17"/>
      <c r="H1347" s="17"/>
      <c r="I1347" s="17"/>
      <c r="J1347" s="17"/>
      <c r="K1347" s="21" t="str">
        <f>IF($J1347="","",IFERROR(VLOOKUP($J1347,Tests!$A$4:$B$103,2,FALSE),""))</f>
        <v/>
      </c>
      <c r="L1347" s="18" t="str">
        <f>IF($J1347="","",IFERROR(VLOOKUP($J1347,Tests!$A$4:$E$103,5,FALSE),""))</f>
        <v/>
      </c>
      <c r="M1347" s="18"/>
      <c r="N1347" s="17"/>
      <c r="O1347" s="22" t="str">
        <f>IF(OR($B1347="",$J1347=""),"",$B1347+N($C1347)+IFERROR(VLOOKUP($J1347,Tests!$A$4:$C$103,3,FALSE),0)/24)</f>
        <v/>
      </c>
      <c r="P1347" s="19"/>
      <c r="Q1347" s="19"/>
      <c r="R1347" s="17"/>
      <c r="S1347" s="21" t="str">
        <f ca="1">IF(OR($J1347="",$O1347=""),"",IF(OR($N1347="Report ready",$N1347="Delivered"),"",IF($N1347="Recollect needed","Recollect",IF(NOW()&gt;$O1347,"Overdue",IF($O1347-NOW()&lt;=N(Settings!$B$4)/24,"Due soon","")))))</f>
        <v/>
      </c>
    </row>
    <row r="1348" spans="1:19" x14ac:dyDescent="0.3">
      <c r="A1348" s="17"/>
      <c r="B1348" s="19"/>
      <c r="C1348" s="20"/>
      <c r="D1348" s="17"/>
      <c r="E1348" s="17"/>
      <c r="F1348" s="17"/>
      <c r="G1348" s="17"/>
      <c r="H1348" s="17"/>
      <c r="I1348" s="17"/>
      <c r="J1348" s="17"/>
      <c r="K1348" s="21" t="str">
        <f>IF($J1348="","",IFERROR(VLOOKUP($J1348,Tests!$A$4:$B$103,2,FALSE),""))</f>
        <v/>
      </c>
      <c r="L1348" s="18" t="str">
        <f>IF($J1348="","",IFERROR(VLOOKUP($J1348,Tests!$A$4:$E$103,5,FALSE),""))</f>
        <v/>
      </c>
      <c r="M1348" s="18"/>
      <c r="N1348" s="17"/>
      <c r="O1348" s="22" t="str">
        <f>IF(OR($B1348="",$J1348=""),"",$B1348+N($C1348)+IFERROR(VLOOKUP($J1348,Tests!$A$4:$C$103,3,FALSE),0)/24)</f>
        <v/>
      </c>
      <c r="P1348" s="19"/>
      <c r="Q1348" s="19"/>
      <c r="R1348" s="17"/>
      <c r="S1348" s="21" t="str">
        <f ca="1">IF(OR($J1348="",$O1348=""),"",IF(OR($N1348="Report ready",$N1348="Delivered"),"",IF($N1348="Recollect needed","Recollect",IF(NOW()&gt;$O1348,"Overdue",IF($O1348-NOW()&lt;=N(Settings!$B$4)/24,"Due soon","")))))</f>
        <v/>
      </c>
    </row>
    <row r="1349" spans="1:19" x14ac:dyDescent="0.3">
      <c r="A1349" s="17"/>
      <c r="B1349" s="19"/>
      <c r="C1349" s="20"/>
      <c r="D1349" s="17"/>
      <c r="E1349" s="17"/>
      <c r="F1349" s="17"/>
      <c r="G1349" s="17"/>
      <c r="H1349" s="17"/>
      <c r="I1349" s="17"/>
      <c r="J1349" s="17"/>
      <c r="K1349" s="21" t="str">
        <f>IF($J1349="","",IFERROR(VLOOKUP($J1349,Tests!$A$4:$B$103,2,FALSE),""))</f>
        <v/>
      </c>
      <c r="L1349" s="18" t="str">
        <f>IF($J1349="","",IFERROR(VLOOKUP($J1349,Tests!$A$4:$E$103,5,FALSE),""))</f>
        <v/>
      </c>
      <c r="M1349" s="18"/>
      <c r="N1349" s="17"/>
      <c r="O1349" s="22" t="str">
        <f>IF(OR($B1349="",$J1349=""),"",$B1349+N($C1349)+IFERROR(VLOOKUP($J1349,Tests!$A$4:$C$103,3,FALSE),0)/24)</f>
        <v/>
      </c>
      <c r="P1349" s="19"/>
      <c r="Q1349" s="19"/>
      <c r="R1349" s="17"/>
      <c r="S1349" s="21" t="str">
        <f ca="1">IF(OR($J1349="",$O1349=""),"",IF(OR($N1349="Report ready",$N1349="Delivered"),"",IF($N1349="Recollect needed","Recollect",IF(NOW()&gt;$O1349,"Overdue",IF($O1349-NOW()&lt;=N(Settings!$B$4)/24,"Due soon","")))))</f>
        <v/>
      </c>
    </row>
    <row r="1350" spans="1:19" x14ac:dyDescent="0.3">
      <c r="A1350" s="17"/>
      <c r="B1350" s="19"/>
      <c r="C1350" s="20"/>
      <c r="D1350" s="17"/>
      <c r="E1350" s="17"/>
      <c r="F1350" s="17"/>
      <c r="G1350" s="17"/>
      <c r="H1350" s="17"/>
      <c r="I1350" s="17"/>
      <c r="J1350" s="17"/>
      <c r="K1350" s="21" t="str">
        <f>IF($J1350="","",IFERROR(VLOOKUP($J1350,Tests!$A$4:$B$103,2,FALSE),""))</f>
        <v/>
      </c>
      <c r="L1350" s="18" t="str">
        <f>IF($J1350="","",IFERROR(VLOOKUP($J1350,Tests!$A$4:$E$103,5,FALSE),""))</f>
        <v/>
      </c>
      <c r="M1350" s="18"/>
      <c r="N1350" s="17"/>
      <c r="O1350" s="22" t="str">
        <f>IF(OR($B1350="",$J1350=""),"",$B1350+N($C1350)+IFERROR(VLOOKUP($J1350,Tests!$A$4:$C$103,3,FALSE),0)/24)</f>
        <v/>
      </c>
      <c r="P1350" s="19"/>
      <c r="Q1350" s="19"/>
      <c r="R1350" s="17"/>
      <c r="S1350" s="21" t="str">
        <f ca="1">IF(OR($J1350="",$O1350=""),"",IF(OR($N1350="Report ready",$N1350="Delivered"),"",IF($N1350="Recollect needed","Recollect",IF(NOW()&gt;$O1350,"Overdue",IF($O1350-NOW()&lt;=N(Settings!$B$4)/24,"Due soon","")))))</f>
        <v/>
      </c>
    </row>
    <row r="1351" spans="1:19" x14ac:dyDescent="0.3">
      <c r="A1351" s="17"/>
      <c r="B1351" s="19"/>
      <c r="C1351" s="20"/>
      <c r="D1351" s="17"/>
      <c r="E1351" s="17"/>
      <c r="F1351" s="17"/>
      <c r="G1351" s="17"/>
      <c r="H1351" s="17"/>
      <c r="I1351" s="17"/>
      <c r="J1351" s="17"/>
      <c r="K1351" s="21" t="str">
        <f>IF($J1351="","",IFERROR(VLOOKUP($J1351,Tests!$A$4:$B$103,2,FALSE),""))</f>
        <v/>
      </c>
      <c r="L1351" s="18" t="str">
        <f>IF($J1351="","",IFERROR(VLOOKUP($J1351,Tests!$A$4:$E$103,5,FALSE),""))</f>
        <v/>
      </c>
      <c r="M1351" s="18"/>
      <c r="N1351" s="17"/>
      <c r="O1351" s="22" t="str">
        <f>IF(OR($B1351="",$J1351=""),"",$B1351+N($C1351)+IFERROR(VLOOKUP($J1351,Tests!$A$4:$C$103,3,FALSE),0)/24)</f>
        <v/>
      </c>
      <c r="P1351" s="19"/>
      <c r="Q1351" s="19"/>
      <c r="R1351" s="17"/>
      <c r="S1351" s="21" t="str">
        <f ca="1">IF(OR($J1351="",$O1351=""),"",IF(OR($N1351="Report ready",$N1351="Delivered"),"",IF($N1351="Recollect needed","Recollect",IF(NOW()&gt;$O1351,"Overdue",IF($O1351-NOW()&lt;=N(Settings!$B$4)/24,"Due soon","")))))</f>
        <v/>
      </c>
    </row>
    <row r="1352" spans="1:19" x14ac:dyDescent="0.3">
      <c r="A1352" s="17"/>
      <c r="B1352" s="19"/>
      <c r="C1352" s="20"/>
      <c r="D1352" s="17"/>
      <c r="E1352" s="17"/>
      <c r="F1352" s="17"/>
      <c r="G1352" s="17"/>
      <c r="H1352" s="17"/>
      <c r="I1352" s="17"/>
      <c r="J1352" s="17"/>
      <c r="K1352" s="21" t="str">
        <f>IF($J1352="","",IFERROR(VLOOKUP($J1352,Tests!$A$4:$B$103,2,FALSE),""))</f>
        <v/>
      </c>
      <c r="L1352" s="18" t="str">
        <f>IF($J1352="","",IFERROR(VLOOKUP($J1352,Tests!$A$4:$E$103,5,FALSE),""))</f>
        <v/>
      </c>
      <c r="M1352" s="18"/>
      <c r="N1352" s="17"/>
      <c r="O1352" s="22" t="str">
        <f>IF(OR($B1352="",$J1352=""),"",$B1352+N($C1352)+IFERROR(VLOOKUP($J1352,Tests!$A$4:$C$103,3,FALSE),0)/24)</f>
        <v/>
      </c>
      <c r="P1352" s="19"/>
      <c r="Q1352" s="19"/>
      <c r="R1352" s="17"/>
      <c r="S1352" s="21" t="str">
        <f ca="1">IF(OR($J1352="",$O1352=""),"",IF(OR($N1352="Report ready",$N1352="Delivered"),"",IF($N1352="Recollect needed","Recollect",IF(NOW()&gt;$O1352,"Overdue",IF($O1352-NOW()&lt;=N(Settings!$B$4)/24,"Due soon","")))))</f>
        <v/>
      </c>
    </row>
    <row r="1353" spans="1:19" x14ac:dyDescent="0.3">
      <c r="A1353" s="17"/>
      <c r="B1353" s="19"/>
      <c r="C1353" s="20"/>
      <c r="D1353" s="17"/>
      <c r="E1353" s="17"/>
      <c r="F1353" s="17"/>
      <c r="G1353" s="17"/>
      <c r="H1353" s="17"/>
      <c r="I1353" s="17"/>
      <c r="J1353" s="17"/>
      <c r="K1353" s="21" t="str">
        <f>IF($J1353="","",IFERROR(VLOOKUP($J1353,Tests!$A$4:$B$103,2,FALSE),""))</f>
        <v/>
      </c>
      <c r="L1353" s="18" t="str">
        <f>IF($J1353="","",IFERROR(VLOOKUP($J1353,Tests!$A$4:$E$103,5,FALSE),""))</f>
        <v/>
      </c>
      <c r="M1353" s="18"/>
      <c r="N1353" s="17"/>
      <c r="O1353" s="22" t="str">
        <f>IF(OR($B1353="",$J1353=""),"",$B1353+N($C1353)+IFERROR(VLOOKUP($J1353,Tests!$A$4:$C$103,3,FALSE),0)/24)</f>
        <v/>
      </c>
      <c r="P1353" s="19"/>
      <c r="Q1353" s="19"/>
      <c r="R1353" s="17"/>
      <c r="S1353" s="21" t="str">
        <f ca="1">IF(OR($J1353="",$O1353=""),"",IF(OR($N1353="Report ready",$N1353="Delivered"),"",IF($N1353="Recollect needed","Recollect",IF(NOW()&gt;$O1353,"Overdue",IF($O1353-NOW()&lt;=N(Settings!$B$4)/24,"Due soon","")))))</f>
        <v/>
      </c>
    </row>
    <row r="1354" spans="1:19" x14ac:dyDescent="0.3">
      <c r="A1354" s="17"/>
      <c r="B1354" s="19"/>
      <c r="C1354" s="20"/>
      <c r="D1354" s="17"/>
      <c r="E1354" s="17"/>
      <c r="F1354" s="17"/>
      <c r="G1354" s="17"/>
      <c r="H1354" s="17"/>
      <c r="I1354" s="17"/>
      <c r="J1354" s="17"/>
      <c r="K1354" s="21" t="str">
        <f>IF($J1354="","",IFERROR(VLOOKUP($J1354,Tests!$A$4:$B$103,2,FALSE),""))</f>
        <v/>
      </c>
      <c r="L1354" s="18" t="str">
        <f>IF($J1354="","",IFERROR(VLOOKUP($J1354,Tests!$A$4:$E$103,5,FALSE),""))</f>
        <v/>
      </c>
      <c r="M1354" s="18"/>
      <c r="N1354" s="17"/>
      <c r="O1354" s="22" t="str">
        <f>IF(OR($B1354="",$J1354=""),"",$B1354+N($C1354)+IFERROR(VLOOKUP($J1354,Tests!$A$4:$C$103,3,FALSE),0)/24)</f>
        <v/>
      </c>
      <c r="P1354" s="19"/>
      <c r="Q1354" s="19"/>
      <c r="R1354" s="17"/>
      <c r="S1354" s="21" t="str">
        <f ca="1">IF(OR($J1354="",$O1354=""),"",IF(OR($N1354="Report ready",$N1354="Delivered"),"",IF($N1354="Recollect needed","Recollect",IF(NOW()&gt;$O1354,"Overdue",IF($O1354-NOW()&lt;=N(Settings!$B$4)/24,"Due soon","")))))</f>
        <v/>
      </c>
    </row>
    <row r="1355" spans="1:19" x14ac:dyDescent="0.3">
      <c r="A1355" s="17"/>
      <c r="B1355" s="19"/>
      <c r="C1355" s="20"/>
      <c r="D1355" s="17"/>
      <c r="E1355" s="17"/>
      <c r="F1355" s="17"/>
      <c r="G1355" s="17"/>
      <c r="H1355" s="17"/>
      <c r="I1355" s="17"/>
      <c r="J1355" s="17"/>
      <c r="K1355" s="21" t="str">
        <f>IF($J1355="","",IFERROR(VLOOKUP($J1355,Tests!$A$4:$B$103,2,FALSE),""))</f>
        <v/>
      </c>
      <c r="L1355" s="18" t="str">
        <f>IF($J1355="","",IFERROR(VLOOKUP($J1355,Tests!$A$4:$E$103,5,FALSE),""))</f>
        <v/>
      </c>
      <c r="M1355" s="18"/>
      <c r="N1355" s="17"/>
      <c r="O1355" s="22" t="str">
        <f>IF(OR($B1355="",$J1355=""),"",$B1355+N($C1355)+IFERROR(VLOOKUP($J1355,Tests!$A$4:$C$103,3,FALSE),0)/24)</f>
        <v/>
      </c>
      <c r="P1355" s="19"/>
      <c r="Q1355" s="19"/>
      <c r="R1355" s="17"/>
      <c r="S1355" s="21" t="str">
        <f ca="1">IF(OR($J1355="",$O1355=""),"",IF(OR($N1355="Report ready",$N1355="Delivered"),"",IF($N1355="Recollect needed","Recollect",IF(NOW()&gt;$O1355,"Overdue",IF($O1355-NOW()&lt;=N(Settings!$B$4)/24,"Due soon","")))))</f>
        <v/>
      </c>
    </row>
    <row r="1356" spans="1:19" x14ac:dyDescent="0.3">
      <c r="A1356" s="17"/>
      <c r="B1356" s="19"/>
      <c r="C1356" s="20"/>
      <c r="D1356" s="17"/>
      <c r="E1356" s="17"/>
      <c r="F1356" s="17"/>
      <c r="G1356" s="17"/>
      <c r="H1356" s="17"/>
      <c r="I1356" s="17"/>
      <c r="J1356" s="17"/>
      <c r="K1356" s="21" t="str">
        <f>IF($J1356="","",IFERROR(VLOOKUP($J1356,Tests!$A$4:$B$103,2,FALSE),""))</f>
        <v/>
      </c>
      <c r="L1356" s="18" t="str">
        <f>IF($J1356="","",IFERROR(VLOOKUP($J1356,Tests!$A$4:$E$103,5,FALSE),""))</f>
        <v/>
      </c>
      <c r="M1356" s="18"/>
      <c r="N1356" s="17"/>
      <c r="O1356" s="22" t="str">
        <f>IF(OR($B1356="",$J1356=""),"",$B1356+N($C1356)+IFERROR(VLOOKUP($J1356,Tests!$A$4:$C$103,3,FALSE),0)/24)</f>
        <v/>
      </c>
      <c r="P1356" s="19"/>
      <c r="Q1356" s="19"/>
      <c r="R1356" s="17"/>
      <c r="S1356" s="21" t="str">
        <f ca="1">IF(OR($J1356="",$O1356=""),"",IF(OR($N1356="Report ready",$N1356="Delivered"),"",IF($N1356="Recollect needed","Recollect",IF(NOW()&gt;$O1356,"Overdue",IF($O1356-NOW()&lt;=N(Settings!$B$4)/24,"Due soon","")))))</f>
        <v/>
      </c>
    </row>
    <row r="1357" spans="1:19" x14ac:dyDescent="0.3">
      <c r="A1357" s="17"/>
      <c r="B1357" s="19"/>
      <c r="C1357" s="20"/>
      <c r="D1357" s="17"/>
      <c r="E1357" s="17"/>
      <c r="F1357" s="17"/>
      <c r="G1357" s="17"/>
      <c r="H1357" s="17"/>
      <c r="I1357" s="17"/>
      <c r="J1357" s="17"/>
      <c r="K1357" s="21" t="str">
        <f>IF($J1357="","",IFERROR(VLOOKUP($J1357,Tests!$A$4:$B$103,2,FALSE),""))</f>
        <v/>
      </c>
      <c r="L1357" s="18" t="str">
        <f>IF($J1357="","",IFERROR(VLOOKUP($J1357,Tests!$A$4:$E$103,5,FALSE),""))</f>
        <v/>
      </c>
      <c r="M1357" s="18"/>
      <c r="N1357" s="17"/>
      <c r="O1357" s="22" t="str">
        <f>IF(OR($B1357="",$J1357=""),"",$B1357+N($C1357)+IFERROR(VLOOKUP($J1357,Tests!$A$4:$C$103,3,FALSE),0)/24)</f>
        <v/>
      </c>
      <c r="P1357" s="19"/>
      <c r="Q1357" s="19"/>
      <c r="R1357" s="17"/>
      <c r="S1357" s="21" t="str">
        <f ca="1">IF(OR($J1357="",$O1357=""),"",IF(OR($N1357="Report ready",$N1357="Delivered"),"",IF($N1357="Recollect needed","Recollect",IF(NOW()&gt;$O1357,"Overdue",IF($O1357-NOW()&lt;=N(Settings!$B$4)/24,"Due soon","")))))</f>
        <v/>
      </c>
    </row>
    <row r="1358" spans="1:19" x14ac:dyDescent="0.3">
      <c r="A1358" s="17"/>
      <c r="B1358" s="19"/>
      <c r="C1358" s="20"/>
      <c r="D1358" s="17"/>
      <c r="E1358" s="17"/>
      <c r="F1358" s="17"/>
      <c r="G1358" s="17"/>
      <c r="H1358" s="17"/>
      <c r="I1358" s="17"/>
      <c r="J1358" s="17"/>
      <c r="K1358" s="21" t="str">
        <f>IF($J1358="","",IFERROR(VLOOKUP($J1358,Tests!$A$4:$B$103,2,FALSE),""))</f>
        <v/>
      </c>
      <c r="L1358" s="18" t="str">
        <f>IF($J1358="","",IFERROR(VLOOKUP($J1358,Tests!$A$4:$E$103,5,FALSE),""))</f>
        <v/>
      </c>
      <c r="M1358" s="18"/>
      <c r="N1358" s="17"/>
      <c r="O1358" s="22" t="str">
        <f>IF(OR($B1358="",$J1358=""),"",$B1358+N($C1358)+IFERROR(VLOOKUP($J1358,Tests!$A$4:$C$103,3,FALSE),0)/24)</f>
        <v/>
      </c>
      <c r="P1358" s="19"/>
      <c r="Q1358" s="19"/>
      <c r="R1358" s="17"/>
      <c r="S1358" s="21" t="str">
        <f ca="1">IF(OR($J1358="",$O1358=""),"",IF(OR($N1358="Report ready",$N1358="Delivered"),"",IF($N1358="Recollect needed","Recollect",IF(NOW()&gt;$O1358,"Overdue",IF($O1358-NOW()&lt;=N(Settings!$B$4)/24,"Due soon","")))))</f>
        <v/>
      </c>
    </row>
    <row r="1359" spans="1:19" x14ac:dyDescent="0.3">
      <c r="A1359" s="17"/>
      <c r="B1359" s="19"/>
      <c r="C1359" s="20"/>
      <c r="D1359" s="17"/>
      <c r="E1359" s="17"/>
      <c r="F1359" s="17"/>
      <c r="G1359" s="17"/>
      <c r="H1359" s="17"/>
      <c r="I1359" s="17"/>
      <c r="J1359" s="17"/>
      <c r="K1359" s="21" t="str">
        <f>IF($J1359="","",IFERROR(VLOOKUP($J1359,Tests!$A$4:$B$103,2,FALSE),""))</f>
        <v/>
      </c>
      <c r="L1359" s="18" t="str">
        <f>IF($J1359="","",IFERROR(VLOOKUP($J1359,Tests!$A$4:$E$103,5,FALSE),""))</f>
        <v/>
      </c>
      <c r="M1359" s="18"/>
      <c r="N1359" s="17"/>
      <c r="O1359" s="22" t="str">
        <f>IF(OR($B1359="",$J1359=""),"",$B1359+N($C1359)+IFERROR(VLOOKUP($J1359,Tests!$A$4:$C$103,3,FALSE),0)/24)</f>
        <v/>
      </c>
      <c r="P1359" s="19"/>
      <c r="Q1359" s="19"/>
      <c r="R1359" s="17"/>
      <c r="S1359" s="21" t="str">
        <f ca="1">IF(OR($J1359="",$O1359=""),"",IF(OR($N1359="Report ready",$N1359="Delivered"),"",IF($N1359="Recollect needed","Recollect",IF(NOW()&gt;$O1359,"Overdue",IF($O1359-NOW()&lt;=N(Settings!$B$4)/24,"Due soon","")))))</f>
        <v/>
      </c>
    </row>
    <row r="1360" spans="1:19" x14ac:dyDescent="0.3">
      <c r="A1360" s="17"/>
      <c r="B1360" s="19"/>
      <c r="C1360" s="20"/>
      <c r="D1360" s="17"/>
      <c r="E1360" s="17"/>
      <c r="F1360" s="17"/>
      <c r="G1360" s="17"/>
      <c r="H1360" s="17"/>
      <c r="I1360" s="17"/>
      <c r="J1360" s="17"/>
      <c r="K1360" s="21" t="str">
        <f>IF($J1360="","",IFERROR(VLOOKUP($J1360,Tests!$A$4:$B$103,2,FALSE),""))</f>
        <v/>
      </c>
      <c r="L1360" s="18" t="str">
        <f>IF($J1360="","",IFERROR(VLOOKUP($J1360,Tests!$A$4:$E$103,5,FALSE),""))</f>
        <v/>
      </c>
      <c r="M1360" s="18"/>
      <c r="N1360" s="17"/>
      <c r="O1360" s="22" t="str">
        <f>IF(OR($B1360="",$J1360=""),"",$B1360+N($C1360)+IFERROR(VLOOKUP($J1360,Tests!$A$4:$C$103,3,FALSE),0)/24)</f>
        <v/>
      </c>
      <c r="P1360" s="19"/>
      <c r="Q1360" s="19"/>
      <c r="R1360" s="17"/>
      <c r="S1360" s="21" t="str">
        <f ca="1">IF(OR($J1360="",$O1360=""),"",IF(OR($N1360="Report ready",$N1360="Delivered"),"",IF($N1360="Recollect needed","Recollect",IF(NOW()&gt;$O1360,"Overdue",IF($O1360-NOW()&lt;=N(Settings!$B$4)/24,"Due soon","")))))</f>
        <v/>
      </c>
    </row>
    <row r="1361" spans="1:19" x14ac:dyDescent="0.3">
      <c r="A1361" s="17"/>
      <c r="B1361" s="19"/>
      <c r="C1361" s="20"/>
      <c r="D1361" s="17"/>
      <c r="E1361" s="17"/>
      <c r="F1361" s="17"/>
      <c r="G1361" s="17"/>
      <c r="H1361" s="17"/>
      <c r="I1361" s="17"/>
      <c r="J1361" s="17"/>
      <c r="K1361" s="21" t="str">
        <f>IF($J1361="","",IFERROR(VLOOKUP($J1361,Tests!$A$4:$B$103,2,FALSE),""))</f>
        <v/>
      </c>
      <c r="L1361" s="18" t="str">
        <f>IF($J1361="","",IFERROR(VLOOKUP($J1361,Tests!$A$4:$E$103,5,FALSE),""))</f>
        <v/>
      </c>
      <c r="M1361" s="18"/>
      <c r="N1361" s="17"/>
      <c r="O1361" s="22" t="str">
        <f>IF(OR($B1361="",$J1361=""),"",$B1361+N($C1361)+IFERROR(VLOOKUP($J1361,Tests!$A$4:$C$103,3,FALSE),0)/24)</f>
        <v/>
      </c>
      <c r="P1361" s="19"/>
      <c r="Q1361" s="19"/>
      <c r="R1361" s="17"/>
      <c r="S1361" s="21" t="str">
        <f ca="1">IF(OR($J1361="",$O1361=""),"",IF(OR($N1361="Report ready",$N1361="Delivered"),"",IF($N1361="Recollect needed","Recollect",IF(NOW()&gt;$O1361,"Overdue",IF($O1361-NOW()&lt;=N(Settings!$B$4)/24,"Due soon","")))))</f>
        <v/>
      </c>
    </row>
    <row r="1362" spans="1:19" x14ac:dyDescent="0.3">
      <c r="A1362" s="17"/>
      <c r="B1362" s="19"/>
      <c r="C1362" s="20"/>
      <c r="D1362" s="17"/>
      <c r="E1362" s="17"/>
      <c r="F1362" s="17"/>
      <c r="G1362" s="17"/>
      <c r="H1362" s="17"/>
      <c r="I1362" s="17"/>
      <c r="J1362" s="17"/>
      <c r="K1362" s="21" t="str">
        <f>IF($J1362="","",IFERROR(VLOOKUP($J1362,Tests!$A$4:$B$103,2,FALSE),""))</f>
        <v/>
      </c>
      <c r="L1362" s="18" t="str">
        <f>IF($J1362="","",IFERROR(VLOOKUP($J1362,Tests!$A$4:$E$103,5,FALSE),""))</f>
        <v/>
      </c>
      <c r="M1362" s="18"/>
      <c r="N1362" s="17"/>
      <c r="O1362" s="22" t="str">
        <f>IF(OR($B1362="",$J1362=""),"",$B1362+N($C1362)+IFERROR(VLOOKUP($J1362,Tests!$A$4:$C$103,3,FALSE),0)/24)</f>
        <v/>
      </c>
      <c r="P1362" s="19"/>
      <c r="Q1362" s="19"/>
      <c r="R1362" s="17"/>
      <c r="S1362" s="21" t="str">
        <f ca="1">IF(OR($J1362="",$O1362=""),"",IF(OR($N1362="Report ready",$N1362="Delivered"),"",IF($N1362="Recollect needed","Recollect",IF(NOW()&gt;$O1362,"Overdue",IF($O1362-NOW()&lt;=N(Settings!$B$4)/24,"Due soon","")))))</f>
        <v/>
      </c>
    </row>
    <row r="1363" spans="1:19" x14ac:dyDescent="0.3">
      <c r="A1363" s="17"/>
      <c r="B1363" s="19"/>
      <c r="C1363" s="20"/>
      <c r="D1363" s="17"/>
      <c r="E1363" s="17"/>
      <c r="F1363" s="17"/>
      <c r="G1363" s="17"/>
      <c r="H1363" s="17"/>
      <c r="I1363" s="17"/>
      <c r="J1363" s="17"/>
      <c r="K1363" s="21" t="str">
        <f>IF($J1363="","",IFERROR(VLOOKUP($J1363,Tests!$A$4:$B$103,2,FALSE),""))</f>
        <v/>
      </c>
      <c r="L1363" s="18" t="str">
        <f>IF($J1363="","",IFERROR(VLOOKUP($J1363,Tests!$A$4:$E$103,5,FALSE),""))</f>
        <v/>
      </c>
      <c r="M1363" s="18"/>
      <c r="N1363" s="17"/>
      <c r="O1363" s="22" t="str">
        <f>IF(OR($B1363="",$J1363=""),"",$B1363+N($C1363)+IFERROR(VLOOKUP($J1363,Tests!$A$4:$C$103,3,FALSE),0)/24)</f>
        <v/>
      </c>
      <c r="P1363" s="19"/>
      <c r="Q1363" s="19"/>
      <c r="R1363" s="17"/>
      <c r="S1363" s="21" t="str">
        <f ca="1">IF(OR($J1363="",$O1363=""),"",IF(OR($N1363="Report ready",$N1363="Delivered"),"",IF($N1363="Recollect needed","Recollect",IF(NOW()&gt;$O1363,"Overdue",IF($O1363-NOW()&lt;=N(Settings!$B$4)/24,"Due soon","")))))</f>
        <v/>
      </c>
    </row>
    <row r="1364" spans="1:19" x14ac:dyDescent="0.3">
      <c r="A1364" s="17"/>
      <c r="B1364" s="19"/>
      <c r="C1364" s="20"/>
      <c r="D1364" s="17"/>
      <c r="E1364" s="17"/>
      <c r="F1364" s="17"/>
      <c r="G1364" s="17"/>
      <c r="H1364" s="17"/>
      <c r="I1364" s="17"/>
      <c r="J1364" s="17"/>
      <c r="K1364" s="21" t="str">
        <f>IF($J1364="","",IFERROR(VLOOKUP($J1364,Tests!$A$4:$B$103,2,FALSE),""))</f>
        <v/>
      </c>
      <c r="L1364" s="18" t="str">
        <f>IF($J1364="","",IFERROR(VLOOKUP($J1364,Tests!$A$4:$E$103,5,FALSE),""))</f>
        <v/>
      </c>
      <c r="M1364" s="18"/>
      <c r="N1364" s="17"/>
      <c r="O1364" s="22" t="str">
        <f>IF(OR($B1364="",$J1364=""),"",$B1364+N($C1364)+IFERROR(VLOOKUP($J1364,Tests!$A$4:$C$103,3,FALSE),0)/24)</f>
        <v/>
      </c>
      <c r="P1364" s="19"/>
      <c r="Q1364" s="19"/>
      <c r="R1364" s="17"/>
      <c r="S1364" s="21" t="str">
        <f ca="1">IF(OR($J1364="",$O1364=""),"",IF(OR($N1364="Report ready",$N1364="Delivered"),"",IF($N1364="Recollect needed","Recollect",IF(NOW()&gt;$O1364,"Overdue",IF($O1364-NOW()&lt;=N(Settings!$B$4)/24,"Due soon","")))))</f>
        <v/>
      </c>
    </row>
    <row r="1365" spans="1:19" x14ac:dyDescent="0.3">
      <c r="A1365" s="17"/>
      <c r="B1365" s="19"/>
      <c r="C1365" s="20"/>
      <c r="D1365" s="17"/>
      <c r="E1365" s="17"/>
      <c r="F1365" s="17"/>
      <c r="G1365" s="17"/>
      <c r="H1365" s="17"/>
      <c r="I1365" s="17"/>
      <c r="J1365" s="17"/>
      <c r="K1365" s="21" t="str">
        <f>IF($J1365="","",IFERROR(VLOOKUP($J1365,Tests!$A$4:$B$103,2,FALSE),""))</f>
        <v/>
      </c>
      <c r="L1365" s="18" t="str">
        <f>IF($J1365="","",IFERROR(VLOOKUP($J1365,Tests!$A$4:$E$103,5,FALSE),""))</f>
        <v/>
      </c>
      <c r="M1365" s="18"/>
      <c r="N1365" s="17"/>
      <c r="O1365" s="22" t="str">
        <f>IF(OR($B1365="",$J1365=""),"",$B1365+N($C1365)+IFERROR(VLOOKUP($J1365,Tests!$A$4:$C$103,3,FALSE),0)/24)</f>
        <v/>
      </c>
      <c r="P1365" s="19"/>
      <c r="Q1365" s="19"/>
      <c r="R1365" s="17"/>
      <c r="S1365" s="21" t="str">
        <f ca="1">IF(OR($J1365="",$O1365=""),"",IF(OR($N1365="Report ready",$N1365="Delivered"),"",IF($N1365="Recollect needed","Recollect",IF(NOW()&gt;$O1365,"Overdue",IF($O1365-NOW()&lt;=N(Settings!$B$4)/24,"Due soon","")))))</f>
        <v/>
      </c>
    </row>
    <row r="1366" spans="1:19" x14ac:dyDescent="0.3">
      <c r="A1366" s="17"/>
      <c r="B1366" s="19"/>
      <c r="C1366" s="20"/>
      <c r="D1366" s="17"/>
      <c r="E1366" s="17"/>
      <c r="F1366" s="17"/>
      <c r="G1366" s="17"/>
      <c r="H1366" s="17"/>
      <c r="I1366" s="17"/>
      <c r="J1366" s="17"/>
      <c r="K1366" s="21" t="str">
        <f>IF($J1366="","",IFERROR(VLOOKUP($J1366,Tests!$A$4:$B$103,2,FALSE),""))</f>
        <v/>
      </c>
      <c r="L1366" s="18" t="str">
        <f>IF($J1366="","",IFERROR(VLOOKUP($J1366,Tests!$A$4:$E$103,5,FALSE),""))</f>
        <v/>
      </c>
      <c r="M1366" s="18"/>
      <c r="N1366" s="17"/>
      <c r="O1366" s="22" t="str">
        <f>IF(OR($B1366="",$J1366=""),"",$B1366+N($C1366)+IFERROR(VLOOKUP($J1366,Tests!$A$4:$C$103,3,FALSE),0)/24)</f>
        <v/>
      </c>
      <c r="P1366" s="19"/>
      <c r="Q1366" s="19"/>
      <c r="R1366" s="17"/>
      <c r="S1366" s="21" t="str">
        <f ca="1">IF(OR($J1366="",$O1366=""),"",IF(OR($N1366="Report ready",$N1366="Delivered"),"",IF($N1366="Recollect needed","Recollect",IF(NOW()&gt;$O1366,"Overdue",IF($O1366-NOW()&lt;=N(Settings!$B$4)/24,"Due soon","")))))</f>
        <v/>
      </c>
    </row>
    <row r="1367" spans="1:19" x14ac:dyDescent="0.3">
      <c r="A1367" s="17"/>
      <c r="B1367" s="19"/>
      <c r="C1367" s="20"/>
      <c r="D1367" s="17"/>
      <c r="E1367" s="17"/>
      <c r="F1367" s="17"/>
      <c r="G1367" s="17"/>
      <c r="H1367" s="17"/>
      <c r="I1367" s="17"/>
      <c r="J1367" s="17"/>
      <c r="K1367" s="21" t="str">
        <f>IF($J1367="","",IFERROR(VLOOKUP($J1367,Tests!$A$4:$B$103,2,FALSE),""))</f>
        <v/>
      </c>
      <c r="L1367" s="18" t="str">
        <f>IF($J1367="","",IFERROR(VLOOKUP($J1367,Tests!$A$4:$E$103,5,FALSE),""))</f>
        <v/>
      </c>
      <c r="M1367" s="18"/>
      <c r="N1367" s="17"/>
      <c r="O1367" s="22" t="str">
        <f>IF(OR($B1367="",$J1367=""),"",$B1367+N($C1367)+IFERROR(VLOOKUP($J1367,Tests!$A$4:$C$103,3,FALSE),0)/24)</f>
        <v/>
      </c>
      <c r="P1367" s="19"/>
      <c r="Q1367" s="19"/>
      <c r="R1367" s="17"/>
      <c r="S1367" s="21" t="str">
        <f ca="1">IF(OR($J1367="",$O1367=""),"",IF(OR($N1367="Report ready",$N1367="Delivered"),"",IF($N1367="Recollect needed","Recollect",IF(NOW()&gt;$O1367,"Overdue",IF($O1367-NOW()&lt;=N(Settings!$B$4)/24,"Due soon","")))))</f>
        <v/>
      </c>
    </row>
    <row r="1368" spans="1:19" x14ac:dyDescent="0.3">
      <c r="A1368" s="17"/>
      <c r="B1368" s="19"/>
      <c r="C1368" s="20"/>
      <c r="D1368" s="17"/>
      <c r="E1368" s="17"/>
      <c r="F1368" s="17"/>
      <c r="G1368" s="17"/>
      <c r="H1368" s="17"/>
      <c r="I1368" s="17"/>
      <c r="J1368" s="17"/>
      <c r="K1368" s="21" t="str">
        <f>IF($J1368="","",IFERROR(VLOOKUP($J1368,Tests!$A$4:$B$103,2,FALSE),""))</f>
        <v/>
      </c>
      <c r="L1368" s="18" t="str">
        <f>IF($J1368="","",IFERROR(VLOOKUP($J1368,Tests!$A$4:$E$103,5,FALSE),""))</f>
        <v/>
      </c>
      <c r="M1368" s="18"/>
      <c r="N1368" s="17"/>
      <c r="O1368" s="22" t="str">
        <f>IF(OR($B1368="",$J1368=""),"",$B1368+N($C1368)+IFERROR(VLOOKUP($J1368,Tests!$A$4:$C$103,3,FALSE),0)/24)</f>
        <v/>
      </c>
      <c r="P1368" s="19"/>
      <c r="Q1368" s="19"/>
      <c r="R1368" s="17"/>
      <c r="S1368" s="21" t="str">
        <f ca="1">IF(OR($J1368="",$O1368=""),"",IF(OR($N1368="Report ready",$N1368="Delivered"),"",IF($N1368="Recollect needed","Recollect",IF(NOW()&gt;$O1368,"Overdue",IF($O1368-NOW()&lt;=N(Settings!$B$4)/24,"Due soon","")))))</f>
        <v/>
      </c>
    </row>
    <row r="1369" spans="1:19" x14ac:dyDescent="0.3">
      <c r="A1369" s="17"/>
      <c r="B1369" s="19"/>
      <c r="C1369" s="20"/>
      <c r="D1369" s="17"/>
      <c r="E1369" s="17"/>
      <c r="F1369" s="17"/>
      <c r="G1369" s="17"/>
      <c r="H1369" s="17"/>
      <c r="I1369" s="17"/>
      <c r="J1369" s="17"/>
      <c r="K1369" s="21" t="str">
        <f>IF($J1369="","",IFERROR(VLOOKUP($J1369,Tests!$A$4:$B$103,2,FALSE),""))</f>
        <v/>
      </c>
      <c r="L1369" s="18" t="str">
        <f>IF($J1369="","",IFERROR(VLOOKUP($J1369,Tests!$A$4:$E$103,5,FALSE),""))</f>
        <v/>
      </c>
      <c r="M1369" s="18"/>
      <c r="N1369" s="17"/>
      <c r="O1369" s="22" t="str">
        <f>IF(OR($B1369="",$J1369=""),"",$B1369+N($C1369)+IFERROR(VLOOKUP($J1369,Tests!$A$4:$C$103,3,FALSE),0)/24)</f>
        <v/>
      </c>
      <c r="P1369" s="19"/>
      <c r="Q1369" s="19"/>
      <c r="R1369" s="17"/>
      <c r="S1369" s="21" t="str">
        <f ca="1">IF(OR($J1369="",$O1369=""),"",IF(OR($N1369="Report ready",$N1369="Delivered"),"",IF($N1369="Recollect needed","Recollect",IF(NOW()&gt;$O1369,"Overdue",IF($O1369-NOW()&lt;=N(Settings!$B$4)/24,"Due soon","")))))</f>
        <v/>
      </c>
    </row>
    <row r="1370" spans="1:19" x14ac:dyDescent="0.3">
      <c r="A1370" s="17"/>
      <c r="B1370" s="19"/>
      <c r="C1370" s="20"/>
      <c r="D1370" s="17"/>
      <c r="E1370" s="17"/>
      <c r="F1370" s="17"/>
      <c r="G1370" s="17"/>
      <c r="H1370" s="17"/>
      <c r="I1370" s="17"/>
      <c r="J1370" s="17"/>
      <c r="K1370" s="21" t="str">
        <f>IF($J1370="","",IFERROR(VLOOKUP($J1370,Tests!$A$4:$B$103,2,FALSE),""))</f>
        <v/>
      </c>
      <c r="L1370" s="18" t="str">
        <f>IF($J1370="","",IFERROR(VLOOKUP($J1370,Tests!$A$4:$E$103,5,FALSE),""))</f>
        <v/>
      </c>
      <c r="M1370" s="18"/>
      <c r="N1370" s="17"/>
      <c r="O1370" s="22" t="str">
        <f>IF(OR($B1370="",$J1370=""),"",$B1370+N($C1370)+IFERROR(VLOOKUP($J1370,Tests!$A$4:$C$103,3,FALSE),0)/24)</f>
        <v/>
      </c>
      <c r="P1370" s="19"/>
      <c r="Q1370" s="19"/>
      <c r="R1370" s="17"/>
      <c r="S1370" s="21" t="str">
        <f ca="1">IF(OR($J1370="",$O1370=""),"",IF(OR($N1370="Report ready",$N1370="Delivered"),"",IF($N1370="Recollect needed","Recollect",IF(NOW()&gt;$O1370,"Overdue",IF($O1370-NOW()&lt;=N(Settings!$B$4)/24,"Due soon","")))))</f>
        <v/>
      </c>
    </row>
    <row r="1371" spans="1:19" x14ac:dyDescent="0.3">
      <c r="A1371" s="17"/>
      <c r="B1371" s="19"/>
      <c r="C1371" s="20"/>
      <c r="D1371" s="17"/>
      <c r="E1371" s="17"/>
      <c r="F1371" s="17"/>
      <c r="G1371" s="17"/>
      <c r="H1371" s="17"/>
      <c r="I1371" s="17"/>
      <c r="J1371" s="17"/>
      <c r="K1371" s="21" t="str">
        <f>IF($J1371="","",IFERROR(VLOOKUP($J1371,Tests!$A$4:$B$103,2,FALSE),""))</f>
        <v/>
      </c>
      <c r="L1371" s="18" t="str">
        <f>IF($J1371="","",IFERROR(VLOOKUP($J1371,Tests!$A$4:$E$103,5,FALSE),""))</f>
        <v/>
      </c>
      <c r="M1371" s="18"/>
      <c r="N1371" s="17"/>
      <c r="O1371" s="22" t="str">
        <f>IF(OR($B1371="",$J1371=""),"",$B1371+N($C1371)+IFERROR(VLOOKUP($J1371,Tests!$A$4:$C$103,3,FALSE),0)/24)</f>
        <v/>
      </c>
      <c r="P1371" s="19"/>
      <c r="Q1371" s="19"/>
      <c r="R1371" s="17"/>
      <c r="S1371" s="21" t="str">
        <f ca="1">IF(OR($J1371="",$O1371=""),"",IF(OR($N1371="Report ready",$N1371="Delivered"),"",IF($N1371="Recollect needed","Recollect",IF(NOW()&gt;$O1371,"Overdue",IF($O1371-NOW()&lt;=N(Settings!$B$4)/24,"Due soon","")))))</f>
        <v/>
      </c>
    </row>
    <row r="1372" spans="1:19" x14ac:dyDescent="0.3">
      <c r="A1372" s="17"/>
      <c r="B1372" s="19"/>
      <c r="C1372" s="20"/>
      <c r="D1372" s="17"/>
      <c r="E1372" s="17"/>
      <c r="F1372" s="17"/>
      <c r="G1372" s="17"/>
      <c r="H1372" s="17"/>
      <c r="I1372" s="17"/>
      <c r="J1372" s="17"/>
      <c r="K1372" s="21" t="str">
        <f>IF($J1372="","",IFERROR(VLOOKUP($J1372,Tests!$A$4:$B$103,2,FALSE),""))</f>
        <v/>
      </c>
      <c r="L1372" s="18" t="str">
        <f>IF($J1372="","",IFERROR(VLOOKUP($J1372,Tests!$A$4:$E$103,5,FALSE),""))</f>
        <v/>
      </c>
      <c r="M1372" s="18"/>
      <c r="N1372" s="17"/>
      <c r="O1372" s="22" t="str">
        <f>IF(OR($B1372="",$J1372=""),"",$B1372+N($C1372)+IFERROR(VLOOKUP($J1372,Tests!$A$4:$C$103,3,FALSE),0)/24)</f>
        <v/>
      </c>
      <c r="P1372" s="19"/>
      <c r="Q1372" s="19"/>
      <c r="R1372" s="17"/>
      <c r="S1372" s="21" t="str">
        <f ca="1">IF(OR($J1372="",$O1372=""),"",IF(OR($N1372="Report ready",$N1372="Delivered"),"",IF($N1372="Recollect needed","Recollect",IF(NOW()&gt;$O1372,"Overdue",IF($O1372-NOW()&lt;=N(Settings!$B$4)/24,"Due soon","")))))</f>
        <v/>
      </c>
    </row>
    <row r="1373" spans="1:19" x14ac:dyDescent="0.3">
      <c r="A1373" s="17"/>
      <c r="B1373" s="19"/>
      <c r="C1373" s="20"/>
      <c r="D1373" s="17"/>
      <c r="E1373" s="17"/>
      <c r="F1373" s="17"/>
      <c r="G1373" s="17"/>
      <c r="H1373" s="17"/>
      <c r="I1373" s="17"/>
      <c r="J1373" s="17"/>
      <c r="K1373" s="21" t="str">
        <f>IF($J1373="","",IFERROR(VLOOKUP($J1373,Tests!$A$4:$B$103,2,FALSE),""))</f>
        <v/>
      </c>
      <c r="L1373" s="18" t="str">
        <f>IF($J1373="","",IFERROR(VLOOKUP($J1373,Tests!$A$4:$E$103,5,FALSE),""))</f>
        <v/>
      </c>
      <c r="M1373" s="18"/>
      <c r="N1373" s="17"/>
      <c r="O1373" s="22" t="str">
        <f>IF(OR($B1373="",$J1373=""),"",$B1373+N($C1373)+IFERROR(VLOOKUP($J1373,Tests!$A$4:$C$103,3,FALSE),0)/24)</f>
        <v/>
      </c>
      <c r="P1373" s="19"/>
      <c r="Q1373" s="19"/>
      <c r="R1373" s="17"/>
      <c r="S1373" s="21" t="str">
        <f ca="1">IF(OR($J1373="",$O1373=""),"",IF(OR($N1373="Report ready",$N1373="Delivered"),"",IF($N1373="Recollect needed","Recollect",IF(NOW()&gt;$O1373,"Overdue",IF($O1373-NOW()&lt;=N(Settings!$B$4)/24,"Due soon","")))))</f>
        <v/>
      </c>
    </row>
    <row r="1374" spans="1:19" x14ac:dyDescent="0.3">
      <c r="A1374" s="17"/>
      <c r="B1374" s="19"/>
      <c r="C1374" s="20"/>
      <c r="D1374" s="17"/>
      <c r="E1374" s="17"/>
      <c r="F1374" s="17"/>
      <c r="G1374" s="17"/>
      <c r="H1374" s="17"/>
      <c r="I1374" s="17"/>
      <c r="J1374" s="17"/>
      <c r="K1374" s="21" t="str">
        <f>IF($J1374="","",IFERROR(VLOOKUP($J1374,Tests!$A$4:$B$103,2,FALSE),""))</f>
        <v/>
      </c>
      <c r="L1374" s="18" t="str">
        <f>IF($J1374="","",IFERROR(VLOOKUP($J1374,Tests!$A$4:$E$103,5,FALSE),""))</f>
        <v/>
      </c>
      <c r="M1374" s="18"/>
      <c r="N1374" s="17"/>
      <c r="O1374" s="22" t="str">
        <f>IF(OR($B1374="",$J1374=""),"",$B1374+N($C1374)+IFERROR(VLOOKUP($J1374,Tests!$A$4:$C$103,3,FALSE),0)/24)</f>
        <v/>
      </c>
      <c r="P1374" s="19"/>
      <c r="Q1374" s="19"/>
      <c r="R1374" s="17"/>
      <c r="S1374" s="21" t="str">
        <f ca="1">IF(OR($J1374="",$O1374=""),"",IF(OR($N1374="Report ready",$N1374="Delivered"),"",IF($N1374="Recollect needed","Recollect",IF(NOW()&gt;$O1374,"Overdue",IF($O1374-NOW()&lt;=N(Settings!$B$4)/24,"Due soon","")))))</f>
        <v/>
      </c>
    </row>
    <row r="1375" spans="1:19" x14ac:dyDescent="0.3">
      <c r="A1375" s="17"/>
      <c r="B1375" s="19"/>
      <c r="C1375" s="20"/>
      <c r="D1375" s="17"/>
      <c r="E1375" s="17"/>
      <c r="F1375" s="17"/>
      <c r="G1375" s="17"/>
      <c r="H1375" s="17"/>
      <c r="I1375" s="17"/>
      <c r="J1375" s="17"/>
      <c r="K1375" s="21" t="str">
        <f>IF($J1375="","",IFERROR(VLOOKUP($J1375,Tests!$A$4:$B$103,2,FALSE),""))</f>
        <v/>
      </c>
      <c r="L1375" s="18" t="str">
        <f>IF($J1375="","",IFERROR(VLOOKUP($J1375,Tests!$A$4:$E$103,5,FALSE),""))</f>
        <v/>
      </c>
      <c r="M1375" s="18"/>
      <c r="N1375" s="17"/>
      <c r="O1375" s="22" t="str">
        <f>IF(OR($B1375="",$J1375=""),"",$B1375+N($C1375)+IFERROR(VLOOKUP($J1375,Tests!$A$4:$C$103,3,FALSE),0)/24)</f>
        <v/>
      </c>
      <c r="P1375" s="19"/>
      <c r="Q1375" s="19"/>
      <c r="R1375" s="17"/>
      <c r="S1375" s="21" t="str">
        <f ca="1">IF(OR($J1375="",$O1375=""),"",IF(OR($N1375="Report ready",$N1375="Delivered"),"",IF($N1375="Recollect needed","Recollect",IF(NOW()&gt;$O1375,"Overdue",IF($O1375-NOW()&lt;=N(Settings!$B$4)/24,"Due soon","")))))</f>
        <v/>
      </c>
    </row>
    <row r="1376" spans="1:19" x14ac:dyDescent="0.3">
      <c r="A1376" s="17"/>
      <c r="B1376" s="19"/>
      <c r="C1376" s="20"/>
      <c r="D1376" s="17"/>
      <c r="E1376" s="17"/>
      <c r="F1376" s="17"/>
      <c r="G1376" s="17"/>
      <c r="H1376" s="17"/>
      <c r="I1376" s="17"/>
      <c r="J1376" s="17"/>
      <c r="K1376" s="21" t="str">
        <f>IF($J1376="","",IFERROR(VLOOKUP($J1376,Tests!$A$4:$B$103,2,FALSE),""))</f>
        <v/>
      </c>
      <c r="L1376" s="18" t="str">
        <f>IF($J1376="","",IFERROR(VLOOKUP($J1376,Tests!$A$4:$E$103,5,FALSE),""))</f>
        <v/>
      </c>
      <c r="M1376" s="18"/>
      <c r="N1376" s="17"/>
      <c r="O1376" s="22" t="str">
        <f>IF(OR($B1376="",$J1376=""),"",$B1376+N($C1376)+IFERROR(VLOOKUP($J1376,Tests!$A$4:$C$103,3,FALSE),0)/24)</f>
        <v/>
      </c>
      <c r="P1376" s="19"/>
      <c r="Q1376" s="19"/>
      <c r="R1376" s="17"/>
      <c r="S1376" s="21" t="str">
        <f ca="1">IF(OR($J1376="",$O1376=""),"",IF(OR($N1376="Report ready",$N1376="Delivered"),"",IF($N1376="Recollect needed","Recollect",IF(NOW()&gt;$O1376,"Overdue",IF($O1376-NOW()&lt;=N(Settings!$B$4)/24,"Due soon","")))))</f>
        <v/>
      </c>
    </row>
    <row r="1377" spans="1:19" x14ac:dyDescent="0.3">
      <c r="A1377" s="17"/>
      <c r="B1377" s="19"/>
      <c r="C1377" s="20"/>
      <c r="D1377" s="17"/>
      <c r="E1377" s="17"/>
      <c r="F1377" s="17"/>
      <c r="G1377" s="17"/>
      <c r="H1377" s="17"/>
      <c r="I1377" s="17"/>
      <c r="J1377" s="17"/>
      <c r="K1377" s="21" t="str">
        <f>IF($J1377="","",IFERROR(VLOOKUP($J1377,Tests!$A$4:$B$103,2,FALSE),""))</f>
        <v/>
      </c>
      <c r="L1377" s="18" t="str">
        <f>IF($J1377="","",IFERROR(VLOOKUP($J1377,Tests!$A$4:$E$103,5,FALSE),""))</f>
        <v/>
      </c>
      <c r="M1377" s="18"/>
      <c r="N1377" s="17"/>
      <c r="O1377" s="22" t="str">
        <f>IF(OR($B1377="",$J1377=""),"",$B1377+N($C1377)+IFERROR(VLOOKUP($J1377,Tests!$A$4:$C$103,3,FALSE),0)/24)</f>
        <v/>
      </c>
      <c r="P1377" s="19"/>
      <c r="Q1377" s="19"/>
      <c r="R1377" s="17"/>
      <c r="S1377" s="21" t="str">
        <f ca="1">IF(OR($J1377="",$O1377=""),"",IF(OR($N1377="Report ready",$N1377="Delivered"),"",IF($N1377="Recollect needed","Recollect",IF(NOW()&gt;$O1377,"Overdue",IF($O1377-NOW()&lt;=N(Settings!$B$4)/24,"Due soon","")))))</f>
        <v/>
      </c>
    </row>
    <row r="1378" spans="1:19" x14ac:dyDescent="0.3">
      <c r="A1378" s="17"/>
      <c r="B1378" s="19"/>
      <c r="C1378" s="20"/>
      <c r="D1378" s="17"/>
      <c r="E1378" s="17"/>
      <c r="F1378" s="17"/>
      <c r="G1378" s="17"/>
      <c r="H1378" s="17"/>
      <c r="I1378" s="17"/>
      <c r="J1378" s="17"/>
      <c r="K1378" s="21" t="str">
        <f>IF($J1378="","",IFERROR(VLOOKUP($J1378,Tests!$A$4:$B$103,2,FALSE),""))</f>
        <v/>
      </c>
      <c r="L1378" s="18" t="str">
        <f>IF($J1378="","",IFERROR(VLOOKUP($J1378,Tests!$A$4:$E$103,5,FALSE),""))</f>
        <v/>
      </c>
      <c r="M1378" s="18"/>
      <c r="N1378" s="17"/>
      <c r="O1378" s="22" t="str">
        <f>IF(OR($B1378="",$J1378=""),"",$B1378+N($C1378)+IFERROR(VLOOKUP($J1378,Tests!$A$4:$C$103,3,FALSE),0)/24)</f>
        <v/>
      </c>
      <c r="P1378" s="19"/>
      <c r="Q1378" s="19"/>
      <c r="R1378" s="17"/>
      <c r="S1378" s="21" t="str">
        <f ca="1">IF(OR($J1378="",$O1378=""),"",IF(OR($N1378="Report ready",$N1378="Delivered"),"",IF($N1378="Recollect needed","Recollect",IF(NOW()&gt;$O1378,"Overdue",IF($O1378-NOW()&lt;=N(Settings!$B$4)/24,"Due soon","")))))</f>
        <v/>
      </c>
    </row>
    <row r="1379" spans="1:19" x14ac:dyDescent="0.3">
      <c r="A1379" s="17"/>
      <c r="B1379" s="19"/>
      <c r="C1379" s="20"/>
      <c r="D1379" s="17"/>
      <c r="E1379" s="17"/>
      <c r="F1379" s="17"/>
      <c r="G1379" s="17"/>
      <c r="H1379" s="17"/>
      <c r="I1379" s="17"/>
      <c r="J1379" s="17"/>
      <c r="K1379" s="21" t="str">
        <f>IF($J1379="","",IFERROR(VLOOKUP($J1379,Tests!$A$4:$B$103,2,FALSE),""))</f>
        <v/>
      </c>
      <c r="L1379" s="18" t="str">
        <f>IF($J1379="","",IFERROR(VLOOKUP($J1379,Tests!$A$4:$E$103,5,FALSE),""))</f>
        <v/>
      </c>
      <c r="M1379" s="18"/>
      <c r="N1379" s="17"/>
      <c r="O1379" s="22" t="str">
        <f>IF(OR($B1379="",$J1379=""),"",$B1379+N($C1379)+IFERROR(VLOOKUP($J1379,Tests!$A$4:$C$103,3,FALSE),0)/24)</f>
        <v/>
      </c>
      <c r="P1379" s="19"/>
      <c r="Q1379" s="19"/>
      <c r="R1379" s="17"/>
      <c r="S1379" s="21" t="str">
        <f ca="1">IF(OR($J1379="",$O1379=""),"",IF(OR($N1379="Report ready",$N1379="Delivered"),"",IF($N1379="Recollect needed","Recollect",IF(NOW()&gt;$O1379,"Overdue",IF($O1379-NOW()&lt;=N(Settings!$B$4)/24,"Due soon","")))))</f>
        <v/>
      </c>
    </row>
    <row r="1380" spans="1:19" x14ac:dyDescent="0.3">
      <c r="A1380" s="17"/>
      <c r="B1380" s="19"/>
      <c r="C1380" s="20"/>
      <c r="D1380" s="17"/>
      <c r="E1380" s="17"/>
      <c r="F1380" s="17"/>
      <c r="G1380" s="17"/>
      <c r="H1380" s="17"/>
      <c r="I1380" s="17"/>
      <c r="J1380" s="17"/>
      <c r="K1380" s="21" t="str">
        <f>IF($J1380="","",IFERROR(VLOOKUP($J1380,Tests!$A$4:$B$103,2,FALSE),""))</f>
        <v/>
      </c>
      <c r="L1380" s="18" t="str">
        <f>IF($J1380="","",IFERROR(VLOOKUP($J1380,Tests!$A$4:$E$103,5,FALSE),""))</f>
        <v/>
      </c>
      <c r="M1380" s="18"/>
      <c r="N1380" s="17"/>
      <c r="O1380" s="22" t="str">
        <f>IF(OR($B1380="",$J1380=""),"",$B1380+N($C1380)+IFERROR(VLOOKUP($J1380,Tests!$A$4:$C$103,3,FALSE),0)/24)</f>
        <v/>
      </c>
      <c r="P1380" s="19"/>
      <c r="Q1380" s="19"/>
      <c r="R1380" s="17"/>
      <c r="S1380" s="21" t="str">
        <f ca="1">IF(OR($J1380="",$O1380=""),"",IF(OR($N1380="Report ready",$N1380="Delivered"),"",IF($N1380="Recollect needed","Recollect",IF(NOW()&gt;$O1380,"Overdue",IF($O1380-NOW()&lt;=N(Settings!$B$4)/24,"Due soon","")))))</f>
        <v/>
      </c>
    </row>
    <row r="1381" spans="1:19" x14ac:dyDescent="0.3">
      <c r="A1381" s="17"/>
      <c r="B1381" s="19"/>
      <c r="C1381" s="20"/>
      <c r="D1381" s="17"/>
      <c r="E1381" s="17"/>
      <c r="F1381" s="17"/>
      <c r="G1381" s="17"/>
      <c r="H1381" s="17"/>
      <c r="I1381" s="17"/>
      <c r="J1381" s="17"/>
      <c r="K1381" s="21" t="str">
        <f>IF($J1381="","",IFERROR(VLOOKUP($J1381,Tests!$A$4:$B$103,2,FALSE),""))</f>
        <v/>
      </c>
      <c r="L1381" s="18" t="str">
        <f>IF($J1381="","",IFERROR(VLOOKUP($J1381,Tests!$A$4:$E$103,5,FALSE),""))</f>
        <v/>
      </c>
      <c r="M1381" s="18"/>
      <c r="N1381" s="17"/>
      <c r="O1381" s="22" t="str">
        <f>IF(OR($B1381="",$J1381=""),"",$B1381+N($C1381)+IFERROR(VLOOKUP($J1381,Tests!$A$4:$C$103,3,FALSE),0)/24)</f>
        <v/>
      </c>
      <c r="P1381" s="19"/>
      <c r="Q1381" s="19"/>
      <c r="R1381" s="17"/>
      <c r="S1381" s="21" t="str">
        <f ca="1">IF(OR($J1381="",$O1381=""),"",IF(OR($N1381="Report ready",$N1381="Delivered"),"",IF($N1381="Recollect needed","Recollect",IF(NOW()&gt;$O1381,"Overdue",IF($O1381-NOW()&lt;=N(Settings!$B$4)/24,"Due soon","")))))</f>
        <v/>
      </c>
    </row>
    <row r="1382" spans="1:19" x14ac:dyDescent="0.3">
      <c r="A1382" s="17"/>
      <c r="B1382" s="19"/>
      <c r="C1382" s="20"/>
      <c r="D1382" s="17"/>
      <c r="E1382" s="17"/>
      <c r="F1382" s="17"/>
      <c r="G1382" s="17"/>
      <c r="H1382" s="17"/>
      <c r="I1382" s="17"/>
      <c r="J1382" s="17"/>
      <c r="K1382" s="21" t="str">
        <f>IF($J1382="","",IFERROR(VLOOKUP($J1382,Tests!$A$4:$B$103,2,FALSE),""))</f>
        <v/>
      </c>
      <c r="L1382" s="18" t="str">
        <f>IF($J1382="","",IFERROR(VLOOKUP($J1382,Tests!$A$4:$E$103,5,FALSE),""))</f>
        <v/>
      </c>
      <c r="M1382" s="18"/>
      <c r="N1382" s="17"/>
      <c r="O1382" s="22" t="str">
        <f>IF(OR($B1382="",$J1382=""),"",$B1382+N($C1382)+IFERROR(VLOOKUP($J1382,Tests!$A$4:$C$103,3,FALSE),0)/24)</f>
        <v/>
      </c>
      <c r="P1382" s="19"/>
      <c r="Q1382" s="19"/>
      <c r="R1382" s="17"/>
      <c r="S1382" s="21" t="str">
        <f ca="1">IF(OR($J1382="",$O1382=""),"",IF(OR($N1382="Report ready",$N1382="Delivered"),"",IF($N1382="Recollect needed","Recollect",IF(NOW()&gt;$O1382,"Overdue",IF($O1382-NOW()&lt;=N(Settings!$B$4)/24,"Due soon","")))))</f>
        <v/>
      </c>
    </row>
    <row r="1383" spans="1:19" x14ac:dyDescent="0.3">
      <c r="A1383" s="17"/>
      <c r="B1383" s="19"/>
      <c r="C1383" s="20"/>
      <c r="D1383" s="17"/>
      <c r="E1383" s="17"/>
      <c r="F1383" s="17"/>
      <c r="G1383" s="17"/>
      <c r="H1383" s="17"/>
      <c r="I1383" s="17"/>
      <c r="J1383" s="17"/>
      <c r="K1383" s="21" t="str">
        <f>IF($J1383="","",IFERROR(VLOOKUP($J1383,Tests!$A$4:$B$103,2,FALSE),""))</f>
        <v/>
      </c>
      <c r="L1383" s="18" t="str">
        <f>IF($J1383="","",IFERROR(VLOOKUP($J1383,Tests!$A$4:$E$103,5,FALSE),""))</f>
        <v/>
      </c>
      <c r="M1383" s="18"/>
      <c r="N1383" s="17"/>
      <c r="O1383" s="22" t="str">
        <f>IF(OR($B1383="",$J1383=""),"",$B1383+N($C1383)+IFERROR(VLOOKUP($J1383,Tests!$A$4:$C$103,3,FALSE),0)/24)</f>
        <v/>
      </c>
      <c r="P1383" s="19"/>
      <c r="Q1383" s="19"/>
      <c r="R1383" s="17"/>
      <c r="S1383" s="21" t="str">
        <f ca="1">IF(OR($J1383="",$O1383=""),"",IF(OR($N1383="Report ready",$N1383="Delivered"),"",IF($N1383="Recollect needed","Recollect",IF(NOW()&gt;$O1383,"Overdue",IF($O1383-NOW()&lt;=N(Settings!$B$4)/24,"Due soon","")))))</f>
        <v/>
      </c>
    </row>
    <row r="1384" spans="1:19" x14ac:dyDescent="0.3">
      <c r="A1384" s="17"/>
      <c r="B1384" s="19"/>
      <c r="C1384" s="20"/>
      <c r="D1384" s="17"/>
      <c r="E1384" s="17"/>
      <c r="F1384" s="17"/>
      <c r="G1384" s="17"/>
      <c r="H1384" s="17"/>
      <c r="I1384" s="17"/>
      <c r="J1384" s="17"/>
      <c r="K1384" s="21" t="str">
        <f>IF($J1384="","",IFERROR(VLOOKUP($J1384,Tests!$A$4:$B$103,2,FALSE),""))</f>
        <v/>
      </c>
      <c r="L1384" s="18" t="str">
        <f>IF($J1384="","",IFERROR(VLOOKUP($J1384,Tests!$A$4:$E$103,5,FALSE),""))</f>
        <v/>
      </c>
      <c r="M1384" s="18"/>
      <c r="N1384" s="17"/>
      <c r="O1384" s="22" t="str">
        <f>IF(OR($B1384="",$J1384=""),"",$B1384+N($C1384)+IFERROR(VLOOKUP($J1384,Tests!$A$4:$C$103,3,FALSE),0)/24)</f>
        <v/>
      </c>
      <c r="P1384" s="19"/>
      <c r="Q1384" s="19"/>
      <c r="R1384" s="17"/>
      <c r="S1384" s="21" t="str">
        <f ca="1">IF(OR($J1384="",$O1384=""),"",IF(OR($N1384="Report ready",$N1384="Delivered"),"",IF($N1384="Recollect needed","Recollect",IF(NOW()&gt;$O1384,"Overdue",IF($O1384-NOW()&lt;=N(Settings!$B$4)/24,"Due soon","")))))</f>
        <v/>
      </c>
    </row>
    <row r="1385" spans="1:19" x14ac:dyDescent="0.3">
      <c r="A1385" s="17"/>
      <c r="B1385" s="19"/>
      <c r="C1385" s="20"/>
      <c r="D1385" s="17"/>
      <c r="E1385" s="17"/>
      <c r="F1385" s="17"/>
      <c r="G1385" s="17"/>
      <c r="H1385" s="17"/>
      <c r="I1385" s="17"/>
      <c r="J1385" s="17"/>
      <c r="K1385" s="21" t="str">
        <f>IF($J1385="","",IFERROR(VLOOKUP($J1385,Tests!$A$4:$B$103,2,FALSE),""))</f>
        <v/>
      </c>
      <c r="L1385" s="18" t="str">
        <f>IF($J1385="","",IFERROR(VLOOKUP($J1385,Tests!$A$4:$E$103,5,FALSE),""))</f>
        <v/>
      </c>
      <c r="M1385" s="18"/>
      <c r="N1385" s="17"/>
      <c r="O1385" s="22" t="str">
        <f>IF(OR($B1385="",$J1385=""),"",$B1385+N($C1385)+IFERROR(VLOOKUP($J1385,Tests!$A$4:$C$103,3,FALSE),0)/24)</f>
        <v/>
      </c>
      <c r="P1385" s="19"/>
      <c r="Q1385" s="19"/>
      <c r="R1385" s="17"/>
      <c r="S1385" s="21" t="str">
        <f ca="1">IF(OR($J1385="",$O1385=""),"",IF(OR($N1385="Report ready",$N1385="Delivered"),"",IF($N1385="Recollect needed","Recollect",IF(NOW()&gt;$O1385,"Overdue",IF($O1385-NOW()&lt;=N(Settings!$B$4)/24,"Due soon","")))))</f>
        <v/>
      </c>
    </row>
    <row r="1386" spans="1:19" x14ac:dyDescent="0.3">
      <c r="A1386" s="17"/>
      <c r="B1386" s="19"/>
      <c r="C1386" s="20"/>
      <c r="D1386" s="17"/>
      <c r="E1386" s="17"/>
      <c r="F1386" s="17"/>
      <c r="G1386" s="17"/>
      <c r="H1386" s="17"/>
      <c r="I1386" s="17"/>
      <c r="J1386" s="17"/>
      <c r="K1386" s="21" t="str">
        <f>IF($J1386="","",IFERROR(VLOOKUP($J1386,Tests!$A$4:$B$103,2,FALSE),""))</f>
        <v/>
      </c>
      <c r="L1386" s="18" t="str">
        <f>IF($J1386="","",IFERROR(VLOOKUP($J1386,Tests!$A$4:$E$103,5,FALSE),""))</f>
        <v/>
      </c>
      <c r="M1386" s="18"/>
      <c r="N1386" s="17"/>
      <c r="O1386" s="22" t="str">
        <f>IF(OR($B1386="",$J1386=""),"",$B1386+N($C1386)+IFERROR(VLOOKUP($J1386,Tests!$A$4:$C$103,3,FALSE),0)/24)</f>
        <v/>
      </c>
      <c r="P1386" s="19"/>
      <c r="Q1386" s="19"/>
      <c r="R1386" s="17"/>
      <c r="S1386" s="21" t="str">
        <f ca="1">IF(OR($J1386="",$O1386=""),"",IF(OR($N1386="Report ready",$N1386="Delivered"),"",IF($N1386="Recollect needed","Recollect",IF(NOW()&gt;$O1386,"Overdue",IF($O1386-NOW()&lt;=N(Settings!$B$4)/24,"Due soon","")))))</f>
        <v/>
      </c>
    </row>
    <row r="1387" spans="1:19" x14ac:dyDescent="0.3">
      <c r="A1387" s="17"/>
      <c r="B1387" s="19"/>
      <c r="C1387" s="20"/>
      <c r="D1387" s="17"/>
      <c r="E1387" s="17"/>
      <c r="F1387" s="17"/>
      <c r="G1387" s="17"/>
      <c r="H1387" s="17"/>
      <c r="I1387" s="17"/>
      <c r="J1387" s="17"/>
      <c r="K1387" s="21" t="str">
        <f>IF($J1387="","",IFERROR(VLOOKUP($J1387,Tests!$A$4:$B$103,2,FALSE),""))</f>
        <v/>
      </c>
      <c r="L1387" s="18" t="str">
        <f>IF($J1387="","",IFERROR(VLOOKUP($J1387,Tests!$A$4:$E$103,5,FALSE),""))</f>
        <v/>
      </c>
      <c r="M1387" s="18"/>
      <c r="N1387" s="17"/>
      <c r="O1387" s="22" t="str">
        <f>IF(OR($B1387="",$J1387=""),"",$B1387+N($C1387)+IFERROR(VLOOKUP($J1387,Tests!$A$4:$C$103,3,FALSE),0)/24)</f>
        <v/>
      </c>
      <c r="P1387" s="19"/>
      <c r="Q1387" s="19"/>
      <c r="R1387" s="17"/>
      <c r="S1387" s="21" t="str">
        <f ca="1">IF(OR($J1387="",$O1387=""),"",IF(OR($N1387="Report ready",$N1387="Delivered"),"",IF($N1387="Recollect needed","Recollect",IF(NOW()&gt;$O1387,"Overdue",IF($O1387-NOW()&lt;=N(Settings!$B$4)/24,"Due soon","")))))</f>
        <v/>
      </c>
    </row>
    <row r="1388" spans="1:19" x14ac:dyDescent="0.3">
      <c r="A1388" s="17"/>
      <c r="B1388" s="19"/>
      <c r="C1388" s="20"/>
      <c r="D1388" s="17"/>
      <c r="E1388" s="17"/>
      <c r="F1388" s="17"/>
      <c r="G1388" s="17"/>
      <c r="H1388" s="17"/>
      <c r="I1388" s="17"/>
      <c r="J1388" s="17"/>
      <c r="K1388" s="21" t="str">
        <f>IF($J1388="","",IFERROR(VLOOKUP($J1388,Tests!$A$4:$B$103,2,FALSE),""))</f>
        <v/>
      </c>
      <c r="L1388" s="18" t="str">
        <f>IF($J1388="","",IFERROR(VLOOKUP($J1388,Tests!$A$4:$E$103,5,FALSE),""))</f>
        <v/>
      </c>
      <c r="M1388" s="18"/>
      <c r="N1388" s="17"/>
      <c r="O1388" s="22" t="str">
        <f>IF(OR($B1388="",$J1388=""),"",$B1388+N($C1388)+IFERROR(VLOOKUP($J1388,Tests!$A$4:$C$103,3,FALSE),0)/24)</f>
        <v/>
      </c>
      <c r="P1388" s="19"/>
      <c r="Q1388" s="19"/>
      <c r="R1388" s="17"/>
      <c r="S1388" s="21" t="str">
        <f ca="1">IF(OR($J1388="",$O1388=""),"",IF(OR($N1388="Report ready",$N1388="Delivered"),"",IF($N1388="Recollect needed","Recollect",IF(NOW()&gt;$O1388,"Overdue",IF($O1388-NOW()&lt;=N(Settings!$B$4)/24,"Due soon","")))))</f>
        <v/>
      </c>
    </row>
    <row r="1389" spans="1:19" x14ac:dyDescent="0.3">
      <c r="A1389" s="17"/>
      <c r="B1389" s="19"/>
      <c r="C1389" s="20"/>
      <c r="D1389" s="17"/>
      <c r="E1389" s="17"/>
      <c r="F1389" s="17"/>
      <c r="G1389" s="17"/>
      <c r="H1389" s="17"/>
      <c r="I1389" s="17"/>
      <c r="J1389" s="17"/>
      <c r="K1389" s="21" t="str">
        <f>IF($J1389="","",IFERROR(VLOOKUP($J1389,Tests!$A$4:$B$103,2,FALSE),""))</f>
        <v/>
      </c>
      <c r="L1389" s="18" t="str">
        <f>IF($J1389="","",IFERROR(VLOOKUP($J1389,Tests!$A$4:$E$103,5,FALSE),""))</f>
        <v/>
      </c>
      <c r="M1389" s="18"/>
      <c r="N1389" s="17"/>
      <c r="O1389" s="22" t="str">
        <f>IF(OR($B1389="",$J1389=""),"",$B1389+N($C1389)+IFERROR(VLOOKUP($J1389,Tests!$A$4:$C$103,3,FALSE),0)/24)</f>
        <v/>
      </c>
      <c r="P1389" s="19"/>
      <c r="Q1389" s="19"/>
      <c r="R1389" s="17"/>
      <c r="S1389" s="21" t="str">
        <f ca="1">IF(OR($J1389="",$O1389=""),"",IF(OR($N1389="Report ready",$N1389="Delivered"),"",IF($N1389="Recollect needed","Recollect",IF(NOW()&gt;$O1389,"Overdue",IF($O1389-NOW()&lt;=N(Settings!$B$4)/24,"Due soon","")))))</f>
        <v/>
      </c>
    </row>
    <row r="1390" spans="1:19" x14ac:dyDescent="0.3">
      <c r="A1390" s="17"/>
      <c r="B1390" s="19"/>
      <c r="C1390" s="20"/>
      <c r="D1390" s="17"/>
      <c r="E1390" s="17"/>
      <c r="F1390" s="17"/>
      <c r="G1390" s="17"/>
      <c r="H1390" s="17"/>
      <c r="I1390" s="17"/>
      <c r="J1390" s="17"/>
      <c r="K1390" s="21" t="str">
        <f>IF($J1390="","",IFERROR(VLOOKUP($J1390,Tests!$A$4:$B$103,2,FALSE),""))</f>
        <v/>
      </c>
      <c r="L1390" s="18" t="str">
        <f>IF($J1390="","",IFERROR(VLOOKUP($J1390,Tests!$A$4:$E$103,5,FALSE),""))</f>
        <v/>
      </c>
      <c r="M1390" s="18"/>
      <c r="N1390" s="17"/>
      <c r="O1390" s="22" t="str">
        <f>IF(OR($B1390="",$J1390=""),"",$B1390+N($C1390)+IFERROR(VLOOKUP($J1390,Tests!$A$4:$C$103,3,FALSE),0)/24)</f>
        <v/>
      </c>
      <c r="P1390" s="19"/>
      <c r="Q1390" s="19"/>
      <c r="R1390" s="17"/>
      <c r="S1390" s="21" t="str">
        <f ca="1">IF(OR($J1390="",$O1390=""),"",IF(OR($N1390="Report ready",$N1390="Delivered"),"",IF($N1390="Recollect needed","Recollect",IF(NOW()&gt;$O1390,"Overdue",IF($O1390-NOW()&lt;=N(Settings!$B$4)/24,"Due soon","")))))</f>
        <v/>
      </c>
    </row>
    <row r="1391" spans="1:19" x14ac:dyDescent="0.3">
      <c r="A1391" s="17"/>
      <c r="B1391" s="19"/>
      <c r="C1391" s="20"/>
      <c r="D1391" s="17"/>
      <c r="E1391" s="17"/>
      <c r="F1391" s="17"/>
      <c r="G1391" s="17"/>
      <c r="H1391" s="17"/>
      <c r="I1391" s="17"/>
      <c r="J1391" s="17"/>
      <c r="K1391" s="21" t="str">
        <f>IF($J1391="","",IFERROR(VLOOKUP($J1391,Tests!$A$4:$B$103,2,FALSE),""))</f>
        <v/>
      </c>
      <c r="L1391" s="18" t="str">
        <f>IF($J1391="","",IFERROR(VLOOKUP($J1391,Tests!$A$4:$E$103,5,FALSE),""))</f>
        <v/>
      </c>
      <c r="M1391" s="18"/>
      <c r="N1391" s="17"/>
      <c r="O1391" s="22" t="str">
        <f>IF(OR($B1391="",$J1391=""),"",$B1391+N($C1391)+IFERROR(VLOOKUP($J1391,Tests!$A$4:$C$103,3,FALSE),0)/24)</f>
        <v/>
      </c>
      <c r="P1391" s="19"/>
      <c r="Q1391" s="19"/>
      <c r="R1391" s="17"/>
      <c r="S1391" s="21" t="str">
        <f ca="1">IF(OR($J1391="",$O1391=""),"",IF(OR($N1391="Report ready",$N1391="Delivered"),"",IF($N1391="Recollect needed","Recollect",IF(NOW()&gt;$O1391,"Overdue",IF($O1391-NOW()&lt;=N(Settings!$B$4)/24,"Due soon","")))))</f>
        <v/>
      </c>
    </row>
    <row r="1392" spans="1:19" x14ac:dyDescent="0.3">
      <c r="A1392" s="17"/>
      <c r="B1392" s="19"/>
      <c r="C1392" s="20"/>
      <c r="D1392" s="17"/>
      <c r="E1392" s="17"/>
      <c r="F1392" s="17"/>
      <c r="G1392" s="17"/>
      <c r="H1392" s="17"/>
      <c r="I1392" s="17"/>
      <c r="J1392" s="17"/>
      <c r="K1392" s="21" t="str">
        <f>IF($J1392="","",IFERROR(VLOOKUP($J1392,Tests!$A$4:$B$103,2,FALSE),""))</f>
        <v/>
      </c>
      <c r="L1392" s="18" t="str">
        <f>IF($J1392="","",IFERROR(VLOOKUP($J1392,Tests!$A$4:$E$103,5,FALSE),""))</f>
        <v/>
      </c>
      <c r="M1392" s="18"/>
      <c r="N1392" s="17"/>
      <c r="O1392" s="22" t="str">
        <f>IF(OR($B1392="",$J1392=""),"",$B1392+N($C1392)+IFERROR(VLOOKUP($J1392,Tests!$A$4:$C$103,3,FALSE),0)/24)</f>
        <v/>
      </c>
      <c r="P1392" s="19"/>
      <c r="Q1392" s="19"/>
      <c r="R1392" s="17"/>
      <c r="S1392" s="21" t="str">
        <f ca="1">IF(OR($J1392="",$O1392=""),"",IF(OR($N1392="Report ready",$N1392="Delivered"),"",IF($N1392="Recollect needed","Recollect",IF(NOW()&gt;$O1392,"Overdue",IF($O1392-NOW()&lt;=N(Settings!$B$4)/24,"Due soon","")))))</f>
        <v/>
      </c>
    </row>
    <row r="1393" spans="1:19" x14ac:dyDescent="0.3">
      <c r="A1393" s="17"/>
      <c r="B1393" s="19"/>
      <c r="C1393" s="20"/>
      <c r="D1393" s="17"/>
      <c r="E1393" s="17"/>
      <c r="F1393" s="17"/>
      <c r="G1393" s="17"/>
      <c r="H1393" s="17"/>
      <c r="I1393" s="17"/>
      <c r="J1393" s="17"/>
      <c r="K1393" s="21" t="str">
        <f>IF($J1393="","",IFERROR(VLOOKUP($J1393,Tests!$A$4:$B$103,2,FALSE),""))</f>
        <v/>
      </c>
      <c r="L1393" s="18" t="str">
        <f>IF($J1393="","",IFERROR(VLOOKUP($J1393,Tests!$A$4:$E$103,5,FALSE),""))</f>
        <v/>
      </c>
      <c r="M1393" s="18"/>
      <c r="N1393" s="17"/>
      <c r="O1393" s="22" t="str">
        <f>IF(OR($B1393="",$J1393=""),"",$B1393+N($C1393)+IFERROR(VLOOKUP($J1393,Tests!$A$4:$C$103,3,FALSE),0)/24)</f>
        <v/>
      </c>
      <c r="P1393" s="19"/>
      <c r="Q1393" s="19"/>
      <c r="R1393" s="17"/>
      <c r="S1393" s="21" t="str">
        <f ca="1">IF(OR($J1393="",$O1393=""),"",IF(OR($N1393="Report ready",$N1393="Delivered"),"",IF($N1393="Recollect needed","Recollect",IF(NOW()&gt;$O1393,"Overdue",IF($O1393-NOW()&lt;=N(Settings!$B$4)/24,"Due soon","")))))</f>
        <v/>
      </c>
    </row>
    <row r="1394" spans="1:19" x14ac:dyDescent="0.3">
      <c r="A1394" s="17"/>
      <c r="B1394" s="19"/>
      <c r="C1394" s="20"/>
      <c r="D1394" s="17"/>
      <c r="E1394" s="17"/>
      <c r="F1394" s="17"/>
      <c r="G1394" s="17"/>
      <c r="H1394" s="17"/>
      <c r="I1394" s="17"/>
      <c r="J1394" s="17"/>
      <c r="K1394" s="21" t="str">
        <f>IF($J1394="","",IFERROR(VLOOKUP($J1394,Tests!$A$4:$B$103,2,FALSE),""))</f>
        <v/>
      </c>
      <c r="L1394" s="18" t="str">
        <f>IF($J1394="","",IFERROR(VLOOKUP($J1394,Tests!$A$4:$E$103,5,FALSE),""))</f>
        <v/>
      </c>
      <c r="M1394" s="18"/>
      <c r="N1394" s="17"/>
      <c r="O1394" s="22" t="str">
        <f>IF(OR($B1394="",$J1394=""),"",$B1394+N($C1394)+IFERROR(VLOOKUP($J1394,Tests!$A$4:$C$103,3,FALSE),0)/24)</f>
        <v/>
      </c>
      <c r="P1394" s="19"/>
      <c r="Q1394" s="19"/>
      <c r="R1394" s="17"/>
      <c r="S1394" s="21" t="str">
        <f ca="1">IF(OR($J1394="",$O1394=""),"",IF(OR($N1394="Report ready",$N1394="Delivered"),"",IF($N1394="Recollect needed","Recollect",IF(NOW()&gt;$O1394,"Overdue",IF($O1394-NOW()&lt;=N(Settings!$B$4)/24,"Due soon","")))))</f>
        <v/>
      </c>
    </row>
    <row r="1395" spans="1:19" x14ac:dyDescent="0.3">
      <c r="A1395" s="17"/>
      <c r="B1395" s="19"/>
      <c r="C1395" s="20"/>
      <c r="D1395" s="17"/>
      <c r="E1395" s="17"/>
      <c r="F1395" s="17"/>
      <c r="G1395" s="17"/>
      <c r="H1395" s="17"/>
      <c r="I1395" s="17"/>
      <c r="J1395" s="17"/>
      <c r="K1395" s="21" t="str">
        <f>IF($J1395="","",IFERROR(VLOOKUP($J1395,Tests!$A$4:$B$103,2,FALSE),""))</f>
        <v/>
      </c>
      <c r="L1395" s="18" t="str">
        <f>IF($J1395="","",IFERROR(VLOOKUP($J1395,Tests!$A$4:$E$103,5,FALSE),""))</f>
        <v/>
      </c>
      <c r="M1395" s="18"/>
      <c r="N1395" s="17"/>
      <c r="O1395" s="22" t="str">
        <f>IF(OR($B1395="",$J1395=""),"",$B1395+N($C1395)+IFERROR(VLOOKUP($J1395,Tests!$A$4:$C$103,3,FALSE),0)/24)</f>
        <v/>
      </c>
      <c r="P1395" s="19"/>
      <c r="Q1395" s="19"/>
      <c r="R1395" s="17"/>
      <c r="S1395" s="21" t="str">
        <f ca="1">IF(OR($J1395="",$O1395=""),"",IF(OR($N1395="Report ready",$N1395="Delivered"),"",IF($N1395="Recollect needed","Recollect",IF(NOW()&gt;$O1395,"Overdue",IF($O1395-NOW()&lt;=N(Settings!$B$4)/24,"Due soon","")))))</f>
        <v/>
      </c>
    </row>
    <row r="1396" spans="1:19" x14ac:dyDescent="0.3">
      <c r="A1396" s="17"/>
      <c r="B1396" s="19"/>
      <c r="C1396" s="20"/>
      <c r="D1396" s="17"/>
      <c r="E1396" s="17"/>
      <c r="F1396" s="17"/>
      <c r="G1396" s="17"/>
      <c r="H1396" s="17"/>
      <c r="I1396" s="17"/>
      <c r="J1396" s="17"/>
      <c r="K1396" s="21" t="str">
        <f>IF($J1396="","",IFERROR(VLOOKUP($J1396,Tests!$A$4:$B$103,2,FALSE),""))</f>
        <v/>
      </c>
      <c r="L1396" s="18" t="str">
        <f>IF($J1396="","",IFERROR(VLOOKUP($J1396,Tests!$A$4:$E$103,5,FALSE),""))</f>
        <v/>
      </c>
      <c r="M1396" s="18"/>
      <c r="N1396" s="17"/>
      <c r="O1396" s="22" t="str">
        <f>IF(OR($B1396="",$J1396=""),"",$B1396+N($C1396)+IFERROR(VLOOKUP($J1396,Tests!$A$4:$C$103,3,FALSE),0)/24)</f>
        <v/>
      </c>
      <c r="P1396" s="19"/>
      <c r="Q1396" s="19"/>
      <c r="R1396" s="17"/>
      <c r="S1396" s="21" t="str">
        <f ca="1">IF(OR($J1396="",$O1396=""),"",IF(OR($N1396="Report ready",$N1396="Delivered"),"",IF($N1396="Recollect needed","Recollect",IF(NOW()&gt;$O1396,"Overdue",IF($O1396-NOW()&lt;=N(Settings!$B$4)/24,"Due soon","")))))</f>
        <v/>
      </c>
    </row>
    <row r="1397" spans="1:19" x14ac:dyDescent="0.3">
      <c r="A1397" s="17"/>
      <c r="B1397" s="19"/>
      <c r="C1397" s="20"/>
      <c r="D1397" s="17"/>
      <c r="E1397" s="17"/>
      <c r="F1397" s="17"/>
      <c r="G1397" s="17"/>
      <c r="H1397" s="17"/>
      <c r="I1397" s="17"/>
      <c r="J1397" s="17"/>
      <c r="K1397" s="21" t="str">
        <f>IF($J1397="","",IFERROR(VLOOKUP($J1397,Tests!$A$4:$B$103,2,FALSE),""))</f>
        <v/>
      </c>
      <c r="L1397" s="18" t="str">
        <f>IF($J1397="","",IFERROR(VLOOKUP($J1397,Tests!$A$4:$E$103,5,FALSE),""))</f>
        <v/>
      </c>
      <c r="M1397" s="18"/>
      <c r="N1397" s="17"/>
      <c r="O1397" s="22" t="str">
        <f>IF(OR($B1397="",$J1397=""),"",$B1397+N($C1397)+IFERROR(VLOOKUP($J1397,Tests!$A$4:$C$103,3,FALSE),0)/24)</f>
        <v/>
      </c>
      <c r="P1397" s="19"/>
      <c r="Q1397" s="19"/>
      <c r="R1397" s="17"/>
      <c r="S1397" s="21" t="str">
        <f ca="1">IF(OR($J1397="",$O1397=""),"",IF(OR($N1397="Report ready",$N1397="Delivered"),"",IF($N1397="Recollect needed","Recollect",IF(NOW()&gt;$O1397,"Overdue",IF($O1397-NOW()&lt;=N(Settings!$B$4)/24,"Due soon","")))))</f>
        <v/>
      </c>
    </row>
    <row r="1398" spans="1:19" x14ac:dyDescent="0.3">
      <c r="A1398" s="17"/>
      <c r="B1398" s="19"/>
      <c r="C1398" s="20"/>
      <c r="D1398" s="17"/>
      <c r="E1398" s="17"/>
      <c r="F1398" s="17"/>
      <c r="G1398" s="17"/>
      <c r="H1398" s="17"/>
      <c r="I1398" s="17"/>
      <c r="J1398" s="17"/>
      <c r="K1398" s="21" t="str">
        <f>IF($J1398="","",IFERROR(VLOOKUP($J1398,Tests!$A$4:$B$103,2,FALSE),""))</f>
        <v/>
      </c>
      <c r="L1398" s="18" t="str">
        <f>IF($J1398="","",IFERROR(VLOOKUP($J1398,Tests!$A$4:$E$103,5,FALSE),""))</f>
        <v/>
      </c>
      <c r="M1398" s="18"/>
      <c r="N1398" s="17"/>
      <c r="O1398" s="22" t="str">
        <f>IF(OR($B1398="",$J1398=""),"",$B1398+N($C1398)+IFERROR(VLOOKUP($J1398,Tests!$A$4:$C$103,3,FALSE),0)/24)</f>
        <v/>
      </c>
      <c r="P1398" s="19"/>
      <c r="Q1398" s="19"/>
      <c r="R1398" s="17"/>
      <c r="S1398" s="21" t="str">
        <f ca="1">IF(OR($J1398="",$O1398=""),"",IF(OR($N1398="Report ready",$N1398="Delivered"),"",IF($N1398="Recollect needed","Recollect",IF(NOW()&gt;$O1398,"Overdue",IF($O1398-NOW()&lt;=N(Settings!$B$4)/24,"Due soon","")))))</f>
        <v/>
      </c>
    </row>
    <row r="1399" spans="1:19" x14ac:dyDescent="0.3">
      <c r="A1399" s="17"/>
      <c r="B1399" s="19"/>
      <c r="C1399" s="20"/>
      <c r="D1399" s="17"/>
      <c r="E1399" s="17"/>
      <c r="F1399" s="17"/>
      <c r="G1399" s="17"/>
      <c r="H1399" s="17"/>
      <c r="I1399" s="17"/>
      <c r="J1399" s="17"/>
      <c r="K1399" s="21" t="str">
        <f>IF($J1399="","",IFERROR(VLOOKUP($J1399,Tests!$A$4:$B$103,2,FALSE),""))</f>
        <v/>
      </c>
      <c r="L1399" s="18" t="str">
        <f>IF($J1399="","",IFERROR(VLOOKUP($J1399,Tests!$A$4:$E$103,5,FALSE),""))</f>
        <v/>
      </c>
      <c r="M1399" s="18"/>
      <c r="N1399" s="17"/>
      <c r="O1399" s="22" t="str">
        <f>IF(OR($B1399="",$J1399=""),"",$B1399+N($C1399)+IFERROR(VLOOKUP($J1399,Tests!$A$4:$C$103,3,FALSE),0)/24)</f>
        <v/>
      </c>
      <c r="P1399" s="19"/>
      <c r="Q1399" s="19"/>
      <c r="R1399" s="17"/>
      <c r="S1399" s="21" t="str">
        <f ca="1">IF(OR($J1399="",$O1399=""),"",IF(OR($N1399="Report ready",$N1399="Delivered"),"",IF($N1399="Recollect needed","Recollect",IF(NOW()&gt;$O1399,"Overdue",IF($O1399-NOW()&lt;=N(Settings!$B$4)/24,"Due soon","")))))</f>
        <v/>
      </c>
    </row>
    <row r="1400" spans="1:19" x14ac:dyDescent="0.3">
      <c r="A1400" s="17"/>
      <c r="B1400" s="19"/>
      <c r="C1400" s="20"/>
      <c r="D1400" s="17"/>
      <c r="E1400" s="17"/>
      <c r="F1400" s="17"/>
      <c r="G1400" s="17"/>
      <c r="H1400" s="17"/>
      <c r="I1400" s="17"/>
      <c r="J1400" s="17"/>
      <c r="K1400" s="21" t="str">
        <f>IF($J1400="","",IFERROR(VLOOKUP($J1400,Tests!$A$4:$B$103,2,FALSE),""))</f>
        <v/>
      </c>
      <c r="L1400" s="18" t="str">
        <f>IF($J1400="","",IFERROR(VLOOKUP($J1400,Tests!$A$4:$E$103,5,FALSE),""))</f>
        <v/>
      </c>
      <c r="M1400" s="18"/>
      <c r="N1400" s="17"/>
      <c r="O1400" s="22" t="str">
        <f>IF(OR($B1400="",$J1400=""),"",$B1400+N($C1400)+IFERROR(VLOOKUP($J1400,Tests!$A$4:$C$103,3,FALSE),0)/24)</f>
        <v/>
      </c>
      <c r="P1400" s="19"/>
      <c r="Q1400" s="19"/>
      <c r="R1400" s="17"/>
      <c r="S1400" s="21" t="str">
        <f ca="1">IF(OR($J1400="",$O1400=""),"",IF(OR($N1400="Report ready",$N1400="Delivered"),"",IF($N1400="Recollect needed","Recollect",IF(NOW()&gt;$O1400,"Overdue",IF($O1400-NOW()&lt;=N(Settings!$B$4)/24,"Due soon","")))))</f>
        <v/>
      </c>
    </row>
    <row r="1401" spans="1:19" x14ac:dyDescent="0.3">
      <c r="A1401" s="17"/>
      <c r="B1401" s="19"/>
      <c r="C1401" s="20"/>
      <c r="D1401" s="17"/>
      <c r="E1401" s="17"/>
      <c r="F1401" s="17"/>
      <c r="G1401" s="17"/>
      <c r="H1401" s="17"/>
      <c r="I1401" s="17"/>
      <c r="J1401" s="17"/>
      <c r="K1401" s="21" t="str">
        <f>IF($J1401="","",IFERROR(VLOOKUP($J1401,Tests!$A$4:$B$103,2,FALSE),""))</f>
        <v/>
      </c>
      <c r="L1401" s="18" t="str">
        <f>IF($J1401="","",IFERROR(VLOOKUP($J1401,Tests!$A$4:$E$103,5,FALSE),""))</f>
        <v/>
      </c>
      <c r="M1401" s="18"/>
      <c r="N1401" s="17"/>
      <c r="O1401" s="22" t="str">
        <f>IF(OR($B1401="",$J1401=""),"",$B1401+N($C1401)+IFERROR(VLOOKUP($J1401,Tests!$A$4:$C$103,3,FALSE),0)/24)</f>
        <v/>
      </c>
      <c r="P1401" s="19"/>
      <c r="Q1401" s="19"/>
      <c r="R1401" s="17"/>
      <c r="S1401" s="21" t="str">
        <f ca="1">IF(OR($J1401="",$O1401=""),"",IF(OR($N1401="Report ready",$N1401="Delivered"),"",IF($N1401="Recollect needed","Recollect",IF(NOW()&gt;$O1401,"Overdue",IF($O1401-NOW()&lt;=N(Settings!$B$4)/24,"Due soon","")))))</f>
        <v/>
      </c>
    </row>
    <row r="1402" spans="1:19" x14ac:dyDescent="0.3">
      <c r="A1402" s="17"/>
      <c r="B1402" s="19"/>
      <c r="C1402" s="20"/>
      <c r="D1402" s="17"/>
      <c r="E1402" s="17"/>
      <c r="F1402" s="17"/>
      <c r="G1402" s="17"/>
      <c r="H1402" s="17"/>
      <c r="I1402" s="17"/>
      <c r="J1402" s="17"/>
      <c r="K1402" s="21" t="str">
        <f>IF($J1402="","",IFERROR(VLOOKUP($J1402,Tests!$A$4:$B$103,2,FALSE),""))</f>
        <v/>
      </c>
      <c r="L1402" s="18" t="str">
        <f>IF($J1402="","",IFERROR(VLOOKUP($J1402,Tests!$A$4:$E$103,5,FALSE),""))</f>
        <v/>
      </c>
      <c r="M1402" s="18"/>
      <c r="N1402" s="17"/>
      <c r="O1402" s="22" t="str">
        <f>IF(OR($B1402="",$J1402=""),"",$B1402+N($C1402)+IFERROR(VLOOKUP($J1402,Tests!$A$4:$C$103,3,FALSE),0)/24)</f>
        <v/>
      </c>
      <c r="P1402" s="19"/>
      <c r="Q1402" s="19"/>
      <c r="R1402" s="17"/>
      <c r="S1402" s="21" t="str">
        <f ca="1">IF(OR($J1402="",$O1402=""),"",IF(OR($N1402="Report ready",$N1402="Delivered"),"",IF($N1402="Recollect needed","Recollect",IF(NOW()&gt;$O1402,"Overdue",IF($O1402-NOW()&lt;=N(Settings!$B$4)/24,"Due soon","")))))</f>
        <v/>
      </c>
    </row>
    <row r="1403" spans="1:19" x14ac:dyDescent="0.3">
      <c r="A1403" s="17"/>
      <c r="B1403" s="19"/>
      <c r="C1403" s="20"/>
      <c r="D1403" s="17"/>
      <c r="E1403" s="17"/>
      <c r="F1403" s="17"/>
      <c r="G1403" s="17"/>
      <c r="H1403" s="17"/>
      <c r="I1403" s="17"/>
      <c r="J1403" s="17"/>
      <c r="K1403" s="21" t="str">
        <f>IF($J1403="","",IFERROR(VLOOKUP($J1403,Tests!$A$4:$B$103,2,FALSE),""))</f>
        <v/>
      </c>
      <c r="L1403" s="18" t="str">
        <f>IF($J1403="","",IFERROR(VLOOKUP($J1403,Tests!$A$4:$E$103,5,FALSE),""))</f>
        <v/>
      </c>
      <c r="M1403" s="18"/>
      <c r="N1403" s="17"/>
      <c r="O1403" s="22" t="str">
        <f>IF(OR($B1403="",$J1403=""),"",$B1403+N($C1403)+IFERROR(VLOOKUP($J1403,Tests!$A$4:$C$103,3,FALSE),0)/24)</f>
        <v/>
      </c>
      <c r="P1403" s="19"/>
      <c r="Q1403" s="19"/>
      <c r="R1403" s="17"/>
      <c r="S1403" s="21" t="str">
        <f ca="1">IF(OR($J1403="",$O1403=""),"",IF(OR($N1403="Report ready",$N1403="Delivered"),"",IF($N1403="Recollect needed","Recollect",IF(NOW()&gt;$O1403,"Overdue",IF($O1403-NOW()&lt;=N(Settings!$B$4)/24,"Due soon","")))))</f>
        <v/>
      </c>
    </row>
    <row r="1404" spans="1:19" x14ac:dyDescent="0.3">
      <c r="A1404" s="17"/>
      <c r="B1404" s="19"/>
      <c r="C1404" s="20"/>
      <c r="D1404" s="17"/>
      <c r="E1404" s="17"/>
      <c r="F1404" s="17"/>
      <c r="G1404" s="17"/>
      <c r="H1404" s="17"/>
      <c r="I1404" s="17"/>
      <c r="J1404" s="17"/>
      <c r="K1404" s="21" t="str">
        <f>IF($J1404="","",IFERROR(VLOOKUP($J1404,Tests!$A$4:$B$103,2,FALSE),""))</f>
        <v/>
      </c>
      <c r="L1404" s="18" t="str">
        <f>IF($J1404="","",IFERROR(VLOOKUP($J1404,Tests!$A$4:$E$103,5,FALSE),""))</f>
        <v/>
      </c>
      <c r="M1404" s="18"/>
      <c r="N1404" s="17"/>
      <c r="O1404" s="22" t="str">
        <f>IF(OR($B1404="",$J1404=""),"",$B1404+N($C1404)+IFERROR(VLOOKUP($J1404,Tests!$A$4:$C$103,3,FALSE),0)/24)</f>
        <v/>
      </c>
      <c r="P1404" s="19"/>
      <c r="Q1404" s="19"/>
      <c r="R1404" s="17"/>
      <c r="S1404" s="21" t="str">
        <f ca="1">IF(OR($J1404="",$O1404=""),"",IF(OR($N1404="Report ready",$N1404="Delivered"),"",IF($N1404="Recollect needed","Recollect",IF(NOW()&gt;$O1404,"Overdue",IF($O1404-NOW()&lt;=N(Settings!$B$4)/24,"Due soon","")))))</f>
        <v/>
      </c>
    </row>
    <row r="1405" spans="1:19" x14ac:dyDescent="0.3">
      <c r="A1405" s="17"/>
      <c r="B1405" s="19"/>
      <c r="C1405" s="20"/>
      <c r="D1405" s="17"/>
      <c r="E1405" s="17"/>
      <c r="F1405" s="17"/>
      <c r="G1405" s="17"/>
      <c r="H1405" s="17"/>
      <c r="I1405" s="17"/>
      <c r="J1405" s="17"/>
      <c r="K1405" s="21" t="str">
        <f>IF($J1405="","",IFERROR(VLOOKUP($J1405,Tests!$A$4:$B$103,2,FALSE),""))</f>
        <v/>
      </c>
      <c r="L1405" s="18" t="str">
        <f>IF($J1405="","",IFERROR(VLOOKUP($J1405,Tests!$A$4:$E$103,5,FALSE),""))</f>
        <v/>
      </c>
      <c r="M1405" s="18"/>
      <c r="N1405" s="17"/>
      <c r="O1405" s="22" t="str">
        <f>IF(OR($B1405="",$J1405=""),"",$B1405+N($C1405)+IFERROR(VLOOKUP($J1405,Tests!$A$4:$C$103,3,FALSE),0)/24)</f>
        <v/>
      </c>
      <c r="P1405" s="19"/>
      <c r="Q1405" s="19"/>
      <c r="R1405" s="17"/>
      <c r="S1405" s="21" t="str">
        <f ca="1">IF(OR($J1405="",$O1405=""),"",IF(OR($N1405="Report ready",$N1405="Delivered"),"",IF($N1405="Recollect needed","Recollect",IF(NOW()&gt;$O1405,"Overdue",IF($O1405-NOW()&lt;=N(Settings!$B$4)/24,"Due soon","")))))</f>
        <v/>
      </c>
    </row>
    <row r="1406" spans="1:19" x14ac:dyDescent="0.3">
      <c r="A1406" s="17"/>
      <c r="B1406" s="19"/>
      <c r="C1406" s="20"/>
      <c r="D1406" s="17"/>
      <c r="E1406" s="17"/>
      <c r="F1406" s="17"/>
      <c r="G1406" s="17"/>
      <c r="H1406" s="17"/>
      <c r="I1406" s="17"/>
      <c r="J1406" s="17"/>
      <c r="K1406" s="21" t="str">
        <f>IF($J1406="","",IFERROR(VLOOKUP($J1406,Tests!$A$4:$B$103,2,FALSE),""))</f>
        <v/>
      </c>
      <c r="L1406" s="18" t="str">
        <f>IF($J1406="","",IFERROR(VLOOKUP($J1406,Tests!$A$4:$E$103,5,FALSE),""))</f>
        <v/>
      </c>
      <c r="M1406" s="18"/>
      <c r="N1406" s="17"/>
      <c r="O1406" s="22" t="str">
        <f>IF(OR($B1406="",$J1406=""),"",$B1406+N($C1406)+IFERROR(VLOOKUP($J1406,Tests!$A$4:$C$103,3,FALSE),0)/24)</f>
        <v/>
      </c>
      <c r="P1406" s="19"/>
      <c r="Q1406" s="19"/>
      <c r="R1406" s="17"/>
      <c r="S1406" s="21" t="str">
        <f ca="1">IF(OR($J1406="",$O1406=""),"",IF(OR($N1406="Report ready",$N1406="Delivered"),"",IF($N1406="Recollect needed","Recollect",IF(NOW()&gt;$O1406,"Overdue",IF($O1406-NOW()&lt;=N(Settings!$B$4)/24,"Due soon","")))))</f>
        <v/>
      </c>
    </row>
    <row r="1407" spans="1:19" x14ac:dyDescent="0.3">
      <c r="A1407" s="17"/>
      <c r="B1407" s="19"/>
      <c r="C1407" s="20"/>
      <c r="D1407" s="17"/>
      <c r="E1407" s="17"/>
      <c r="F1407" s="17"/>
      <c r="G1407" s="17"/>
      <c r="H1407" s="17"/>
      <c r="I1407" s="17"/>
      <c r="J1407" s="17"/>
      <c r="K1407" s="21" t="str">
        <f>IF($J1407="","",IFERROR(VLOOKUP($J1407,Tests!$A$4:$B$103,2,FALSE),""))</f>
        <v/>
      </c>
      <c r="L1407" s="18" t="str">
        <f>IF($J1407="","",IFERROR(VLOOKUP($J1407,Tests!$A$4:$E$103,5,FALSE),""))</f>
        <v/>
      </c>
      <c r="M1407" s="18"/>
      <c r="N1407" s="17"/>
      <c r="O1407" s="22" t="str">
        <f>IF(OR($B1407="",$J1407=""),"",$B1407+N($C1407)+IFERROR(VLOOKUP($J1407,Tests!$A$4:$C$103,3,FALSE),0)/24)</f>
        <v/>
      </c>
      <c r="P1407" s="19"/>
      <c r="Q1407" s="19"/>
      <c r="R1407" s="17"/>
      <c r="S1407" s="21" t="str">
        <f ca="1">IF(OR($J1407="",$O1407=""),"",IF(OR($N1407="Report ready",$N1407="Delivered"),"",IF($N1407="Recollect needed","Recollect",IF(NOW()&gt;$O1407,"Overdue",IF($O1407-NOW()&lt;=N(Settings!$B$4)/24,"Due soon","")))))</f>
        <v/>
      </c>
    </row>
    <row r="1408" spans="1:19" x14ac:dyDescent="0.3">
      <c r="A1408" s="17"/>
      <c r="B1408" s="19"/>
      <c r="C1408" s="20"/>
      <c r="D1408" s="17"/>
      <c r="E1408" s="17"/>
      <c r="F1408" s="17"/>
      <c r="G1408" s="17"/>
      <c r="H1408" s="17"/>
      <c r="I1408" s="17"/>
      <c r="J1408" s="17"/>
      <c r="K1408" s="21" t="str">
        <f>IF($J1408="","",IFERROR(VLOOKUP($J1408,Tests!$A$4:$B$103,2,FALSE),""))</f>
        <v/>
      </c>
      <c r="L1408" s="18" t="str">
        <f>IF($J1408="","",IFERROR(VLOOKUP($J1408,Tests!$A$4:$E$103,5,FALSE),""))</f>
        <v/>
      </c>
      <c r="M1408" s="18"/>
      <c r="N1408" s="17"/>
      <c r="O1408" s="22" t="str">
        <f>IF(OR($B1408="",$J1408=""),"",$B1408+N($C1408)+IFERROR(VLOOKUP($J1408,Tests!$A$4:$C$103,3,FALSE),0)/24)</f>
        <v/>
      </c>
      <c r="P1408" s="19"/>
      <c r="Q1408" s="19"/>
      <c r="R1408" s="17"/>
      <c r="S1408" s="21" t="str">
        <f ca="1">IF(OR($J1408="",$O1408=""),"",IF(OR($N1408="Report ready",$N1408="Delivered"),"",IF($N1408="Recollect needed","Recollect",IF(NOW()&gt;$O1408,"Overdue",IF($O1408-NOW()&lt;=N(Settings!$B$4)/24,"Due soon","")))))</f>
        <v/>
      </c>
    </row>
    <row r="1409" spans="1:19" x14ac:dyDescent="0.3">
      <c r="A1409" s="17"/>
      <c r="B1409" s="19"/>
      <c r="C1409" s="20"/>
      <c r="D1409" s="17"/>
      <c r="E1409" s="17"/>
      <c r="F1409" s="17"/>
      <c r="G1409" s="17"/>
      <c r="H1409" s="17"/>
      <c r="I1409" s="17"/>
      <c r="J1409" s="17"/>
      <c r="K1409" s="21" t="str">
        <f>IF($J1409="","",IFERROR(VLOOKUP($J1409,Tests!$A$4:$B$103,2,FALSE),""))</f>
        <v/>
      </c>
      <c r="L1409" s="18" t="str">
        <f>IF($J1409="","",IFERROR(VLOOKUP($J1409,Tests!$A$4:$E$103,5,FALSE),""))</f>
        <v/>
      </c>
      <c r="M1409" s="18"/>
      <c r="N1409" s="17"/>
      <c r="O1409" s="22" t="str">
        <f>IF(OR($B1409="",$J1409=""),"",$B1409+N($C1409)+IFERROR(VLOOKUP($J1409,Tests!$A$4:$C$103,3,FALSE),0)/24)</f>
        <v/>
      </c>
      <c r="P1409" s="19"/>
      <c r="Q1409" s="19"/>
      <c r="R1409" s="17"/>
      <c r="S1409" s="21" t="str">
        <f ca="1">IF(OR($J1409="",$O1409=""),"",IF(OR($N1409="Report ready",$N1409="Delivered"),"",IF($N1409="Recollect needed","Recollect",IF(NOW()&gt;$O1409,"Overdue",IF($O1409-NOW()&lt;=N(Settings!$B$4)/24,"Due soon","")))))</f>
        <v/>
      </c>
    </row>
    <row r="1410" spans="1:19" x14ac:dyDescent="0.3">
      <c r="A1410" s="17"/>
      <c r="B1410" s="19"/>
      <c r="C1410" s="20"/>
      <c r="D1410" s="17"/>
      <c r="E1410" s="17"/>
      <c r="F1410" s="17"/>
      <c r="G1410" s="17"/>
      <c r="H1410" s="17"/>
      <c r="I1410" s="17"/>
      <c r="J1410" s="17"/>
      <c r="K1410" s="21" t="str">
        <f>IF($J1410="","",IFERROR(VLOOKUP($J1410,Tests!$A$4:$B$103,2,FALSE),""))</f>
        <v/>
      </c>
      <c r="L1410" s="18" t="str">
        <f>IF($J1410="","",IFERROR(VLOOKUP($J1410,Tests!$A$4:$E$103,5,FALSE),""))</f>
        <v/>
      </c>
      <c r="M1410" s="18"/>
      <c r="N1410" s="17"/>
      <c r="O1410" s="22" t="str">
        <f>IF(OR($B1410="",$J1410=""),"",$B1410+N($C1410)+IFERROR(VLOOKUP($J1410,Tests!$A$4:$C$103,3,FALSE),0)/24)</f>
        <v/>
      </c>
      <c r="P1410" s="19"/>
      <c r="Q1410" s="19"/>
      <c r="R1410" s="17"/>
      <c r="S1410" s="21" t="str">
        <f ca="1">IF(OR($J1410="",$O1410=""),"",IF(OR($N1410="Report ready",$N1410="Delivered"),"",IF($N1410="Recollect needed","Recollect",IF(NOW()&gt;$O1410,"Overdue",IF($O1410-NOW()&lt;=N(Settings!$B$4)/24,"Due soon","")))))</f>
        <v/>
      </c>
    </row>
    <row r="1411" spans="1:19" x14ac:dyDescent="0.3">
      <c r="A1411" s="17"/>
      <c r="B1411" s="19"/>
      <c r="C1411" s="20"/>
      <c r="D1411" s="17"/>
      <c r="E1411" s="17"/>
      <c r="F1411" s="17"/>
      <c r="G1411" s="17"/>
      <c r="H1411" s="17"/>
      <c r="I1411" s="17"/>
      <c r="J1411" s="17"/>
      <c r="K1411" s="21" t="str">
        <f>IF($J1411="","",IFERROR(VLOOKUP($J1411,Tests!$A$4:$B$103,2,FALSE),""))</f>
        <v/>
      </c>
      <c r="L1411" s="18" t="str">
        <f>IF($J1411="","",IFERROR(VLOOKUP($J1411,Tests!$A$4:$E$103,5,FALSE),""))</f>
        <v/>
      </c>
      <c r="M1411" s="18"/>
      <c r="N1411" s="17"/>
      <c r="O1411" s="22" t="str">
        <f>IF(OR($B1411="",$J1411=""),"",$B1411+N($C1411)+IFERROR(VLOOKUP($J1411,Tests!$A$4:$C$103,3,FALSE),0)/24)</f>
        <v/>
      </c>
      <c r="P1411" s="19"/>
      <c r="Q1411" s="19"/>
      <c r="R1411" s="17"/>
      <c r="S1411" s="21" t="str">
        <f ca="1">IF(OR($J1411="",$O1411=""),"",IF(OR($N1411="Report ready",$N1411="Delivered"),"",IF($N1411="Recollect needed","Recollect",IF(NOW()&gt;$O1411,"Overdue",IF($O1411-NOW()&lt;=N(Settings!$B$4)/24,"Due soon","")))))</f>
        <v/>
      </c>
    </row>
    <row r="1412" spans="1:19" x14ac:dyDescent="0.3">
      <c r="A1412" s="17"/>
      <c r="B1412" s="19"/>
      <c r="C1412" s="20"/>
      <c r="D1412" s="17"/>
      <c r="E1412" s="17"/>
      <c r="F1412" s="17"/>
      <c r="G1412" s="17"/>
      <c r="H1412" s="17"/>
      <c r="I1412" s="17"/>
      <c r="J1412" s="17"/>
      <c r="K1412" s="21" t="str">
        <f>IF($J1412="","",IFERROR(VLOOKUP($J1412,Tests!$A$4:$B$103,2,FALSE),""))</f>
        <v/>
      </c>
      <c r="L1412" s="18" t="str">
        <f>IF($J1412="","",IFERROR(VLOOKUP($J1412,Tests!$A$4:$E$103,5,FALSE),""))</f>
        <v/>
      </c>
      <c r="M1412" s="18"/>
      <c r="N1412" s="17"/>
      <c r="O1412" s="22" t="str">
        <f>IF(OR($B1412="",$J1412=""),"",$B1412+N($C1412)+IFERROR(VLOOKUP($J1412,Tests!$A$4:$C$103,3,FALSE),0)/24)</f>
        <v/>
      </c>
      <c r="P1412" s="19"/>
      <c r="Q1412" s="19"/>
      <c r="R1412" s="17"/>
      <c r="S1412" s="21" t="str">
        <f ca="1">IF(OR($J1412="",$O1412=""),"",IF(OR($N1412="Report ready",$N1412="Delivered"),"",IF($N1412="Recollect needed","Recollect",IF(NOW()&gt;$O1412,"Overdue",IF($O1412-NOW()&lt;=N(Settings!$B$4)/24,"Due soon","")))))</f>
        <v/>
      </c>
    </row>
    <row r="1413" spans="1:19" x14ac:dyDescent="0.3">
      <c r="A1413" s="17"/>
      <c r="B1413" s="19"/>
      <c r="C1413" s="20"/>
      <c r="D1413" s="17"/>
      <c r="E1413" s="17"/>
      <c r="F1413" s="17"/>
      <c r="G1413" s="17"/>
      <c r="H1413" s="17"/>
      <c r="I1413" s="17"/>
      <c r="J1413" s="17"/>
      <c r="K1413" s="21" t="str">
        <f>IF($J1413="","",IFERROR(VLOOKUP($J1413,Tests!$A$4:$B$103,2,FALSE),""))</f>
        <v/>
      </c>
      <c r="L1413" s="18" t="str">
        <f>IF($J1413="","",IFERROR(VLOOKUP($J1413,Tests!$A$4:$E$103,5,FALSE),""))</f>
        <v/>
      </c>
      <c r="M1413" s="18"/>
      <c r="N1413" s="17"/>
      <c r="O1413" s="22" t="str">
        <f>IF(OR($B1413="",$J1413=""),"",$B1413+N($C1413)+IFERROR(VLOOKUP($J1413,Tests!$A$4:$C$103,3,FALSE),0)/24)</f>
        <v/>
      </c>
      <c r="P1413" s="19"/>
      <c r="Q1413" s="19"/>
      <c r="R1413" s="17"/>
      <c r="S1413" s="21" t="str">
        <f ca="1">IF(OR($J1413="",$O1413=""),"",IF(OR($N1413="Report ready",$N1413="Delivered"),"",IF($N1413="Recollect needed","Recollect",IF(NOW()&gt;$O1413,"Overdue",IF($O1413-NOW()&lt;=N(Settings!$B$4)/24,"Due soon","")))))</f>
        <v/>
      </c>
    </row>
    <row r="1414" spans="1:19" x14ac:dyDescent="0.3">
      <c r="A1414" s="17"/>
      <c r="B1414" s="19"/>
      <c r="C1414" s="20"/>
      <c r="D1414" s="17"/>
      <c r="E1414" s="17"/>
      <c r="F1414" s="17"/>
      <c r="G1414" s="17"/>
      <c r="H1414" s="17"/>
      <c r="I1414" s="17"/>
      <c r="J1414" s="17"/>
      <c r="K1414" s="21" t="str">
        <f>IF($J1414="","",IFERROR(VLOOKUP($J1414,Tests!$A$4:$B$103,2,FALSE),""))</f>
        <v/>
      </c>
      <c r="L1414" s="18" t="str">
        <f>IF($J1414="","",IFERROR(VLOOKUP($J1414,Tests!$A$4:$E$103,5,FALSE),""))</f>
        <v/>
      </c>
      <c r="M1414" s="18"/>
      <c r="N1414" s="17"/>
      <c r="O1414" s="22" t="str">
        <f>IF(OR($B1414="",$J1414=""),"",$B1414+N($C1414)+IFERROR(VLOOKUP($J1414,Tests!$A$4:$C$103,3,FALSE),0)/24)</f>
        <v/>
      </c>
      <c r="P1414" s="19"/>
      <c r="Q1414" s="19"/>
      <c r="R1414" s="17"/>
      <c r="S1414" s="21" t="str">
        <f ca="1">IF(OR($J1414="",$O1414=""),"",IF(OR($N1414="Report ready",$N1414="Delivered"),"",IF($N1414="Recollect needed","Recollect",IF(NOW()&gt;$O1414,"Overdue",IF($O1414-NOW()&lt;=N(Settings!$B$4)/24,"Due soon","")))))</f>
        <v/>
      </c>
    </row>
    <row r="1415" spans="1:19" x14ac:dyDescent="0.3">
      <c r="A1415" s="17"/>
      <c r="B1415" s="19"/>
      <c r="C1415" s="20"/>
      <c r="D1415" s="17"/>
      <c r="E1415" s="17"/>
      <c r="F1415" s="17"/>
      <c r="G1415" s="17"/>
      <c r="H1415" s="17"/>
      <c r="I1415" s="17"/>
      <c r="J1415" s="17"/>
      <c r="K1415" s="21" t="str">
        <f>IF($J1415="","",IFERROR(VLOOKUP($J1415,Tests!$A$4:$B$103,2,FALSE),""))</f>
        <v/>
      </c>
      <c r="L1415" s="18" t="str">
        <f>IF($J1415="","",IFERROR(VLOOKUP($J1415,Tests!$A$4:$E$103,5,FALSE),""))</f>
        <v/>
      </c>
      <c r="M1415" s="18"/>
      <c r="N1415" s="17"/>
      <c r="O1415" s="22" t="str">
        <f>IF(OR($B1415="",$J1415=""),"",$B1415+N($C1415)+IFERROR(VLOOKUP($J1415,Tests!$A$4:$C$103,3,FALSE),0)/24)</f>
        <v/>
      </c>
      <c r="P1415" s="19"/>
      <c r="Q1415" s="19"/>
      <c r="R1415" s="17"/>
      <c r="S1415" s="21" t="str">
        <f ca="1">IF(OR($J1415="",$O1415=""),"",IF(OR($N1415="Report ready",$N1415="Delivered"),"",IF($N1415="Recollect needed","Recollect",IF(NOW()&gt;$O1415,"Overdue",IF($O1415-NOW()&lt;=N(Settings!$B$4)/24,"Due soon","")))))</f>
        <v/>
      </c>
    </row>
    <row r="1416" spans="1:19" x14ac:dyDescent="0.3">
      <c r="A1416" s="17"/>
      <c r="B1416" s="19"/>
      <c r="C1416" s="20"/>
      <c r="D1416" s="17"/>
      <c r="E1416" s="17"/>
      <c r="F1416" s="17"/>
      <c r="G1416" s="17"/>
      <c r="H1416" s="17"/>
      <c r="I1416" s="17"/>
      <c r="J1416" s="17"/>
      <c r="K1416" s="21" t="str">
        <f>IF($J1416="","",IFERROR(VLOOKUP($J1416,Tests!$A$4:$B$103,2,FALSE),""))</f>
        <v/>
      </c>
      <c r="L1416" s="18" t="str">
        <f>IF($J1416="","",IFERROR(VLOOKUP($J1416,Tests!$A$4:$E$103,5,FALSE),""))</f>
        <v/>
      </c>
      <c r="M1416" s="18"/>
      <c r="N1416" s="17"/>
      <c r="O1416" s="22" t="str">
        <f>IF(OR($B1416="",$J1416=""),"",$B1416+N($C1416)+IFERROR(VLOOKUP($J1416,Tests!$A$4:$C$103,3,FALSE),0)/24)</f>
        <v/>
      </c>
      <c r="P1416" s="19"/>
      <c r="Q1416" s="19"/>
      <c r="R1416" s="17"/>
      <c r="S1416" s="21" t="str">
        <f ca="1">IF(OR($J1416="",$O1416=""),"",IF(OR($N1416="Report ready",$N1416="Delivered"),"",IF($N1416="Recollect needed","Recollect",IF(NOW()&gt;$O1416,"Overdue",IF($O1416-NOW()&lt;=N(Settings!$B$4)/24,"Due soon","")))))</f>
        <v/>
      </c>
    </row>
    <row r="1417" spans="1:19" x14ac:dyDescent="0.3">
      <c r="A1417" s="17"/>
      <c r="B1417" s="19"/>
      <c r="C1417" s="20"/>
      <c r="D1417" s="17"/>
      <c r="E1417" s="17"/>
      <c r="F1417" s="17"/>
      <c r="G1417" s="17"/>
      <c r="H1417" s="17"/>
      <c r="I1417" s="17"/>
      <c r="J1417" s="17"/>
      <c r="K1417" s="21" t="str">
        <f>IF($J1417="","",IFERROR(VLOOKUP($J1417,Tests!$A$4:$B$103,2,FALSE),""))</f>
        <v/>
      </c>
      <c r="L1417" s="18" t="str">
        <f>IF($J1417="","",IFERROR(VLOOKUP($J1417,Tests!$A$4:$E$103,5,FALSE),""))</f>
        <v/>
      </c>
      <c r="M1417" s="18"/>
      <c r="N1417" s="17"/>
      <c r="O1417" s="22" t="str">
        <f>IF(OR($B1417="",$J1417=""),"",$B1417+N($C1417)+IFERROR(VLOOKUP($J1417,Tests!$A$4:$C$103,3,FALSE),0)/24)</f>
        <v/>
      </c>
      <c r="P1417" s="19"/>
      <c r="Q1417" s="19"/>
      <c r="R1417" s="17"/>
      <c r="S1417" s="21" t="str">
        <f ca="1">IF(OR($J1417="",$O1417=""),"",IF(OR($N1417="Report ready",$N1417="Delivered"),"",IF($N1417="Recollect needed","Recollect",IF(NOW()&gt;$O1417,"Overdue",IF($O1417-NOW()&lt;=N(Settings!$B$4)/24,"Due soon","")))))</f>
        <v/>
      </c>
    </row>
    <row r="1418" spans="1:19" x14ac:dyDescent="0.3">
      <c r="A1418" s="17"/>
      <c r="B1418" s="19"/>
      <c r="C1418" s="20"/>
      <c r="D1418" s="17"/>
      <c r="E1418" s="17"/>
      <c r="F1418" s="17"/>
      <c r="G1418" s="17"/>
      <c r="H1418" s="17"/>
      <c r="I1418" s="17"/>
      <c r="J1418" s="17"/>
      <c r="K1418" s="21" t="str">
        <f>IF($J1418="","",IFERROR(VLOOKUP($J1418,Tests!$A$4:$B$103,2,FALSE),""))</f>
        <v/>
      </c>
      <c r="L1418" s="18" t="str">
        <f>IF($J1418="","",IFERROR(VLOOKUP($J1418,Tests!$A$4:$E$103,5,FALSE),""))</f>
        <v/>
      </c>
      <c r="M1418" s="18"/>
      <c r="N1418" s="17"/>
      <c r="O1418" s="22" t="str">
        <f>IF(OR($B1418="",$J1418=""),"",$B1418+N($C1418)+IFERROR(VLOOKUP($J1418,Tests!$A$4:$C$103,3,FALSE),0)/24)</f>
        <v/>
      </c>
      <c r="P1418" s="19"/>
      <c r="Q1418" s="19"/>
      <c r="R1418" s="17"/>
      <c r="S1418" s="21" t="str">
        <f ca="1">IF(OR($J1418="",$O1418=""),"",IF(OR($N1418="Report ready",$N1418="Delivered"),"",IF($N1418="Recollect needed","Recollect",IF(NOW()&gt;$O1418,"Overdue",IF($O1418-NOW()&lt;=N(Settings!$B$4)/24,"Due soon","")))))</f>
        <v/>
      </c>
    </row>
    <row r="1419" spans="1:19" x14ac:dyDescent="0.3">
      <c r="A1419" s="17"/>
      <c r="B1419" s="19"/>
      <c r="C1419" s="20"/>
      <c r="D1419" s="17"/>
      <c r="E1419" s="17"/>
      <c r="F1419" s="17"/>
      <c r="G1419" s="17"/>
      <c r="H1419" s="17"/>
      <c r="I1419" s="17"/>
      <c r="J1419" s="17"/>
      <c r="K1419" s="21" t="str">
        <f>IF($J1419="","",IFERROR(VLOOKUP($J1419,Tests!$A$4:$B$103,2,FALSE),""))</f>
        <v/>
      </c>
      <c r="L1419" s="18" t="str">
        <f>IF($J1419="","",IFERROR(VLOOKUP($J1419,Tests!$A$4:$E$103,5,FALSE),""))</f>
        <v/>
      </c>
      <c r="M1419" s="18"/>
      <c r="N1419" s="17"/>
      <c r="O1419" s="22" t="str">
        <f>IF(OR($B1419="",$J1419=""),"",$B1419+N($C1419)+IFERROR(VLOOKUP($J1419,Tests!$A$4:$C$103,3,FALSE),0)/24)</f>
        <v/>
      </c>
      <c r="P1419" s="19"/>
      <c r="Q1419" s="19"/>
      <c r="R1419" s="17"/>
      <c r="S1419" s="21" t="str">
        <f ca="1">IF(OR($J1419="",$O1419=""),"",IF(OR($N1419="Report ready",$N1419="Delivered"),"",IF($N1419="Recollect needed","Recollect",IF(NOW()&gt;$O1419,"Overdue",IF($O1419-NOW()&lt;=N(Settings!$B$4)/24,"Due soon","")))))</f>
        <v/>
      </c>
    </row>
    <row r="1420" spans="1:19" x14ac:dyDescent="0.3">
      <c r="A1420" s="17"/>
      <c r="B1420" s="19"/>
      <c r="C1420" s="20"/>
      <c r="D1420" s="17"/>
      <c r="E1420" s="17"/>
      <c r="F1420" s="17"/>
      <c r="G1420" s="17"/>
      <c r="H1420" s="17"/>
      <c r="I1420" s="17"/>
      <c r="J1420" s="17"/>
      <c r="K1420" s="21" t="str">
        <f>IF($J1420="","",IFERROR(VLOOKUP($J1420,Tests!$A$4:$B$103,2,FALSE),""))</f>
        <v/>
      </c>
      <c r="L1420" s="18" t="str">
        <f>IF($J1420="","",IFERROR(VLOOKUP($J1420,Tests!$A$4:$E$103,5,FALSE),""))</f>
        <v/>
      </c>
      <c r="M1420" s="18"/>
      <c r="N1420" s="17"/>
      <c r="O1420" s="22" t="str">
        <f>IF(OR($B1420="",$J1420=""),"",$B1420+N($C1420)+IFERROR(VLOOKUP($J1420,Tests!$A$4:$C$103,3,FALSE),0)/24)</f>
        <v/>
      </c>
      <c r="P1420" s="19"/>
      <c r="Q1420" s="19"/>
      <c r="R1420" s="17"/>
      <c r="S1420" s="21" t="str">
        <f ca="1">IF(OR($J1420="",$O1420=""),"",IF(OR($N1420="Report ready",$N1420="Delivered"),"",IF($N1420="Recollect needed","Recollect",IF(NOW()&gt;$O1420,"Overdue",IF($O1420-NOW()&lt;=N(Settings!$B$4)/24,"Due soon","")))))</f>
        <v/>
      </c>
    </row>
    <row r="1421" spans="1:19" x14ac:dyDescent="0.3">
      <c r="A1421" s="17"/>
      <c r="B1421" s="19"/>
      <c r="C1421" s="20"/>
      <c r="D1421" s="17"/>
      <c r="E1421" s="17"/>
      <c r="F1421" s="17"/>
      <c r="G1421" s="17"/>
      <c r="H1421" s="17"/>
      <c r="I1421" s="17"/>
      <c r="J1421" s="17"/>
      <c r="K1421" s="21" t="str">
        <f>IF($J1421="","",IFERROR(VLOOKUP($J1421,Tests!$A$4:$B$103,2,FALSE),""))</f>
        <v/>
      </c>
      <c r="L1421" s="18" t="str">
        <f>IF($J1421="","",IFERROR(VLOOKUP($J1421,Tests!$A$4:$E$103,5,FALSE),""))</f>
        <v/>
      </c>
      <c r="M1421" s="18"/>
      <c r="N1421" s="17"/>
      <c r="O1421" s="22" t="str">
        <f>IF(OR($B1421="",$J1421=""),"",$B1421+N($C1421)+IFERROR(VLOOKUP($J1421,Tests!$A$4:$C$103,3,FALSE),0)/24)</f>
        <v/>
      </c>
      <c r="P1421" s="19"/>
      <c r="Q1421" s="19"/>
      <c r="R1421" s="17"/>
      <c r="S1421" s="21" t="str">
        <f ca="1">IF(OR($J1421="",$O1421=""),"",IF(OR($N1421="Report ready",$N1421="Delivered"),"",IF($N1421="Recollect needed","Recollect",IF(NOW()&gt;$O1421,"Overdue",IF($O1421-NOW()&lt;=N(Settings!$B$4)/24,"Due soon","")))))</f>
        <v/>
      </c>
    </row>
    <row r="1422" spans="1:19" x14ac:dyDescent="0.3">
      <c r="A1422" s="17"/>
      <c r="B1422" s="19"/>
      <c r="C1422" s="20"/>
      <c r="D1422" s="17"/>
      <c r="E1422" s="17"/>
      <c r="F1422" s="17"/>
      <c r="G1422" s="17"/>
      <c r="H1422" s="17"/>
      <c r="I1422" s="17"/>
      <c r="J1422" s="17"/>
      <c r="K1422" s="21" t="str">
        <f>IF($J1422="","",IFERROR(VLOOKUP($J1422,Tests!$A$4:$B$103,2,FALSE),""))</f>
        <v/>
      </c>
      <c r="L1422" s="18" t="str">
        <f>IF($J1422="","",IFERROR(VLOOKUP($J1422,Tests!$A$4:$E$103,5,FALSE),""))</f>
        <v/>
      </c>
      <c r="M1422" s="18"/>
      <c r="N1422" s="17"/>
      <c r="O1422" s="22" t="str">
        <f>IF(OR($B1422="",$J1422=""),"",$B1422+N($C1422)+IFERROR(VLOOKUP($J1422,Tests!$A$4:$C$103,3,FALSE),0)/24)</f>
        <v/>
      </c>
      <c r="P1422" s="19"/>
      <c r="Q1422" s="19"/>
      <c r="R1422" s="17"/>
      <c r="S1422" s="21" t="str">
        <f ca="1">IF(OR($J1422="",$O1422=""),"",IF(OR($N1422="Report ready",$N1422="Delivered"),"",IF($N1422="Recollect needed","Recollect",IF(NOW()&gt;$O1422,"Overdue",IF($O1422-NOW()&lt;=N(Settings!$B$4)/24,"Due soon","")))))</f>
        <v/>
      </c>
    </row>
    <row r="1423" spans="1:19" x14ac:dyDescent="0.3">
      <c r="A1423" s="17"/>
      <c r="B1423" s="19"/>
      <c r="C1423" s="20"/>
      <c r="D1423" s="17"/>
      <c r="E1423" s="17"/>
      <c r="F1423" s="17"/>
      <c r="G1423" s="17"/>
      <c r="H1423" s="17"/>
      <c r="I1423" s="17"/>
      <c r="J1423" s="17"/>
      <c r="K1423" s="21" t="str">
        <f>IF($J1423="","",IFERROR(VLOOKUP($J1423,Tests!$A$4:$B$103,2,FALSE),""))</f>
        <v/>
      </c>
      <c r="L1423" s="18" t="str">
        <f>IF($J1423="","",IFERROR(VLOOKUP($J1423,Tests!$A$4:$E$103,5,FALSE),""))</f>
        <v/>
      </c>
      <c r="M1423" s="18"/>
      <c r="N1423" s="17"/>
      <c r="O1423" s="22" t="str">
        <f>IF(OR($B1423="",$J1423=""),"",$B1423+N($C1423)+IFERROR(VLOOKUP($J1423,Tests!$A$4:$C$103,3,FALSE),0)/24)</f>
        <v/>
      </c>
      <c r="P1423" s="19"/>
      <c r="Q1423" s="19"/>
      <c r="R1423" s="17"/>
      <c r="S1423" s="21" t="str">
        <f ca="1">IF(OR($J1423="",$O1423=""),"",IF(OR($N1423="Report ready",$N1423="Delivered"),"",IF($N1423="Recollect needed","Recollect",IF(NOW()&gt;$O1423,"Overdue",IF($O1423-NOW()&lt;=N(Settings!$B$4)/24,"Due soon","")))))</f>
        <v/>
      </c>
    </row>
    <row r="1424" spans="1:19" x14ac:dyDescent="0.3">
      <c r="A1424" s="17"/>
      <c r="B1424" s="19"/>
      <c r="C1424" s="20"/>
      <c r="D1424" s="17"/>
      <c r="E1424" s="17"/>
      <c r="F1424" s="17"/>
      <c r="G1424" s="17"/>
      <c r="H1424" s="17"/>
      <c r="I1424" s="17"/>
      <c r="J1424" s="17"/>
      <c r="K1424" s="21" t="str">
        <f>IF($J1424="","",IFERROR(VLOOKUP($J1424,Tests!$A$4:$B$103,2,FALSE),""))</f>
        <v/>
      </c>
      <c r="L1424" s="18" t="str">
        <f>IF($J1424="","",IFERROR(VLOOKUP($J1424,Tests!$A$4:$E$103,5,FALSE),""))</f>
        <v/>
      </c>
      <c r="M1424" s="18"/>
      <c r="N1424" s="17"/>
      <c r="O1424" s="22" t="str">
        <f>IF(OR($B1424="",$J1424=""),"",$B1424+N($C1424)+IFERROR(VLOOKUP($J1424,Tests!$A$4:$C$103,3,FALSE),0)/24)</f>
        <v/>
      </c>
      <c r="P1424" s="19"/>
      <c r="Q1424" s="19"/>
      <c r="R1424" s="17"/>
      <c r="S1424" s="21" t="str">
        <f ca="1">IF(OR($J1424="",$O1424=""),"",IF(OR($N1424="Report ready",$N1424="Delivered"),"",IF($N1424="Recollect needed","Recollect",IF(NOW()&gt;$O1424,"Overdue",IF($O1424-NOW()&lt;=N(Settings!$B$4)/24,"Due soon","")))))</f>
        <v/>
      </c>
    </row>
    <row r="1425" spans="1:19" x14ac:dyDescent="0.3">
      <c r="A1425" s="17"/>
      <c r="B1425" s="19"/>
      <c r="C1425" s="20"/>
      <c r="D1425" s="17"/>
      <c r="E1425" s="17"/>
      <c r="F1425" s="17"/>
      <c r="G1425" s="17"/>
      <c r="H1425" s="17"/>
      <c r="I1425" s="17"/>
      <c r="J1425" s="17"/>
      <c r="K1425" s="21" t="str">
        <f>IF($J1425="","",IFERROR(VLOOKUP($J1425,Tests!$A$4:$B$103,2,FALSE),""))</f>
        <v/>
      </c>
      <c r="L1425" s="18" t="str">
        <f>IF($J1425="","",IFERROR(VLOOKUP($J1425,Tests!$A$4:$E$103,5,FALSE),""))</f>
        <v/>
      </c>
      <c r="M1425" s="18"/>
      <c r="N1425" s="17"/>
      <c r="O1425" s="22" t="str">
        <f>IF(OR($B1425="",$J1425=""),"",$B1425+N($C1425)+IFERROR(VLOOKUP($J1425,Tests!$A$4:$C$103,3,FALSE),0)/24)</f>
        <v/>
      </c>
      <c r="P1425" s="19"/>
      <c r="Q1425" s="19"/>
      <c r="R1425" s="17"/>
      <c r="S1425" s="21" t="str">
        <f ca="1">IF(OR($J1425="",$O1425=""),"",IF(OR($N1425="Report ready",$N1425="Delivered"),"",IF($N1425="Recollect needed","Recollect",IF(NOW()&gt;$O1425,"Overdue",IF($O1425-NOW()&lt;=N(Settings!$B$4)/24,"Due soon","")))))</f>
        <v/>
      </c>
    </row>
    <row r="1426" spans="1:19" x14ac:dyDescent="0.3">
      <c r="A1426" s="17"/>
      <c r="B1426" s="19"/>
      <c r="C1426" s="20"/>
      <c r="D1426" s="17"/>
      <c r="E1426" s="17"/>
      <c r="F1426" s="17"/>
      <c r="G1426" s="17"/>
      <c r="H1426" s="17"/>
      <c r="I1426" s="17"/>
      <c r="J1426" s="17"/>
      <c r="K1426" s="21" t="str">
        <f>IF($J1426="","",IFERROR(VLOOKUP($J1426,Tests!$A$4:$B$103,2,FALSE),""))</f>
        <v/>
      </c>
      <c r="L1426" s="18" t="str">
        <f>IF($J1426="","",IFERROR(VLOOKUP($J1426,Tests!$A$4:$E$103,5,FALSE),""))</f>
        <v/>
      </c>
      <c r="M1426" s="18"/>
      <c r="N1426" s="17"/>
      <c r="O1426" s="22" t="str">
        <f>IF(OR($B1426="",$J1426=""),"",$B1426+N($C1426)+IFERROR(VLOOKUP($J1426,Tests!$A$4:$C$103,3,FALSE),0)/24)</f>
        <v/>
      </c>
      <c r="P1426" s="19"/>
      <c r="Q1426" s="19"/>
      <c r="R1426" s="17"/>
      <c r="S1426" s="21" t="str">
        <f ca="1">IF(OR($J1426="",$O1426=""),"",IF(OR($N1426="Report ready",$N1426="Delivered"),"",IF($N1426="Recollect needed","Recollect",IF(NOW()&gt;$O1426,"Overdue",IF($O1426-NOW()&lt;=N(Settings!$B$4)/24,"Due soon","")))))</f>
        <v/>
      </c>
    </row>
    <row r="1427" spans="1:19" x14ac:dyDescent="0.3">
      <c r="A1427" s="17"/>
      <c r="B1427" s="19"/>
      <c r="C1427" s="20"/>
      <c r="D1427" s="17"/>
      <c r="E1427" s="17"/>
      <c r="F1427" s="17"/>
      <c r="G1427" s="17"/>
      <c r="H1427" s="17"/>
      <c r="I1427" s="17"/>
      <c r="J1427" s="17"/>
      <c r="K1427" s="21" t="str">
        <f>IF($J1427="","",IFERROR(VLOOKUP($J1427,Tests!$A$4:$B$103,2,FALSE),""))</f>
        <v/>
      </c>
      <c r="L1427" s="18" t="str">
        <f>IF($J1427="","",IFERROR(VLOOKUP($J1427,Tests!$A$4:$E$103,5,FALSE),""))</f>
        <v/>
      </c>
      <c r="M1427" s="18"/>
      <c r="N1427" s="17"/>
      <c r="O1427" s="22" t="str">
        <f>IF(OR($B1427="",$J1427=""),"",$B1427+N($C1427)+IFERROR(VLOOKUP($J1427,Tests!$A$4:$C$103,3,FALSE),0)/24)</f>
        <v/>
      </c>
      <c r="P1427" s="19"/>
      <c r="Q1427" s="19"/>
      <c r="R1427" s="17"/>
      <c r="S1427" s="21" t="str">
        <f ca="1">IF(OR($J1427="",$O1427=""),"",IF(OR($N1427="Report ready",$N1427="Delivered"),"",IF($N1427="Recollect needed","Recollect",IF(NOW()&gt;$O1427,"Overdue",IF($O1427-NOW()&lt;=N(Settings!$B$4)/24,"Due soon","")))))</f>
        <v/>
      </c>
    </row>
    <row r="1428" spans="1:19" x14ac:dyDescent="0.3">
      <c r="A1428" s="17"/>
      <c r="B1428" s="19"/>
      <c r="C1428" s="20"/>
      <c r="D1428" s="17"/>
      <c r="E1428" s="17"/>
      <c r="F1428" s="17"/>
      <c r="G1428" s="17"/>
      <c r="H1428" s="17"/>
      <c r="I1428" s="17"/>
      <c r="J1428" s="17"/>
      <c r="K1428" s="21" t="str">
        <f>IF($J1428="","",IFERROR(VLOOKUP($J1428,Tests!$A$4:$B$103,2,FALSE),""))</f>
        <v/>
      </c>
      <c r="L1428" s="18" t="str">
        <f>IF($J1428="","",IFERROR(VLOOKUP($J1428,Tests!$A$4:$E$103,5,FALSE),""))</f>
        <v/>
      </c>
      <c r="M1428" s="18"/>
      <c r="N1428" s="17"/>
      <c r="O1428" s="22" t="str">
        <f>IF(OR($B1428="",$J1428=""),"",$B1428+N($C1428)+IFERROR(VLOOKUP($J1428,Tests!$A$4:$C$103,3,FALSE),0)/24)</f>
        <v/>
      </c>
      <c r="P1428" s="19"/>
      <c r="Q1428" s="19"/>
      <c r="R1428" s="17"/>
      <c r="S1428" s="21" t="str">
        <f ca="1">IF(OR($J1428="",$O1428=""),"",IF(OR($N1428="Report ready",$N1428="Delivered"),"",IF($N1428="Recollect needed","Recollect",IF(NOW()&gt;$O1428,"Overdue",IF($O1428-NOW()&lt;=N(Settings!$B$4)/24,"Due soon","")))))</f>
        <v/>
      </c>
    </row>
    <row r="1429" spans="1:19" x14ac:dyDescent="0.3">
      <c r="A1429" s="17"/>
      <c r="B1429" s="19"/>
      <c r="C1429" s="20"/>
      <c r="D1429" s="17"/>
      <c r="E1429" s="17"/>
      <c r="F1429" s="17"/>
      <c r="G1429" s="17"/>
      <c r="H1429" s="17"/>
      <c r="I1429" s="17"/>
      <c r="J1429" s="17"/>
      <c r="K1429" s="21" t="str">
        <f>IF($J1429="","",IFERROR(VLOOKUP($J1429,Tests!$A$4:$B$103,2,FALSE),""))</f>
        <v/>
      </c>
      <c r="L1429" s="18" t="str">
        <f>IF($J1429="","",IFERROR(VLOOKUP($J1429,Tests!$A$4:$E$103,5,FALSE),""))</f>
        <v/>
      </c>
      <c r="M1429" s="18"/>
      <c r="N1429" s="17"/>
      <c r="O1429" s="22" t="str">
        <f>IF(OR($B1429="",$J1429=""),"",$B1429+N($C1429)+IFERROR(VLOOKUP($J1429,Tests!$A$4:$C$103,3,FALSE),0)/24)</f>
        <v/>
      </c>
      <c r="P1429" s="19"/>
      <c r="Q1429" s="19"/>
      <c r="R1429" s="17"/>
      <c r="S1429" s="21" t="str">
        <f ca="1">IF(OR($J1429="",$O1429=""),"",IF(OR($N1429="Report ready",$N1429="Delivered"),"",IF($N1429="Recollect needed","Recollect",IF(NOW()&gt;$O1429,"Overdue",IF($O1429-NOW()&lt;=N(Settings!$B$4)/24,"Due soon","")))))</f>
        <v/>
      </c>
    </row>
    <row r="1430" spans="1:19" x14ac:dyDescent="0.3">
      <c r="A1430" s="17"/>
      <c r="B1430" s="19"/>
      <c r="C1430" s="20"/>
      <c r="D1430" s="17"/>
      <c r="E1430" s="17"/>
      <c r="F1430" s="17"/>
      <c r="G1430" s="17"/>
      <c r="H1430" s="17"/>
      <c r="I1430" s="17"/>
      <c r="J1430" s="17"/>
      <c r="K1430" s="21" t="str">
        <f>IF($J1430="","",IFERROR(VLOOKUP($J1430,Tests!$A$4:$B$103,2,FALSE),""))</f>
        <v/>
      </c>
      <c r="L1430" s="18" t="str">
        <f>IF($J1430="","",IFERROR(VLOOKUP($J1430,Tests!$A$4:$E$103,5,FALSE),""))</f>
        <v/>
      </c>
      <c r="M1430" s="18"/>
      <c r="N1430" s="17"/>
      <c r="O1430" s="22" t="str">
        <f>IF(OR($B1430="",$J1430=""),"",$B1430+N($C1430)+IFERROR(VLOOKUP($J1430,Tests!$A$4:$C$103,3,FALSE),0)/24)</f>
        <v/>
      </c>
      <c r="P1430" s="19"/>
      <c r="Q1430" s="19"/>
      <c r="R1430" s="17"/>
      <c r="S1430" s="21" t="str">
        <f ca="1">IF(OR($J1430="",$O1430=""),"",IF(OR($N1430="Report ready",$N1430="Delivered"),"",IF($N1430="Recollect needed","Recollect",IF(NOW()&gt;$O1430,"Overdue",IF($O1430-NOW()&lt;=N(Settings!$B$4)/24,"Due soon","")))))</f>
        <v/>
      </c>
    </row>
    <row r="1431" spans="1:19" x14ac:dyDescent="0.3">
      <c r="A1431" s="17"/>
      <c r="B1431" s="19"/>
      <c r="C1431" s="20"/>
      <c r="D1431" s="17"/>
      <c r="E1431" s="17"/>
      <c r="F1431" s="17"/>
      <c r="G1431" s="17"/>
      <c r="H1431" s="17"/>
      <c r="I1431" s="17"/>
      <c r="J1431" s="17"/>
      <c r="K1431" s="21" t="str">
        <f>IF($J1431="","",IFERROR(VLOOKUP($J1431,Tests!$A$4:$B$103,2,FALSE),""))</f>
        <v/>
      </c>
      <c r="L1431" s="18" t="str">
        <f>IF($J1431="","",IFERROR(VLOOKUP($J1431,Tests!$A$4:$E$103,5,FALSE),""))</f>
        <v/>
      </c>
      <c r="M1431" s="18"/>
      <c r="N1431" s="17"/>
      <c r="O1431" s="22" t="str">
        <f>IF(OR($B1431="",$J1431=""),"",$B1431+N($C1431)+IFERROR(VLOOKUP($J1431,Tests!$A$4:$C$103,3,FALSE),0)/24)</f>
        <v/>
      </c>
      <c r="P1431" s="19"/>
      <c r="Q1431" s="19"/>
      <c r="R1431" s="17"/>
      <c r="S1431" s="21" t="str">
        <f ca="1">IF(OR($J1431="",$O1431=""),"",IF(OR($N1431="Report ready",$N1431="Delivered"),"",IF($N1431="Recollect needed","Recollect",IF(NOW()&gt;$O1431,"Overdue",IF($O1431-NOW()&lt;=N(Settings!$B$4)/24,"Due soon","")))))</f>
        <v/>
      </c>
    </row>
    <row r="1432" spans="1:19" x14ac:dyDescent="0.3">
      <c r="A1432" s="17"/>
      <c r="B1432" s="19"/>
      <c r="C1432" s="20"/>
      <c r="D1432" s="17"/>
      <c r="E1432" s="17"/>
      <c r="F1432" s="17"/>
      <c r="G1432" s="17"/>
      <c r="H1432" s="17"/>
      <c r="I1432" s="17"/>
      <c r="J1432" s="17"/>
      <c r="K1432" s="21" t="str">
        <f>IF($J1432="","",IFERROR(VLOOKUP($J1432,Tests!$A$4:$B$103,2,FALSE),""))</f>
        <v/>
      </c>
      <c r="L1432" s="18" t="str">
        <f>IF($J1432="","",IFERROR(VLOOKUP($J1432,Tests!$A$4:$E$103,5,FALSE),""))</f>
        <v/>
      </c>
      <c r="M1432" s="18"/>
      <c r="N1432" s="17"/>
      <c r="O1432" s="22" t="str">
        <f>IF(OR($B1432="",$J1432=""),"",$B1432+N($C1432)+IFERROR(VLOOKUP($J1432,Tests!$A$4:$C$103,3,FALSE),0)/24)</f>
        <v/>
      </c>
      <c r="P1432" s="19"/>
      <c r="Q1432" s="19"/>
      <c r="R1432" s="17"/>
      <c r="S1432" s="21" t="str">
        <f ca="1">IF(OR($J1432="",$O1432=""),"",IF(OR($N1432="Report ready",$N1432="Delivered"),"",IF($N1432="Recollect needed","Recollect",IF(NOW()&gt;$O1432,"Overdue",IF($O1432-NOW()&lt;=N(Settings!$B$4)/24,"Due soon","")))))</f>
        <v/>
      </c>
    </row>
    <row r="1433" spans="1:19" x14ac:dyDescent="0.3">
      <c r="A1433" s="17"/>
      <c r="B1433" s="19"/>
      <c r="C1433" s="20"/>
      <c r="D1433" s="17"/>
      <c r="E1433" s="17"/>
      <c r="F1433" s="17"/>
      <c r="G1433" s="17"/>
      <c r="H1433" s="17"/>
      <c r="I1433" s="17"/>
      <c r="J1433" s="17"/>
      <c r="K1433" s="21" t="str">
        <f>IF($J1433="","",IFERROR(VLOOKUP($J1433,Tests!$A$4:$B$103,2,FALSE),""))</f>
        <v/>
      </c>
      <c r="L1433" s="18" t="str">
        <f>IF($J1433="","",IFERROR(VLOOKUP($J1433,Tests!$A$4:$E$103,5,FALSE),""))</f>
        <v/>
      </c>
      <c r="M1433" s="18"/>
      <c r="N1433" s="17"/>
      <c r="O1433" s="22" t="str">
        <f>IF(OR($B1433="",$J1433=""),"",$B1433+N($C1433)+IFERROR(VLOOKUP($J1433,Tests!$A$4:$C$103,3,FALSE),0)/24)</f>
        <v/>
      </c>
      <c r="P1433" s="19"/>
      <c r="Q1433" s="19"/>
      <c r="R1433" s="17"/>
      <c r="S1433" s="21" t="str">
        <f ca="1">IF(OR($J1433="",$O1433=""),"",IF(OR($N1433="Report ready",$N1433="Delivered"),"",IF($N1433="Recollect needed","Recollect",IF(NOW()&gt;$O1433,"Overdue",IF($O1433-NOW()&lt;=N(Settings!$B$4)/24,"Due soon","")))))</f>
        <v/>
      </c>
    </row>
    <row r="1434" spans="1:19" x14ac:dyDescent="0.3">
      <c r="A1434" s="17"/>
      <c r="B1434" s="19"/>
      <c r="C1434" s="20"/>
      <c r="D1434" s="17"/>
      <c r="E1434" s="17"/>
      <c r="F1434" s="17"/>
      <c r="G1434" s="17"/>
      <c r="H1434" s="17"/>
      <c r="I1434" s="17"/>
      <c r="J1434" s="17"/>
      <c r="K1434" s="21" t="str">
        <f>IF($J1434="","",IFERROR(VLOOKUP($J1434,Tests!$A$4:$B$103,2,FALSE),""))</f>
        <v/>
      </c>
      <c r="L1434" s="18" t="str">
        <f>IF($J1434="","",IFERROR(VLOOKUP($J1434,Tests!$A$4:$E$103,5,FALSE),""))</f>
        <v/>
      </c>
      <c r="M1434" s="18"/>
      <c r="N1434" s="17"/>
      <c r="O1434" s="22" t="str">
        <f>IF(OR($B1434="",$J1434=""),"",$B1434+N($C1434)+IFERROR(VLOOKUP($J1434,Tests!$A$4:$C$103,3,FALSE),0)/24)</f>
        <v/>
      </c>
      <c r="P1434" s="19"/>
      <c r="Q1434" s="19"/>
      <c r="R1434" s="17"/>
      <c r="S1434" s="21" t="str">
        <f ca="1">IF(OR($J1434="",$O1434=""),"",IF(OR($N1434="Report ready",$N1434="Delivered"),"",IF($N1434="Recollect needed","Recollect",IF(NOW()&gt;$O1434,"Overdue",IF($O1434-NOW()&lt;=N(Settings!$B$4)/24,"Due soon","")))))</f>
        <v/>
      </c>
    </row>
    <row r="1435" spans="1:19" x14ac:dyDescent="0.3">
      <c r="A1435" s="17"/>
      <c r="B1435" s="19"/>
      <c r="C1435" s="20"/>
      <c r="D1435" s="17"/>
      <c r="E1435" s="17"/>
      <c r="F1435" s="17"/>
      <c r="G1435" s="17"/>
      <c r="H1435" s="17"/>
      <c r="I1435" s="17"/>
      <c r="J1435" s="17"/>
      <c r="K1435" s="21" t="str">
        <f>IF($J1435="","",IFERROR(VLOOKUP($J1435,Tests!$A$4:$B$103,2,FALSE),""))</f>
        <v/>
      </c>
      <c r="L1435" s="18" t="str">
        <f>IF($J1435="","",IFERROR(VLOOKUP($J1435,Tests!$A$4:$E$103,5,FALSE),""))</f>
        <v/>
      </c>
      <c r="M1435" s="18"/>
      <c r="N1435" s="17"/>
      <c r="O1435" s="22" t="str">
        <f>IF(OR($B1435="",$J1435=""),"",$B1435+N($C1435)+IFERROR(VLOOKUP($J1435,Tests!$A$4:$C$103,3,FALSE),0)/24)</f>
        <v/>
      </c>
      <c r="P1435" s="19"/>
      <c r="Q1435" s="19"/>
      <c r="R1435" s="17"/>
      <c r="S1435" s="21" t="str">
        <f ca="1">IF(OR($J1435="",$O1435=""),"",IF(OR($N1435="Report ready",$N1435="Delivered"),"",IF($N1435="Recollect needed","Recollect",IF(NOW()&gt;$O1435,"Overdue",IF($O1435-NOW()&lt;=N(Settings!$B$4)/24,"Due soon","")))))</f>
        <v/>
      </c>
    </row>
    <row r="1436" spans="1:19" x14ac:dyDescent="0.3">
      <c r="A1436" s="17"/>
      <c r="B1436" s="19"/>
      <c r="C1436" s="20"/>
      <c r="D1436" s="17"/>
      <c r="E1436" s="17"/>
      <c r="F1436" s="17"/>
      <c r="G1436" s="17"/>
      <c r="H1436" s="17"/>
      <c r="I1436" s="17"/>
      <c r="J1436" s="17"/>
      <c r="K1436" s="21" t="str">
        <f>IF($J1436="","",IFERROR(VLOOKUP($J1436,Tests!$A$4:$B$103,2,FALSE),""))</f>
        <v/>
      </c>
      <c r="L1436" s="18" t="str">
        <f>IF($J1436="","",IFERROR(VLOOKUP($J1436,Tests!$A$4:$E$103,5,FALSE),""))</f>
        <v/>
      </c>
      <c r="M1436" s="18"/>
      <c r="N1436" s="17"/>
      <c r="O1436" s="22" t="str">
        <f>IF(OR($B1436="",$J1436=""),"",$B1436+N($C1436)+IFERROR(VLOOKUP($J1436,Tests!$A$4:$C$103,3,FALSE),0)/24)</f>
        <v/>
      </c>
      <c r="P1436" s="19"/>
      <c r="Q1436" s="19"/>
      <c r="R1436" s="17"/>
      <c r="S1436" s="21" t="str">
        <f ca="1">IF(OR($J1436="",$O1436=""),"",IF(OR($N1436="Report ready",$N1436="Delivered"),"",IF($N1436="Recollect needed","Recollect",IF(NOW()&gt;$O1436,"Overdue",IF($O1436-NOW()&lt;=N(Settings!$B$4)/24,"Due soon","")))))</f>
        <v/>
      </c>
    </row>
    <row r="1437" spans="1:19" x14ac:dyDescent="0.3">
      <c r="A1437" s="17"/>
      <c r="B1437" s="19"/>
      <c r="C1437" s="20"/>
      <c r="D1437" s="17"/>
      <c r="E1437" s="17"/>
      <c r="F1437" s="17"/>
      <c r="G1437" s="17"/>
      <c r="H1437" s="17"/>
      <c r="I1437" s="17"/>
      <c r="J1437" s="17"/>
      <c r="K1437" s="21" t="str">
        <f>IF($J1437="","",IFERROR(VLOOKUP($J1437,Tests!$A$4:$B$103,2,FALSE),""))</f>
        <v/>
      </c>
      <c r="L1437" s="18" t="str">
        <f>IF($J1437="","",IFERROR(VLOOKUP($J1437,Tests!$A$4:$E$103,5,FALSE),""))</f>
        <v/>
      </c>
      <c r="M1437" s="18"/>
      <c r="N1437" s="17"/>
      <c r="O1437" s="22" t="str">
        <f>IF(OR($B1437="",$J1437=""),"",$B1437+N($C1437)+IFERROR(VLOOKUP($J1437,Tests!$A$4:$C$103,3,FALSE),0)/24)</f>
        <v/>
      </c>
      <c r="P1437" s="19"/>
      <c r="Q1437" s="19"/>
      <c r="R1437" s="17"/>
      <c r="S1437" s="21" t="str">
        <f ca="1">IF(OR($J1437="",$O1437=""),"",IF(OR($N1437="Report ready",$N1437="Delivered"),"",IF($N1437="Recollect needed","Recollect",IF(NOW()&gt;$O1437,"Overdue",IF($O1437-NOW()&lt;=N(Settings!$B$4)/24,"Due soon","")))))</f>
        <v/>
      </c>
    </row>
    <row r="1438" spans="1:19" x14ac:dyDescent="0.3">
      <c r="A1438" s="17"/>
      <c r="B1438" s="19"/>
      <c r="C1438" s="20"/>
      <c r="D1438" s="17"/>
      <c r="E1438" s="17"/>
      <c r="F1438" s="17"/>
      <c r="G1438" s="17"/>
      <c r="H1438" s="17"/>
      <c r="I1438" s="17"/>
      <c r="J1438" s="17"/>
      <c r="K1438" s="21" t="str">
        <f>IF($J1438="","",IFERROR(VLOOKUP($J1438,Tests!$A$4:$B$103,2,FALSE),""))</f>
        <v/>
      </c>
      <c r="L1438" s="18" t="str">
        <f>IF($J1438="","",IFERROR(VLOOKUP($J1438,Tests!$A$4:$E$103,5,FALSE),""))</f>
        <v/>
      </c>
      <c r="M1438" s="18"/>
      <c r="N1438" s="17"/>
      <c r="O1438" s="22" t="str">
        <f>IF(OR($B1438="",$J1438=""),"",$B1438+N($C1438)+IFERROR(VLOOKUP($J1438,Tests!$A$4:$C$103,3,FALSE),0)/24)</f>
        <v/>
      </c>
      <c r="P1438" s="19"/>
      <c r="Q1438" s="19"/>
      <c r="R1438" s="17"/>
      <c r="S1438" s="21" t="str">
        <f ca="1">IF(OR($J1438="",$O1438=""),"",IF(OR($N1438="Report ready",$N1438="Delivered"),"",IF($N1438="Recollect needed","Recollect",IF(NOW()&gt;$O1438,"Overdue",IF($O1438-NOW()&lt;=N(Settings!$B$4)/24,"Due soon","")))))</f>
        <v/>
      </c>
    </row>
    <row r="1439" spans="1:19" x14ac:dyDescent="0.3">
      <c r="A1439" s="17"/>
      <c r="B1439" s="19"/>
      <c r="C1439" s="20"/>
      <c r="D1439" s="17"/>
      <c r="E1439" s="17"/>
      <c r="F1439" s="17"/>
      <c r="G1439" s="17"/>
      <c r="H1439" s="17"/>
      <c r="I1439" s="17"/>
      <c r="J1439" s="17"/>
      <c r="K1439" s="21" t="str">
        <f>IF($J1439="","",IFERROR(VLOOKUP($J1439,Tests!$A$4:$B$103,2,FALSE),""))</f>
        <v/>
      </c>
      <c r="L1439" s="18" t="str">
        <f>IF($J1439="","",IFERROR(VLOOKUP($J1439,Tests!$A$4:$E$103,5,FALSE),""))</f>
        <v/>
      </c>
      <c r="M1439" s="18"/>
      <c r="N1439" s="17"/>
      <c r="O1439" s="22" t="str">
        <f>IF(OR($B1439="",$J1439=""),"",$B1439+N($C1439)+IFERROR(VLOOKUP($J1439,Tests!$A$4:$C$103,3,FALSE),0)/24)</f>
        <v/>
      </c>
      <c r="P1439" s="19"/>
      <c r="Q1439" s="19"/>
      <c r="R1439" s="17"/>
      <c r="S1439" s="21" t="str">
        <f ca="1">IF(OR($J1439="",$O1439=""),"",IF(OR($N1439="Report ready",$N1439="Delivered"),"",IF($N1439="Recollect needed","Recollect",IF(NOW()&gt;$O1439,"Overdue",IF($O1439-NOW()&lt;=N(Settings!$B$4)/24,"Due soon","")))))</f>
        <v/>
      </c>
    </row>
    <row r="1440" spans="1:19" x14ac:dyDescent="0.3">
      <c r="A1440" s="17"/>
      <c r="B1440" s="19"/>
      <c r="C1440" s="20"/>
      <c r="D1440" s="17"/>
      <c r="E1440" s="17"/>
      <c r="F1440" s="17"/>
      <c r="G1440" s="17"/>
      <c r="H1440" s="17"/>
      <c r="I1440" s="17"/>
      <c r="J1440" s="17"/>
      <c r="K1440" s="21" t="str">
        <f>IF($J1440="","",IFERROR(VLOOKUP($J1440,Tests!$A$4:$B$103,2,FALSE),""))</f>
        <v/>
      </c>
      <c r="L1440" s="18" t="str">
        <f>IF($J1440="","",IFERROR(VLOOKUP($J1440,Tests!$A$4:$E$103,5,FALSE),""))</f>
        <v/>
      </c>
      <c r="M1440" s="18"/>
      <c r="N1440" s="17"/>
      <c r="O1440" s="22" t="str">
        <f>IF(OR($B1440="",$J1440=""),"",$B1440+N($C1440)+IFERROR(VLOOKUP($J1440,Tests!$A$4:$C$103,3,FALSE),0)/24)</f>
        <v/>
      </c>
      <c r="P1440" s="19"/>
      <c r="Q1440" s="19"/>
      <c r="R1440" s="17"/>
      <c r="S1440" s="21" t="str">
        <f ca="1">IF(OR($J1440="",$O1440=""),"",IF(OR($N1440="Report ready",$N1440="Delivered"),"",IF($N1440="Recollect needed","Recollect",IF(NOW()&gt;$O1440,"Overdue",IF($O1440-NOW()&lt;=N(Settings!$B$4)/24,"Due soon","")))))</f>
        <v/>
      </c>
    </row>
    <row r="1441" spans="1:19" x14ac:dyDescent="0.3">
      <c r="A1441" s="17"/>
      <c r="B1441" s="19"/>
      <c r="C1441" s="20"/>
      <c r="D1441" s="17"/>
      <c r="E1441" s="17"/>
      <c r="F1441" s="17"/>
      <c r="G1441" s="17"/>
      <c r="H1441" s="17"/>
      <c r="I1441" s="17"/>
      <c r="J1441" s="17"/>
      <c r="K1441" s="21" t="str">
        <f>IF($J1441="","",IFERROR(VLOOKUP($J1441,Tests!$A$4:$B$103,2,FALSE),""))</f>
        <v/>
      </c>
      <c r="L1441" s="18" t="str">
        <f>IF($J1441="","",IFERROR(VLOOKUP($J1441,Tests!$A$4:$E$103,5,FALSE),""))</f>
        <v/>
      </c>
      <c r="M1441" s="18"/>
      <c r="N1441" s="17"/>
      <c r="O1441" s="22" t="str">
        <f>IF(OR($B1441="",$J1441=""),"",$B1441+N($C1441)+IFERROR(VLOOKUP($J1441,Tests!$A$4:$C$103,3,FALSE),0)/24)</f>
        <v/>
      </c>
      <c r="P1441" s="19"/>
      <c r="Q1441" s="19"/>
      <c r="R1441" s="17"/>
      <c r="S1441" s="21" t="str">
        <f ca="1">IF(OR($J1441="",$O1441=""),"",IF(OR($N1441="Report ready",$N1441="Delivered"),"",IF($N1441="Recollect needed","Recollect",IF(NOW()&gt;$O1441,"Overdue",IF($O1441-NOW()&lt;=N(Settings!$B$4)/24,"Due soon","")))))</f>
        <v/>
      </c>
    </row>
    <row r="1442" spans="1:19" x14ac:dyDescent="0.3">
      <c r="A1442" s="17"/>
      <c r="B1442" s="19"/>
      <c r="C1442" s="20"/>
      <c r="D1442" s="17"/>
      <c r="E1442" s="17"/>
      <c r="F1442" s="17"/>
      <c r="G1442" s="17"/>
      <c r="H1442" s="17"/>
      <c r="I1442" s="17"/>
      <c r="J1442" s="17"/>
      <c r="K1442" s="21" t="str">
        <f>IF($J1442="","",IFERROR(VLOOKUP($J1442,Tests!$A$4:$B$103,2,FALSE),""))</f>
        <v/>
      </c>
      <c r="L1442" s="18" t="str">
        <f>IF($J1442="","",IFERROR(VLOOKUP($J1442,Tests!$A$4:$E$103,5,FALSE),""))</f>
        <v/>
      </c>
      <c r="M1442" s="18"/>
      <c r="N1442" s="17"/>
      <c r="O1442" s="22" t="str">
        <f>IF(OR($B1442="",$J1442=""),"",$B1442+N($C1442)+IFERROR(VLOOKUP($J1442,Tests!$A$4:$C$103,3,FALSE),0)/24)</f>
        <v/>
      </c>
      <c r="P1442" s="19"/>
      <c r="Q1442" s="19"/>
      <c r="R1442" s="17"/>
      <c r="S1442" s="21" t="str">
        <f ca="1">IF(OR($J1442="",$O1442=""),"",IF(OR($N1442="Report ready",$N1442="Delivered"),"",IF($N1442="Recollect needed","Recollect",IF(NOW()&gt;$O1442,"Overdue",IF($O1442-NOW()&lt;=N(Settings!$B$4)/24,"Due soon","")))))</f>
        <v/>
      </c>
    </row>
    <row r="1443" spans="1:19" x14ac:dyDescent="0.3">
      <c r="A1443" s="17"/>
      <c r="B1443" s="19"/>
      <c r="C1443" s="20"/>
      <c r="D1443" s="17"/>
      <c r="E1443" s="17"/>
      <c r="F1443" s="17"/>
      <c r="G1443" s="17"/>
      <c r="H1443" s="17"/>
      <c r="I1443" s="17"/>
      <c r="J1443" s="17"/>
      <c r="K1443" s="21" t="str">
        <f>IF($J1443="","",IFERROR(VLOOKUP($J1443,Tests!$A$4:$B$103,2,FALSE),""))</f>
        <v/>
      </c>
      <c r="L1443" s="18" t="str">
        <f>IF($J1443="","",IFERROR(VLOOKUP($J1443,Tests!$A$4:$E$103,5,FALSE),""))</f>
        <v/>
      </c>
      <c r="M1443" s="18"/>
      <c r="N1443" s="17"/>
      <c r="O1443" s="22" t="str">
        <f>IF(OR($B1443="",$J1443=""),"",$B1443+N($C1443)+IFERROR(VLOOKUP($J1443,Tests!$A$4:$C$103,3,FALSE),0)/24)</f>
        <v/>
      </c>
      <c r="P1443" s="19"/>
      <c r="Q1443" s="19"/>
      <c r="R1443" s="17"/>
      <c r="S1443" s="21" t="str">
        <f ca="1">IF(OR($J1443="",$O1443=""),"",IF(OR($N1443="Report ready",$N1443="Delivered"),"",IF($N1443="Recollect needed","Recollect",IF(NOW()&gt;$O1443,"Overdue",IF($O1443-NOW()&lt;=N(Settings!$B$4)/24,"Due soon","")))))</f>
        <v/>
      </c>
    </row>
    <row r="1444" spans="1:19" x14ac:dyDescent="0.3">
      <c r="A1444" s="17"/>
      <c r="B1444" s="19"/>
      <c r="C1444" s="20"/>
      <c r="D1444" s="17"/>
      <c r="E1444" s="17"/>
      <c r="F1444" s="17"/>
      <c r="G1444" s="17"/>
      <c r="H1444" s="17"/>
      <c r="I1444" s="17"/>
      <c r="J1444" s="17"/>
      <c r="K1444" s="21" t="str">
        <f>IF($J1444="","",IFERROR(VLOOKUP($J1444,Tests!$A$4:$B$103,2,FALSE),""))</f>
        <v/>
      </c>
      <c r="L1444" s="18" t="str">
        <f>IF($J1444="","",IFERROR(VLOOKUP($J1444,Tests!$A$4:$E$103,5,FALSE),""))</f>
        <v/>
      </c>
      <c r="M1444" s="18"/>
      <c r="N1444" s="17"/>
      <c r="O1444" s="22" t="str">
        <f>IF(OR($B1444="",$J1444=""),"",$B1444+N($C1444)+IFERROR(VLOOKUP($J1444,Tests!$A$4:$C$103,3,FALSE),0)/24)</f>
        <v/>
      </c>
      <c r="P1444" s="19"/>
      <c r="Q1444" s="19"/>
      <c r="R1444" s="17"/>
      <c r="S1444" s="21" t="str">
        <f ca="1">IF(OR($J1444="",$O1444=""),"",IF(OR($N1444="Report ready",$N1444="Delivered"),"",IF($N1444="Recollect needed","Recollect",IF(NOW()&gt;$O1444,"Overdue",IF($O1444-NOW()&lt;=N(Settings!$B$4)/24,"Due soon","")))))</f>
        <v/>
      </c>
    </row>
    <row r="1445" spans="1:19" x14ac:dyDescent="0.3">
      <c r="A1445" s="17"/>
      <c r="B1445" s="19"/>
      <c r="C1445" s="20"/>
      <c r="D1445" s="17"/>
      <c r="E1445" s="17"/>
      <c r="F1445" s="17"/>
      <c r="G1445" s="17"/>
      <c r="H1445" s="17"/>
      <c r="I1445" s="17"/>
      <c r="J1445" s="17"/>
      <c r="K1445" s="21" t="str">
        <f>IF($J1445="","",IFERROR(VLOOKUP($J1445,Tests!$A$4:$B$103,2,FALSE),""))</f>
        <v/>
      </c>
      <c r="L1445" s="18" t="str">
        <f>IF($J1445="","",IFERROR(VLOOKUP($J1445,Tests!$A$4:$E$103,5,FALSE),""))</f>
        <v/>
      </c>
      <c r="M1445" s="18"/>
      <c r="N1445" s="17"/>
      <c r="O1445" s="22" t="str">
        <f>IF(OR($B1445="",$J1445=""),"",$B1445+N($C1445)+IFERROR(VLOOKUP($J1445,Tests!$A$4:$C$103,3,FALSE),0)/24)</f>
        <v/>
      </c>
      <c r="P1445" s="19"/>
      <c r="Q1445" s="19"/>
      <c r="R1445" s="17"/>
      <c r="S1445" s="21" t="str">
        <f ca="1">IF(OR($J1445="",$O1445=""),"",IF(OR($N1445="Report ready",$N1445="Delivered"),"",IF($N1445="Recollect needed","Recollect",IF(NOW()&gt;$O1445,"Overdue",IF($O1445-NOW()&lt;=N(Settings!$B$4)/24,"Due soon","")))))</f>
        <v/>
      </c>
    </row>
    <row r="1446" spans="1:19" x14ac:dyDescent="0.3">
      <c r="A1446" s="17"/>
      <c r="B1446" s="19"/>
      <c r="C1446" s="20"/>
      <c r="D1446" s="17"/>
      <c r="E1446" s="17"/>
      <c r="F1446" s="17"/>
      <c r="G1446" s="17"/>
      <c r="H1446" s="17"/>
      <c r="I1446" s="17"/>
      <c r="J1446" s="17"/>
      <c r="K1446" s="21" t="str">
        <f>IF($J1446="","",IFERROR(VLOOKUP($J1446,Tests!$A$4:$B$103,2,FALSE),""))</f>
        <v/>
      </c>
      <c r="L1446" s="18" t="str">
        <f>IF($J1446="","",IFERROR(VLOOKUP($J1446,Tests!$A$4:$E$103,5,FALSE),""))</f>
        <v/>
      </c>
      <c r="M1446" s="18"/>
      <c r="N1446" s="17"/>
      <c r="O1446" s="22" t="str">
        <f>IF(OR($B1446="",$J1446=""),"",$B1446+N($C1446)+IFERROR(VLOOKUP($J1446,Tests!$A$4:$C$103,3,FALSE),0)/24)</f>
        <v/>
      </c>
      <c r="P1446" s="19"/>
      <c r="Q1446" s="19"/>
      <c r="R1446" s="17"/>
      <c r="S1446" s="21" t="str">
        <f ca="1">IF(OR($J1446="",$O1446=""),"",IF(OR($N1446="Report ready",$N1446="Delivered"),"",IF($N1446="Recollect needed","Recollect",IF(NOW()&gt;$O1446,"Overdue",IF($O1446-NOW()&lt;=N(Settings!$B$4)/24,"Due soon","")))))</f>
        <v/>
      </c>
    </row>
    <row r="1447" spans="1:19" x14ac:dyDescent="0.3">
      <c r="A1447" s="17"/>
      <c r="B1447" s="19"/>
      <c r="C1447" s="20"/>
      <c r="D1447" s="17"/>
      <c r="E1447" s="17"/>
      <c r="F1447" s="17"/>
      <c r="G1447" s="17"/>
      <c r="H1447" s="17"/>
      <c r="I1447" s="17"/>
      <c r="J1447" s="17"/>
      <c r="K1447" s="21" t="str">
        <f>IF($J1447="","",IFERROR(VLOOKUP($J1447,Tests!$A$4:$B$103,2,FALSE),""))</f>
        <v/>
      </c>
      <c r="L1447" s="18" t="str">
        <f>IF($J1447="","",IFERROR(VLOOKUP($J1447,Tests!$A$4:$E$103,5,FALSE),""))</f>
        <v/>
      </c>
      <c r="M1447" s="18"/>
      <c r="N1447" s="17"/>
      <c r="O1447" s="22" t="str">
        <f>IF(OR($B1447="",$J1447=""),"",$B1447+N($C1447)+IFERROR(VLOOKUP($J1447,Tests!$A$4:$C$103,3,FALSE),0)/24)</f>
        <v/>
      </c>
      <c r="P1447" s="19"/>
      <c r="Q1447" s="19"/>
      <c r="R1447" s="17"/>
      <c r="S1447" s="21" t="str">
        <f ca="1">IF(OR($J1447="",$O1447=""),"",IF(OR($N1447="Report ready",$N1447="Delivered"),"",IF($N1447="Recollect needed","Recollect",IF(NOW()&gt;$O1447,"Overdue",IF($O1447-NOW()&lt;=N(Settings!$B$4)/24,"Due soon","")))))</f>
        <v/>
      </c>
    </row>
    <row r="1448" spans="1:19" x14ac:dyDescent="0.3">
      <c r="A1448" s="17"/>
      <c r="B1448" s="19"/>
      <c r="C1448" s="20"/>
      <c r="D1448" s="17"/>
      <c r="E1448" s="17"/>
      <c r="F1448" s="17"/>
      <c r="G1448" s="17"/>
      <c r="H1448" s="17"/>
      <c r="I1448" s="17"/>
      <c r="J1448" s="17"/>
      <c r="K1448" s="21" t="str">
        <f>IF($J1448="","",IFERROR(VLOOKUP($J1448,Tests!$A$4:$B$103,2,FALSE),""))</f>
        <v/>
      </c>
      <c r="L1448" s="18" t="str">
        <f>IF($J1448="","",IFERROR(VLOOKUP($J1448,Tests!$A$4:$E$103,5,FALSE),""))</f>
        <v/>
      </c>
      <c r="M1448" s="18"/>
      <c r="N1448" s="17"/>
      <c r="O1448" s="22" t="str">
        <f>IF(OR($B1448="",$J1448=""),"",$B1448+N($C1448)+IFERROR(VLOOKUP($J1448,Tests!$A$4:$C$103,3,FALSE),0)/24)</f>
        <v/>
      </c>
      <c r="P1448" s="19"/>
      <c r="Q1448" s="19"/>
      <c r="R1448" s="17"/>
      <c r="S1448" s="21" t="str">
        <f ca="1">IF(OR($J1448="",$O1448=""),"",IF(OR($N1448="Report ready",$N1448="Delivered"),"",IF($N1448="Recollect needed","Recollect",IF(NOW()&gt;$O1448,"Overdue",IF($O1448-NOW()&lt;=N(Settings!$B$4)/24,"Due soon","")))))</f>
        <v/>
      </c>
    </row>
    <row r="1449" spans="1:19" x14ac:dyDescent="0.3">
      <c r="A1449" s="17"/>
      <c r="B1449" s="19"/>
      <c r="C1449" s="20"/>
      <c r="D1449" s="17"/>
      <c r="E1449" s="17"/>
      <c r="F1449" s="17"/>
      <c r="G1449" s="17"/>
      <c r="H1449" s="17"/>
      <c r="I1449" s="17"/>
      <c r="J1449" s="17"/>
      <c r="K1449" s="21" t="str">
        <f>IF($J1449="","",IFERROR(VLOOKUP($J1449,Tests!$A$4:$B$103,2,FALSE),""))</f>
        <v/>
      </c>
      <c r="L1449" s="18" t="str">
        <f>IF($J1449="","",IFERROR(VLOOKUP($J1449,Tests!$A$4:$E$103,5,FALSE),""))</f>
        <v/>
      </c>
      <c r="M1449" s="18"/>
      <c r="N1449" s="17"/>
      <c r="O1449" s="22" t="str">
        <f>IF(OR($B1449="",$J1449=""),"",$B1449+N($C1449)+IFERROR(VLOOKUP($J1449,Tests!$A$4:$C$103,3,FALSE),0)/24)</f>
        <v/>
      </c>
      <c r="P1449" s="19"/>
      <c r="Q1449" s="19"/>
      <c r="R1449" s="17"/>
      <c r="S1449" s="21" t="str">
        <f ca="1">IF(OR($J1449="",$O1449=""),"",IF(OR($N1449="Report ready",$N1449="Delivered"),"",IF($N1449="Recollect needed","Recollect",IF(NOW()&gt;$O1449,"Overdue",IF($O1449-NOW()&lt;=N(Settings!$B$4)/24,"Due soon","")))))</f>
        <v/>
      </c>
    </row>
    <row r="1450" spans="1:19" x14ac:dyDescent="0.3">
      <c r="A1450" s="17"/>
      <c r="B1450" s="19"/>
      <c r="C1450" s="20"/>
      <c r="D1450" s="17"/>
      <c r="E1450" s="17"/>
      <c r="F1450" s="17"/>
      <c r="G1450" s="17"/>
      <c r="H1450" s="17"/>
      <c r="I1450" s="17"/>
      <c r="J1450" s="17"/>
      <c r="K1450" s="21" t="str">
        <f>IF($J1450="","",IFERROR(VLOOKUP($J1450,Tests!$A$4:$B$103,2,FALSE),""))</f>
        <v/>
      </c>
      <c r="L1450" s="18" t="str">
        <f>IF($J1450="","",IFERROR(VLOOKUP($J1450,Tests!$A$4:$E$103,5,FALSE),""))</f>
        <v/>
      </c>
      <c r="M1450" s="18"/>
      <c r="N1450" s="17"/>
      <c r="O1450" s="22" t="str">
        <f>IF(OR($B1450="",$J1450=""),"",$B1450+N($C1450)+IFERROR(VLOOKUP($J1450,Tests!$A$4:$C$103,3,FALSE),0)/24)</f>
        <v/>
      </c>
      <c r="P1450" s="19"/>
      <c r="Q1450" s="19"/>
      <c r="R1450" s="17"/>
      <c r="S1450" s="21" t="str">
        <f ca="1">IF(OR($J1450="",$O1450=""),"",IF(OR($N1450="Report ready",$N1450="Delivered"),"",IF($N1450="Recollect needed","Recollect",IF(NOW()&gt;$O1450,"Overdue",IF($O1450-NOW()&lt;=N(Settings!$B$4)/24,"Due soon","")))))</f>
        <v/>
      </c>
    </row>
    <row r="1451" spans="1:19" x14ac:dyDescent="0.3">
      <c r="A1451" s="17"/>
      <c r="B1451" s="19"/>
      <c r="C1451" s="20"/>
      <c r="D1451" s="17"/>
      <c r="E1451" s="17"/>
      <c r="F1451" s="17"/>
      <c r="G1451" s="17"/>
      <c r="H1451" s="17"/>
      <c r="I1451" s="17"/>
      <c r="J1451" s="17"/>
      <c r="K1451" s="21" t="str">
        <f>IF($J1451="","",IFERROR(VLOOKUP($J1451,Tests!$A$4:$B$103,2,FALSE),""))</f>
        <v/>
      </c>
      <c r="L1451" s="18" t="str">
        <f>IF($J1451="","",IFERROR(VLOOKUP($J1451,Tests!$A$4:$E$103,5,FALSE),""))</f>
        <v/>
      </c>
      <c r="M1451" s="18"/>
      <c r="N1451" s="17"/>
      <c r="O1451" s="22" t="str">
        <f>IF(OR($B1451="",$J1451=""),"",$B1451+N($C1451)+IFERROR(VLOOKUP($J1451,Tests!$A$4:$C$103,3,FALSE),0)/24)</f>
        <v/>
      </c>
      <c r="P1451" s="19"/>
      <c r="Q1451" s="19"/>
      <c r="R1451" s="17"/>
      <c r="S1451" s="21" t="str">
        <f ca="1">IF(OR($J1451="",$O1451=""),"",IF(OR($N1451="Report ready",$N1451="Delivered"),"",IF($N1451="Recollect needed","Recollect",IF(NOW()&gt;$O1451,"Overdue",IF($O1451-NOW()&lt;=N(Settings!$B$4)/24,"Due soon","")))))</f>
        <v/>
      </c>
    </row>
    <row r="1452" spans="1:19" x14ac:dyDescent="0.3">
      <c r="A1452" s="17"/>
      <c r="B1452" s="19"/>
      <c r="C1452" s="20"/>
      <c r="D1452" s="17"/>
      <c r="E1452" s="17"/>
      <c r="F1452" s="17"/>
      <c r="G1452" s="17"/>
      <c r="H1452" s="17"/>
      <c r="I1452" s="17"/>
      <c r="J1452" s="17"/>
      <c r="K1452" s="21" t="str">
        <f>IF($J1452="","",IFERROR(VLOOKUP($J1452,Tests!$A$4:$B$103,2,FALSE),""))</f>
        <v/>
      </c>
      <c r="L1452" s="18" t="str">
        <f>IF($J1452="","",IFERROR(VLOOKUP($J1452,Tests!$A$4:$E$103,5,FALSE),""))</f>
        <v/>
      </c>
      <c r="M1452" s="18"/>
      <c r="N1452" s="17"/>
      <c r="O1452" s="22" t="str">
        <f>IF(OR($B1452="",$J1452=""),"",$B1452+N($C1452)+IFERROR(VLOOKUP($J1452,Tests!$A$4:$C$103,3,FALSE),0)/24)</f>
        <v/>
      </c>
      <c r="P1452" s="19"/>
      <c r="Q1452" s="19"/>
      <c r="R1452" s="17"/>
      <c r="S1452" s="21" t="str">
        <f ca="1">IF(OR($J1452="",$O1452=""),"",IF(OR($N1452="Report ready",$N1452="Delivered"),"",IF($N1452="Recollect needed","Recollect",IF(NOW()&gt;$O1452,"Overdue",IF($O1452-NOW()&lt;=N(Settings!$B$4)/24,"Due soon","")))))</f>
        <v/>
      </c>
    </row>
    <row r="1453" spans="1:19" x14ac:dyDescent="0.3">
      <c r="A1453" s="17"/>
      <c r="B1453" s="19"/>
      <c r="C1453" s="20"/>
      <c r="D1453" s="17"/>
      <c r="E1453" s="17"/>
      <c r="F1453" s="17"/>
      <c r="G1453" s="17"/>
      <c r="H1453" s="17"/>
      <c r="I1453" s="17"/>
      <c r="J1453" s="17"/>
      <c r="K1453" s="21" t="str">
        <f>IF($J1453="","",IFERROR(VLOOKUP($J1453,Tests!$A$4:$B$103,2,FALSE),""))</f>
        <v/>
      </c>
      <c r="L1453" s="18" t="str">
        <f>IF($J1453="","",IFERROR(VLOOKUP($J1453,Tests!$A$4:$E$103,5,FALSE),""))</f>
        <v/>
      </c>
      <c r="M1453" s="18"/>
      <c r="N1453" s="17"/>
      <c r="O1453" s="22" t="str">
        <f>IF(OR($B1453="",$J1453=""),"",$B1453+N($C1453)+IFERROR(VLOOKUP($J1453,Tests!$A$4:$C$103,3,FALSE),0)/24)</f>
        <v/>
      </c>
      <c r="P1453" s="19"/>
      <c r="Q1453" s="19"/>
      <c r="R1453" s="17"/>
      <c r="S1453" s="21" t="str">
        <f ca="1">IF(OR($J1453="",$O1453=""),"",IF(OR($N1453="Report ready",$N1453="Delivered"),"",IF($N1453="Recollect needed","Recollect",IF(NOW()&gt;$O1453,"Overdue",IF($O1453-NOW()&lt;=N(Settings!$B$4)/24,"Due soon","")))))</f>
        <v/>
      </c>
    </row>
    <row r="1454" spans="1:19" x14ac:dyDescent="0.3">
      <c r="A1454" s="17"/>
      <c r="B1454" s="19"/>
      <c r="C1454" s="20"/>
      <c r="D1454" s="17"/>
      <c r="E1454" s="17"/>
      <c r="F1454" s="17"/>
      <c r="G1454" s="17"/>
      <c r="H1454" s="17"/>
      <c r="I1454" s="17"/>
      <c r="J1454" s="17"/>
      <c r="K1454" s="21" t="str">
        <f>IF($J1454="","",IFERROR(VLOOKUP($J1454,Tests!$A$4:$B$103,2,FALSE),""))</f>
        <v/>
      </c>
      <c r="L1454" s="18" t="str">
        <f>IF($J1454="","",IFERROR(VLOOKUP($J1454,Tests!$A$4:$E$103,5,FALSE),""))</f>
        <v/>
      </c>
      <c r="M1454" s="18"/>
      <c r="N1454" s="17"/>
      <c r="O1454" s="22" t="str">
        <f>IF(OR($B1454="",$J1454=""),"",$B1454+N($C1454)+IFERROR(VLOOKUP($J1454,Tests!$A$4:$C$103,3,FALSE),0)/24)</f>
        <v/>
      </c>
      <c r="P1454" s="19"/>
      <c r="Q1454" s="19"/>
      <c r="R1454" s="17"/>
      <c r="S1454" s="21" t="str">
        <f ca="1">IF(OR($J1454="",$O1454=""),"",IF(OR($N1454="Report ready",$N1454="Delivered"),"",IF($N1454="Recollect needed","Recollect",IF(NOW()&gt;$O1454,"Overdue",IF($O1454-NOW()&lt;=N(Settings!$B$4)/24,"Due soon","")))))</f>
        <v/>
      </c>
    </row>
    <row r="1455" spans="1:19" x14ac:dyDescent="0.3">
      <c r="A1455" s="17"/>
      <c r="B1455" s="19"/>
      <c r="C1455" s="20"/>
      <c r="D1455" s="17"/>
      <c r="E1455" s="17"/>
      <c r="F1455" s="17"/>
      <c r="G1455" s="17"/>
      <c r="H1455" s="17"/>
      <c r="I1455" s="17"/>
      <c r="J1455" s="17"/>
      <c r="K1455" s="21" t="str">
        <f>IF($J1455="","",IFERROR(VLOOKUP($J1455,Tests!$A$4:$B$103,2,FALSE),""))</f>
        <v/>
      </c>
      <c r="L1455" s="18" t="str">
        <f>IF($J1455="","",IFERROR(VLOOKUP($J1455,Tests!$A$4:$E$103,5,FALSE),""))</f>
        <v/>
      </c>
      <c r="M1455" s="18"/>
      <c r="N1455" s="17"/>
      <c r="O1455" s="22" t="str">
        <f>IF(OR($B1455="",$J1455=""),"",$B1455+N($C1455)+IFERROR(VLOOKUP($J1455,Tests!$A$4:$C$103,3,FALSE),0)/24)</f>
        <v/>
      </c>
      <c r="P1455" s="19"/>
      <c r="Q1455" s="19"/>
      <c r="R1455" s="17"/>
      <c r="S1455" s="21" t="str">
        <f ca="1">IF(OR($J1455="",$O1455=""),"",IF(OR($N1455="Report ready",$N1455="Delivered"),"",IF($N1455="Recollect needed","Recollect",IF(NOW()&gt;$O1455,"Overdue",IF($O1455-NOW()&lt;=N(Settings!$B$4)/24,"Due soon","")))))</f>
        <v/>
      </c>
    </row>
    <row r="1456" spans="1:19" x14ac:dyDescent="0.3">
      <c r="A1456" s="17"/>
      <c r="B1456" s="19"/>
      <c r="C1456" s="20"/>
      <c r="D1456" s="17"/>
      <c r="E1456" s="17"/>
      <c r="F1456" s="17"/>
      <c r="G1456" s="17"/>
      <c r="H1456" s="17"/>
      <c r="I1456" s="17"/>
      <c r="J1456" s="17"/>
      <c r="K1456" s="21" t="str">
        <f>IF($J1456="","",IFERROR(VLOOKUP($J1456,Tests!$A$4:$B$103,2,FALSE),""))</f>
        <v/>
      </c>
      <c r="L1456" s="18" t="str">
        <f>IF($J1456="","",IFERROR(VLOOKUP($J1456,Tests!$A$4:$E$103,5,FALSE),""))</f>
        <v/>
      </c>
      <c r="M1456" s="18"/>
      <c r="N1456" s="17"/>
      <c r="O1456" s="22" t="str">
        <f>IF(OR($B1456="",$J1456=""),"",$B1456+N($C1456)+IFERROR(VLOOKUP($J1456,Tests!$A$4:$C$103,3,FALSE),0)/24)</f>
        <v/>
      </c>
      <c r="P1456" s="19"/>
      <c r="Q1456" s="19"/>
      <c r="R1456" s="17"/>
      <c r="S1456" s="21" t="str">
        <f ca="1">IF(OR($J1456="",$O1456=""),"",IF(OR($N1456="Report ready",$N1456="Delivered"),"",IF($N1456="Recollect needed","Recollect",IF(NOW()&gt;$O1456,"Overdue",IF($O1456-NOW()&lt;=N(Settings!$B$4)/24,"Due soon","")))))</f>
        <v/>
      </c>
    </row>
    <row r="1457" spans="1:19" x14ac:dyDescent="0.3">
      <c r="A1457" s="17"/>
      <c r="B1457" s="19"/>
      <c r="C1457" s="20"/>
      <c r="D1457" s="17"/>
      <c r="E1457" s="17"/>
      <c r="F1457" s="17"/>
      <c r="G1457" s="17"/>
      <c r="H1457" s="17"/>
      <c r="I1457" s="17"/>
      <c r="J1457" s="17"/>
      <c r="K1457" s="21" t="str">
        <f>IF($J1457="","",IFERROR(VLOOKUP($J1457,Tests!$A$4:$B$103,2,FALSE),""))</f>
        <v/>
      </c>
      <c r="L1457" s="18" t="str">
        <f>IF($J1457="","",IFERROR(VLOOKUP($J1457,Tests!$A$4:$E$103,5,FALSE),""))</f>
        <v/>
      </c>
      <c r="M1457" s="18"/>
      <c r="N1457" s="17"/>
      <c r="O1457" s="22" t="str">
        <f>IF(OR($B1457="",$J1457=""),"",$B1457+N($C1457)+IFERROR(VLOOKUP($J1457,Tests!$A$4:$C$103,3,FALSE),0)/24)</f>
        <v/>
      </c>
      <c r="P1457" s="19"/>
      <c r="Q1457" s="19"/>
      <c r="R1457" s="17"/>
      <c r="S1457" s="21" t="str">
        <f ca="1">IF(OR($J1457="",$O1457=""),"",IF(OR($N1457="Report ready",$N1457="Delivered"),"",IF($N1457="Recollect needed","Recollect",IF(NOW()&gt;$O1457,"Overdue",IF($O1457-NOW()&lt;=N(Settings!$B$4)/24,"Due soon","")))))</f>
        <v/>
      </c>
    </row>
    <row r="1458" spans="1:19" x14ac:dyDescent="0.3">
      <c r="A1458" s="17"/>
      <c r="B1458" s="19"/>
      <c r="C1458" s="20"/>
      <c r="D1458" s="17"/>
      <c r="E1458" s="17"/>
      <c r="F1458" s="17"/>
      <c r="G1458" s="17"/>
      <c r="H1458" s="17"/>
      <c r="I1458" s="17"/>
      <c r="J1458" s="17"/>
      <c r="K1458" s="21" t="str">
        <f>IF($J1458="","",IFERROR(VLOOKUP($J1458,Tests!$A$4:$B$103,2,FALSE),""))</f>
        <v/>
      </c>
      <c r="L1458" s="18" t="str">
        <f>IF($J1458="","",IFERROR(VLOOKUP($J1458,Tests!$A$4:$E$103,5,FALSE),""))</f>
        <v/>
      </c>
      <c r="M1458" s="18"/>
      <c r="N1458" s="17"/>
      <c r="O1458" s="22" t="str">
        <f>IF(OR($B1458="",$J1458=""),"",$B1458+N($C1458)+IFERROR(VLOOKUP($J1458,Tests!$A$4:$C$103,3,FALSE),0)/24)</f>
        <v/>
      </c>
      <c r="P1458" s="19"/>
      <c r="Q1458" s="19"/>
      <c r="R1458" s="17"/>
      <c r="S1458" s="21" t="str">
        <f ca="1">IF(OR($J1458="",$O1458=""),"",IF(OR($N1458="Report ready",$N1458="Delivered"),"",IF($N1458="Recollect needed","Recollect",IF(NOW()&gt;$O1458,"Overdue",IF($O1458-NOW()&lt;=N(Settings!$B$4)/24,"Due soon","")))))</f>
        <v/>
      </c>
    </row>
    <row r="1459" spans="1:19" x14ac:dyDescent="0.3">
      <c r="A1459" s="17"/>
      <c r="B1459" s="19"/>
      <c r="C1459" s="20"/>
      <c r="D1459" s="17"/>
      <c r="E1459" s="17"/>
      <c r="F1459" s="17"/>
      <c r="G1459" s="17"/>
      <c r="H1459" s="17"/>
      <c r="I1459" s="17"/>
      <c r="J1459" s="17"/>
      <c r="K1459" s="21" t="str">
        <f>IF($J1459="","",IFERROR(VLOOKUP($J1459,Tests!$A$4:$B$103,2,FALSE),""))</f>
        <v/>
      </c>
      <c r="L1459" s="18" t="str">
        <f>IF($J1459="","",IFERROR(VLOOKUP($J1459,Tests!$A$4:$E$103,5,FALSE),""))</f>
        <v/>
      </c>
      <c r="M1459" s="18"/>
      <c r="N1459" s="17"/>
      <c r="O1459" s="22" t="str">
        <f>IF(OR($B1459="",$J1459=""),"",$B1459+N($C1459)+IFERROR(VLOOKUP($J1459,Tests!$A$4:$C$103,3,FALSE),0)/24)</f>
        <v/>
      </c>
      <c r="P1459" s="19"/>
      <c r="Q1459" s="19"/>
      <c r="R1459" s="17"/>
      <c r="S1459" s="21" t="str">
        <f ca="1">IF(OR($J1459="",$O1459=""),"",IF(OR($N1459="Report ready",$N1459="Delivered"),"",IF($N1459="Recollect needed","Recollect",IF(NOW()&gt;$O1459,"Overdue",IF($O1459-NOW()&lt;=N(Settings!$B$4)/24,"Due soon","")))))</f>
        <v/>
      </c>
    </row>
    <row r="1460" spans="1:19" x14ac:dyDescent="0.3">
      <c r="A1460" s="17"/>
      <c r="B1460" s="19"/>
      <c r="C1460" s="20"/>
      <c r="D1460" s="17"/>
      <c r="E1460" s="17"/>
      <c r="F1460" s="17"/>
      <c r="G1460" s="17"/>
      <c r="H1460" s="17"/>
      <c r="I1460" s="17"/>
      <c r="J1460" s="17"/>
      <c r="K1460" s="21" t="str">
        <f>IF($J1460="","",IFERROR(VLOOKUP($J1460,Tests!$A$4:$B$103,2,FALSE),""))</f>
        <v/>
      </c>
      <c r="L1460" s="18" t="str">
        <f>IF($J1460="","",IFERROR(VLOOKUP($J1460,Tests!$A$4:$E$103,5,FALSE),""))</f>
        <v/>
      </c>
      <c r="M1460" s="18"/>
      <c r="N1460" s="17"/>
      <c r="O1460" s="22" t="str">
        <f>IF(OR($B1460="",$J1460=""),"",$B1460+N($C1460)+IFERROR(VLOOKUP($J1460,Tests!$A$4:$C$103,3,FALSE),0)/24)</f>
        <v/>
      </c>
      <c r="P1460" s="19"/>
      <c r="Q1460" s="19"/>
      <c r="R1460" s="17"/>
      <c r="S1460" s="21" t="str">
        <f ca="1">IF(OR($J1460="",$O1460=""),"",IF(OR($N1460="Report ready",$N1460="Delivered"),"",IF($N1460="Recollect needed","Recollect",IF(NOW()&gt;$O1460,"Overdue",IF($O1460-NOW()&lt;=N(Settings!$B$4)/24,"Due soon","")))))</f>
        <v/>
      </c>
    </row>
    <row r="1461" spans="1:19" x14ac:dyDescent="0.3">
      <c r="A1461" s="17"/>
      <c r="B1461" s="19"/>
      <c r="C1461" s="20"/>
      <c r="D1461" s="17"/>
      <c r="E1461" s="17"/>
      <c r="F1461" s="17"/>
      <c r="G1461" s="17"/>
      <c r="H1461" s="17"/>
      <c r="I1461" s="17"/>
      <c r="J1461" s="17"/>
      <c r="K1461" s="21" t="str">
        <f>IF($J1461="","",IFERROR(VLOOKUP($J1461,Tests!$A$4:$B$103,2,FALSE),""))</f>
        <v/>
      </c>
      <c r="L1461" s="18" t="str">
        <f>IF($J1461="","",IFERROR(VLOOKUP($J1461,Tests!$A$4:$E$103,5,FALSE),""))</f>
        <v/>
      </c>
      <c r="M1461" s="18"/>
      <c r="N1461" s="17"/>
      <c r="O1461" s="22" t="str">
        <f>IF(OR($B1461="",$J1461=""),"",$B1461+N($C1461)+IFERROR(VLOOKUP($J1461,Tests!$A$4:$C$103,3,FALSE),0)/24)</f>
        <v/>
      </c>
      <c r="P1461" s="19"/>
      <c r="Q1461" s="19"/>
      <c r="R1461" s="17"/>
      <c r="S1461" s="21" t="str">
        <f ca="1">IF(OR($J1461="",$O1461=""),"",IF(OR($N1461="Report ready",$N1461="Delivered"),"",IF($N1461="Recollect needed","Recollect",IF(NOW()&gt;$O1461,"Overdue",IF($O1461-NOW()&lt;=N(Settings!$B$4)/24,"Due soon","")))))</f>
        <v/>
      </c>
    </row>
    <row r="1462" spans="1:19" x14ac:dyDescent="0.3">
      <c r="A1462" s="17"/>
      <c r="B1462" s="19"/>
      <c r="C1462" s="20"/>
      <c r="D1462" s="17"/>
      <c r="E1462" s="17"/>
      <c r="F1462" s="17"/>
      <c r="G1462" s="17"/>
      <c r="H1462" s="17"/>
      <c r="I1462" s="17"/>
      <c r="J1462" s="17"/>
      <c r="K1462" s="21" t="str">
        <f>IF($J1462="","",IFERROR(VLOOKUP($J1462,Tests!$A$4:$B$103,2,FALSE),""))</f>
        <v/>
      </c>
      <c r="L1462" s="18" t="str">
        <f>IF($J1462="","",IFERROR(VLOOKUP($J1462,Tests!$A$4:$E$103,5,FALSE),""))</f>
        <v/>
      </c>
      <c r="M1462" s="18"/>
      <c r="N1462" s="17"/>
      <c r="O1462" s="22" t="str">
        <f>IF(OR($B1462="",$J1462=""),"",$B1462+N($C1462)+IFERROR(VLOOKUP($J1462,Tests!$A$4:$C$103,3,FALSE),0)/24)</f>
        <v/>
      </c>
      <c r="P1462" s="19"/>
      <c r="Q1462" s="19"/>
      <c r="R1462" s="17"/>
      <c r="S1462" s="21" t="str">
        <f ca="1">IF(OR($J1462="",$O1462=""),"",IF(OR($N1462="Report ready",$N1462="Delivered"),"",IF($N1462="Recollect needed","Recollect",IF(NOW()&gt;$O1462,"Overdue",IF($O1462-NOW()&lt;=N(Settings!$B$4)/24,"Due soon","")))))</f>
        <v/>
      </c>
    </row>
    <row r="1463" spans="1:19" x14ac:dyDescent="0.3">
      <c r="A1463" s="17"/>
      <c r="B1463" s="19"/>
      <c r="C1463" s="20"/>
      <c r="D1463" s="17"/>
      <c r="E1463" s="17"/>
      <c r="F1463" s="17"/>
      <c r="G1463" s="17"/>
      <c r="H1463" s="17"/>
      <c r="I1463" s="17"/>
      <c r="J1463" s="17"/>
      <c r="K1463" s="21" t="str">
        <f>IF($J1463="","",IFERROR(VLOOKUP($J1463,Tests!$A$4:$B$103,2,FALSE),""))</f>
        <v/>
      </c>
      <c r="L1463" s="18" t="str">
        <f>IF($J1463="","",IFERROR(VLOOKUP($J1463,Tests!$A$4:$E$103,5,FALSE),""))</f>
        <v/>
      </c>
      <c r="M1463" s="18"/>
      <c r="N1463" s="17"/>
      <c r="O1463" s="22" t="str">
        <f>IF(OR($B1463="",$J1463=""),"",$B1463+N($C1463)+IFERROR(VLOOKUP($J1463,Tests!$A$4:$C$103,3,FALSE),0)/24)</f>
        <v/>
      </c>
      <c r="P1463" s="19"/>
      <c r="Q1463" s="19"/>
      <c r="R1463" s="17"/>
      <c r="S1463" s="21" t="str">
        <f ca="1">IF(OR($J1463="",$O1463=""),"",IF(OR($N1463="Report ready",$N1463="Delivered"),"",IF($N1463="Recollect needed","Recollect",IF(NOW()&gt;$O1463,"Overdue",IF($O1463-NOW()&lt;=N(Settings!$B$4)/24,"Due soon","")))))</f>
        <v/>
      </c>
    </row>
    <row r="1464" spans="1:19" x14ac:dyDescent="0.3">
      <c r="A1464" s="17"/>
      <c r="B1464" s="19"/>
      <c r="C1464" s="20"/>
      <c r="D1464" s="17"/>
      <c r="E1464" s="17"/>
      <c r="F1464" s="17"/>
      <c r="G1464" s="17"/>
      <c r="H1464" s="17"/>
      <c r="I1464" s="17"/>
      <c r="J1464" s="17"/>
      <c r="K1464" s="21" t="str">
        <f>IF($J1464="","",IFERROR(VLOOKUP($J1464,Tests!$A$4:$B$103,2,FALSE),""))</f>
        <v/>
      </c>
      <c r="L1464" s="18" t="str">
        <f>IF($J1464="","",IFERROR(VLOOKUP($J1464,Tests!$A$4:$E$103,5,FALSE),""))</f>
        <v/>
      </c>
      <c r="M1464" s="18"/>
      <c r="N1464" s="17"/>
      <c r="O1464" s="22" t="str">
        <f>IF(OR($B1464="",$J1464=""),"",$B1464+N($C1464)+IFERROR(VLOOKUP($J1464,Tests!$A$4:$C$103,3,FALSE),0)/24)</f>
        <v/>
      </c>
      <c r="P1464" s="19"/>
      <c r="Q1464" s="19"/>
      <c r="R1464" s="17"/>
      <c r="S1464" s="21" t="str">
        <f ca="1">IF(OR($J1464="",$O1464=""),"",IF(OR($N1464="Report ready",$N1464="Delivered"),"",IF($N1464="Recollect needed","Recollect",IF(NOW()&gt;$O1464,"Overdue",IF($O1464-NOW()&lt;=N(Settings!$B$4)/24,"Due soon","")))))</f>
        <v/>
      </c>
    </row>
    <row r="1465" spans="1:19" x14ac:dyDescent="0.3">
      <c r="A1465" s="17"/>
      <c r="B1465" s="19"/>
      <c r="C1465" s="20"/>
      <c r="D1465" s="17"/>
      <c r="E1465" s="17"/>
      <c r="F1465" s="17"/>
      <c r="G1465" s="17"/>
      <c r="H1465" s="17"/>
      <c r="I1465" s="17"/>
      <c r="J1465" s="17"/>
      <c r="K1465" s="21" t="str">
        <f>IF($J1465="","",IFERROR(VLOOKUP($J1465,Tests!$A$4:$B$103,2,FALSE),""))</f>
        <v/>
      </c>
      <c r="L1465" s="18" t="str">
        <f>IF($J1465="","",IFERROR(VLOOKUP($J1465,Tests!$A$4:$E$103,5,FALSE),""))</f>
        <v/>
      </c>
      <c r="M1465" s="18"/>
      <c r="N1465" s="17"/>
      <c r="O1465" s="22" t="str">
        <f>IF(OR($B1465="",$J1465=""),"",$B1465+N($C1465)+IFERROR(VLOOKUP($J1465,Tests!$A$4:$C$103,3,FALSE),0)/24)</f>
        <v/>
      </c>
      <c r="P1465" s="19"/>
      <c r="Q1465" s="19"/>
      <c r="R1465" s="17"/>
      <c r="S1465" s="21" t="str">
        <f ca="1">IF(OR($J1465="",$O1465=""),"",IF(OR($N1465="Report ready",$N1465="Delivered"),"",IF($N1465="Recollect needed","Recollect",IF(NOW()&gt;$O1465,"Overdue",IF($O1465-NOW()&lt;=N(Settings!$B$4)/24,"Due soon","")))))</f>
        <v/>
      </c>
    </row>
    <row r="1466" spans="1:19" x14ac:dyDescent="0.3">
      <c r="A1466" s="17"/>
      <c r="B1466" s="19"/>
      <c r="C1466" s="20"/>
      <c r="D1466" s="17"/>
      <c r="E1466" s="17"/>
      <c r="F1466" s="17"/>
      <c r="G1466" s="17"/>
      <c r="H1466" s="17"/>
      <c r="I1466" s="17"/>
      <c r="J1466" s="17"/>
      <c r="K1466" s="21" t="str">
        <f>IF($J1466="","",IFERROR(VLOOKUP($J1466,Tests!$A$4:$B$103,2,FALSE),""))</f>
        <v/>
      </c>
      <c r="L1466" s="18" t="str">
        <f>IF($J1466="","",IFERROR(VLOOKUP($J1466,Tests!$A$4:$E$103,5,FALSE),""))</f>
        <v/>
      </c>
      <c r="M1466" s="18"/>
      <c r="N1466" s="17"/>
      <c r="O1466" s="22" t="str">
        <f>IF(OR($B1466="",$J1466=""),"",$B1466+N($C1466)+IFERROR(VLOOKUP($J1466,Tests!$A$4:$C$103,3,FALSE),0)/24)</f>
        <v/>
      </c>
      <c r="P1466" s="19"/>
      <c r="Q1466" s="19"/>
      <c r="R1466" s="17"/>
      <c r="S1466" s="21" t="str">
        <f ca="1">IF(OR($J1466="",$O1466=""),"",IF(OR($N1466="Report ready",$N1466="Delivered"),"",IF($N1466="Recollect needed","Recollect",IF(NOW()&gt;$O1466,"Overdue",IF($O1466-NOW()&lt;=N(Settings!$B$4)/24,"Due soon","")))))</f>
        <v/>
      </c>
    </row>
    <row r="1467" spans="1:19" x14ac:dyDescent="0.3">
      <c r="A1467" s="17"/>
      <c r="B1467" s="19"/>
      <c r="C1467" s="20"/>
      <c r="D1467" s="17"/>
      <c r="E1467" s="17"/>
      <c r="F1467" s="17"/>
      <c r="G1467" s="17"/>
      <c r="H1467" s="17"/>
      <c r="I1467" s="17"/>
      <c r="J1467" s="17"/>
      <c r="K1467" s="21" t="str">
        <f>IF($J1467="","",IFERROR(VLOOKUP($J1467,Tests!$A$4:$B$103,2,FALSE),""))</f>
        <v/>
      </c>
      <c r="L1467" s="18" t="str">
        <f>IF($J1467="","",IFERROR(VLOOKUP($J1467,Tests!$A$4:$E$103,5,FALSE),""))</f>
        <v/>
      </c>
      <c r="M1467" s="18"/>
      <c r="N1467" s="17"/>
      <c r="O1467" s="22" t="str">
        <f>IF(OR($B1467="",$J1467=""),"",$B1467+N($C1467)+IFERROR(VLOOKUP($J1467,Tests!$A$4:$C$103,3,FALSE),0)/24)</f>
        <v/>
      </c>
      <c r="P1467" s="19"/>
      <c r="Q1467" s="19"/>
      <c r="R1467" s="17"/>
      <c r="S1467" s="21" t="str">
        <f ca="1">IF(OR($J1467="",$O1467=""),"",IF(OR($N1467="Report ready",$N1467="Delivered"),"",IF($N1467="Recollect needed","Recollect",IF(NOW()&gt;$O1467,"Overdue",IF($O1467-NOW()&lt;=N(Settings!$B$4)/24,"Due soon","")))))</f>
        <v/>
      </c>
    </row>
    <row r="1468" spans="1:19" x14ac:dyDescent="0.3">
      <c r="A1468" s="17"/>
      <c r="B1468" s="19"/>
      <c r="C1468" s="20"/>
      <c r="D1468" s="17"/>
      <c r="E1468" s="17"/>
      <c r="F1468" s="17"/>
      <c r="G1468" s="17"/>
      <c r="H1468" s="17"/>
      <c r="I1468" s="17"/>
      <c r="J1468" s="17"/>
      <c r="K1468" s="21" t="str">
        <f>IF($J1468="","",IFERROR(VLOOKUP($J1468,Tests!$A$4:$B$103,2,FALSE),""))</f>
        <v/>
      </c>
      <c r="L1468" s="18" t="str">
        <f>IF($J1468="","",IFERROR(VLOOKUP($J1468,Tests!$A$4:$E$103,5,FALSE),""))</f>
        <v/>
      </c>
      <c r="M1468" s="18"/>
      <c r="N1468" s="17"/>
      <c r="O1468" s="22" t="str">
        <f>IF(OR($B1468="",$J1468=""),"",$B1468+N($C1468)+IFERROR(VLOOKUP($J1468,Tests!$A$4:$C$103,3,FALSE),0)/24)</f>
        <v/>
      </c>
      <c r="P1468" s="19"/>
      <c r="Q1468" s="19"/>
      <c r="R1468" s="17"/>
      <c r="S1468" s="21" t="str">
        <f ca="1">IF(OR($J1468="",$O1468=""),"",IF(OR($N1468="Report ready",$N1468="Delivered"),"",IF($N1468="Recollect needed","Recollect",IF(NOW()&gt;$O1468,"Overdue",IF($O1468-NOW()&lt;=N(Settings!$B$4)/24,"Due soon","")))))</f>
        <v/>
      </c>
    </row>
    <row r="1469" spans="1:19" x14ac:dyDescent="0.3">
      <c r="A1469" s="17"/>
      <c r="B1469" s="19"/>
      <c r="C1469" s="20"/>
      <c r="D1469" s="17"/>
      <c r="E1469" s="17"/>
      <c r="F1469" s="17"/>
      <c r="G1469" s="17"/>
      <c r="H1469" s="17"/>
      <c r="I1469" s="17"/>
      <c r="J1469" s="17"/>
      <c r="K1469" s="21" t="str">
        <f>IF($J1469="","",IFERROR(VLOOKUP($J1469,Tests!$A$4:$B$103,2,FALSE),""))</f>
        <v/>
      </c>
      <c r="L1469" s="18" t="str">
        <f>IF($J1469="","",IFERROR(VLOOKUP($J1469,Tests!$A$4:$E$103,5,FALSE),""))</f>
        <v/>
      </c>
      <c r="M1469" s="18"/>
      <c r="N1469" s="17"/>
      <c r="O1469" s="22" t="str">
        <f>IF(OR($B1469="",$J1469=""),"",$B1469+N($C1469)+IFERROR(VLOOKUP($J1469,Tests!$A$4:$C$103,3,FALSE),0)/24)</f>
        <v/>
      </c>
      <c r="P1469" s="19"/>
      <c r="Q1469" s="19"/>
      <c r="R1469" s="17"/>
      <c r="S1469" s="21" t="str">
        <f ca="1">IF(OR($J1469="",$O1469=""),"",IF(OR($N1469="Report ready",$N1469="Delivered"),"",IF($N1469="Recollect needed","Recollect",IF(NOW()&gt;$O1469,"Overdue",IF($O1469-NOW()&lt;=N(Settings!$B$4)/24,"Due soon","")))))</f>
        <v/>
      </c>
    </row>
    <row r="1470" spans="1:19" x14ac:dyDescent="0.3">
      <c r="A1470" s="17"/>
      <c r="B1470" s="19"/>
      <c r="C1470" s="20"/>
      <c r="D1470" s="17"/>
      <c r="E1470" s="17"/>
      <c r="F1470" s="17"/>
      <c r="G1470" s="17"/>
      <c r="H1470" s="17"/>
      <c r="I1470" s="17"/>
      <c r="J1470" s="17"/>
      <c r="K1470" s="21" t="str">
        <f>IF($J1470="","",IFERROR(VLOOKUP($J1470,Tests!$A$4:$B$103,2,FALSE),""))</f>
        <v/>
      </c>
      <c r="L1470" s="18" t="str">
        <f>IF($J1470="","",IFERROR(VLOOKUP($J1470,Tests!$A$4:$E$103,5,FALSE),""))</f>
        <v/>
      </c>
      <c r="M1470" s="18"/>
      <c r="N1470" s="17"/>
      <c r="O1470" s="22" t="str">
        <f>IF(OR($B1470="",$J1470=""),"",$B1470+N($C1470)+IFERROR(VLOOKUP($J1470,Tests!$A$4:$C$103,3,FALSE),0)/24)</f>
        <v/>
      </c>
      <c r="P1470" s="19"/>
      <c r="Q1470" s="19"/>
      <c r="R1470" s="17"/>
      <c r="S1470" s="21" t="str">
        <f ca="1">IF(OR($J1470="",$O1470=""),"",IF(OR($N1470="Report ready",$N1470="Delivered"),"",IF($N1470="Recollect needed","Recollect",IF(NOW()&gt;$O1470,"Overdue",IF($O1470-NOW()&lt;=N(Settings!$B$4)/24,"Due soon","")))))</f>
        <v/>
      </c>
    </row>
    <row r="1471" spans="1:19" x14ac:dyDescent="0.3">
      <c r="A1471" s="17"/>
      <c r="B1471" s="19"/>
      <c r="C1471" s="20"/>
      <c r="D1471" s="17"/>
      <c r="E1471" s="17"/>
      <c r="F1471" s="17"/>
      <c r="G1471" s="17"/>
      <c r="H1471" s="17"/>
      <c r="I1471" s="17"/>
      <c r="J1471" s="17"/>
      <c r="K1471" s="21" t="str">
        <f>IF($J1471="","",IFERROR(VLOOKUP($J1471,Tests!$A$4:$B$103,2,FALSE),""))</f>
        <v/>
      </c>
      <c r="L1471" s="18" t="str">
        <f>IF($J1471="","",IFERROR(VLOOKUP($J1471,Tests!$A$4:$E$103,5,FALSE),""))</f>
        <v/>
      </c>
      <c r="M1471" s="18"/>
      <c r="N1471" s="17"/>
      <c r="O1471" s="22" t="str">
        <f>IF(OR($B1471="",$J1471=""),"",$B1471+N($C1471)+IFERROR(VLOOKUP($J1471,Tests!$A$4:$C$103,3,FALSE),0)/24)</f>
        <v/>
      </c>
      <c r="P1471" s="19"/>
      <c r="Q1471" s="19"/>
      <c r="R1471" s="17"/>
      <c r="S1471" s="21" t="str">
        <f ca="1">IF(OR($J1471="",$O1471=""),"",IF(OR($N1471="Report ready",$N1471="Delivered"),"",IF($N1471="Recollect needed","Recollect",IF(NOW()&gt;$O1471,"Overdue",IF($O1471-NOW()&lt;=N(Settings!$B$4)/24,"Due soon","")))))</f>
        <v/>
      </c>
    </row>
    <row r="1472" spans="1:19" x14ac:dyDescent="0.3">
      <c r="A1472" s="17"/>
      <c r="B1472" s="19"/>
      <c r="C1472" s="20"/>
      <c r="D1472" s="17"/>
      <c r="E1472" s="17"/>
      <c r="F1472" s="17"/>
      <c r="G1472" s="17"/>
      <c r="H1472" s="17"/>
      <c r="I1472" s="17"/>
      <c r="J1472" s="17"/>
      <c r="K1472" s="21" t="str">
        <f>IF($J1472="","",IFERROR(VLOOKUP($J1472,Tests!$A$4:$B$103,2,FALSE),""))</f>
        <v/>
      </c>
      <c r="L1472" s="18" t="str">
        <f>IF($J1472="","",IFERROR(VLOOKUP($J1472,Tests!$A$4:$E$103,5,FALSE),""))</f>
        <v/>
      </c>
      <c r="M1472" s="18"/>
      <c r="N1472" s="17"/>
      <c r="O1472" s="22" t="str">
        <f>IF(OR($B1472="",$J1472=""),"",$B1472+N($C1472)+IFERROR(VLOOKUP($J1472,Tests!$A$4:$C$103,3,FALSE),0)/24)</f>
        <v/>
      </c>
      <c r="P1472" s="19"/>
      <c r="Q1472" s="19"/>
      <c r="R1472" s="17"/>
      <c r="S1472" s="21" t="str">
        <f ca="1">IF(OR($J1472="",$O1472=""),"",IF(OR($N1472="Report ready",$N1472="Delivered"),"",IF($N1472="Recollect needed","Recollect",IF(NOW()&gt;$O1472,"Overdue",IF($O1472-NOW()&lt;=N(Settings!$B$4)/24,"Due soon","")))))</f>
        <v/>
      </c>
    </row>
    <row r="1473" spans="1:19" x14ac:dyDescent="0.3">
      <c r="A1473" s="17"/>
      <c r="B1473" s="19"/>
      <c r="C1473" s="20"/>
      <c r="D1473" s="17"/>
      <c r="E1473" s="17"/>
      <c r="F1473" s="17"/>
      <c r="G1473" s="17"/>
      <c r="H1473" s="17"/>
      <c r="I1473" s="17"/>
      <c r="J1473" s="17"/>
      <c r="K1473" s="21" t="str">
        <f>IF($J1473="","",IFERROR(VLOOKUP($J1473,Tests!$A$4:$B$103,2,FALSE),""))</f>
        <v/>
      </c>
      <c r="L1473" s="18" t="str">
        <f>IF($J1473="","",IFERROR(VLOOKUP($J1473,Tests!$A$4:$E$103,5,FALSE),""))</f>
        <v/>
      </c>
      <c r="M1473" s="18"/>
      <c r="N1473" s="17"/>
      <c r="O1473" s="22" t="str">
        <f>IF(OR($B1473="",$J1473=""),"",$B1473+N($C1473)+IFERROR(VLOOKUP($J1473,Tests!$A$4:$C$103,3,FALSE),0)/24)</f>
        <v/>
      </c>
      <c r="P1473" s="19"/>
      <c r="Q1473" s="19"/>
      <c r="R1473" s="17"/>
      <c r="S1473" s="21" t="str">
        <f ca="1">IF(OR($J1473="",$O1473=""),"",IF(OR($N1473="Report ready",$N1473="Delivered"),"",IF($N1473="Recollect needed","Recollect",IF(NOW()&gt;$O1473,"Overdue",IF($O1473-NOW()&lt;=N(Settings!$B$4)/24,"Due soon","")))))</f>
        <v/>
      </c>
    </row>
    <row r="1474" spans="1:19" x14ac:dyDescent="0.3">
      <c r="A1474" s="17"/>
      <c r="B1474" s="19"/>
      <c r="C1474" s="20"/>
      <c r="D1474" s="17"/>
      <c r="E1474" s="17"/>
      <c r="F1474" s="17"/>
      <c r="G1474" s="17"/>
      <c r="H1474" s="17"/>
      <c r="I1474" s="17"/>
      <c r="J1474" s="17"/>
      <c r="K1474" s="21" t="str">
        <f>IF($J1474="","",IFERROR(VLOOKUP($J1474,Tests!$A$4:$B$103,2,FALSE),""))</f>
        <v/>
      </c>
      <c r="L1474" s="18" t="str">
        <f>IF($J1474="","",IFERROR(VLOOKUP($J1474,Tests!$A$4:$E$103,5,FALSE),""))</f>
        <v/>
      </c>
      <c r="M1474" s="18"/>
      <c r="N1474" s="17"/>
      <c r="O1474" s="22" t="str">
        <f>IF(OR($B1474="",$J1474=""),"",$B1474+N($C1474)+IFERROR(VLOOKUP($J1474,Tests!$A$4:$C$103,3,FALSE),0)/24)</f>
        <v/>
      </c>
      <c r="P1474" s="19"/>
      <c r="Q1474" s="19"/>
      <c r="R1474" s="17"/>
      <c r="S1474" s="21" t="str">
        <f ca="1">IF(OR($J1474="",$O1474=""),"",IF(OR($N1474="Report ready",$N1474="Delivered"),"",IF($N1474="Recollect needed","Recollect",IF(NOW()&gt;$O1474,"Overdue",IF($O1474-NOW()&lt;=N(Settings!$B$4)/24,"Due soon","")))))</f>
        <v/>
      </c>
    </row>
    <row r="1475" spans="1:19" x14ac:dyDescent="0.3">
      <c r="A1475" s="17"/>
      <c r="B1475" s="19"/>
      <c r="C1475" s="20"/>
      <c r="D1475" s="17"/>
      <c r="E1475" s="17"/>
      <c r="F1475" s="17"/>
      <c r="G1475" s="17"/>
      <c r="H1475" s="17"/>
      <c r="I1475" s="17"/>
      <c r="J1475" s="17"/>
      <c r="K1475" s="21" t="str">
        <f>IF($J1475="","",IFERROR(VLOOKUP($J1475,Tests!$A$4:$B$103,2,FALSE),""))</f>
        <v/>
      </c>
      <c r="L1475" s="18" t="str">
        <f>IF($J1475="","",IFERROR(VLOOKUP($J1475,Tests!$A$4:$E$103,5,FALSE),""))</f>
        <v/>
      </c>
      <c r="M1475" s="18"/>
      <c r="N1475" s="17"/>
      <c r="O1475" s="22" t="str">
        <f>IF(OR($B1475="",$J1475=""),"",$B1475+N($C1475)+IFERROR(VLOOKUP($J1475,Tests!$A$4:$C$103,3,FALSE),0)/24)</f>
        <v/>
      </c>
      <c r="P1475" s="19"/>
      <c r="Q1475" s="19"/>
      <c r="R1475" s="17"/>
      <c r="S1475" s="21" t="str">
        <f ca="1">IF(OR($J1475="",$O1475=""),"",IF(OR($N1475="Report ready",$N1475="Delivered"),"",IF($N1475="Recollect needed","Recollect",IF(NOW()&gt;$O1475,"Overdue",IF($O1475-NOW()&lt;=N(Settings!$B$4)/24,"Due soon","")))))</f>
        <v/>
      </c>
    </row>
    <row r="1476" spans="1:19" x14ac:dyDescent="0.3">
      <c r="A1476" s="17"/>
      <c r="B1476" s="19"/>
      <c r="C1476" s="20"/>
      <c r="D1476" s="17"/>
      <c r="E1476" s="17"/>
      <c r="F1476" s="17"/>
      <c r="G1476" s="17"/>
      <c r="H1476" s="17"/>
      <c r="I1476" s="17"/>
      <c r="J1476" s="17"/>
      <c r="K1476" s="21" t="str">
        <f>IF($J1476="","",IFERROR(VLOOKUP($J1476,Tests!$A$4:$B$103,2,FALSE),""))</f>
        <v/>
      </c>
      <c r="L1476" s="18" t="str">
        <f>IF($J1476="","",IFERROR(VLOOKUP($J1476,Tests!$A$4:$E$103,5,FALSE),""))</f>
        <v/>
      </c>
      <c r="M1476" s="18"/>
      <c r="N1476" s="17"/>
      <c r="O1476" s="22" t="str">
        <f>IF(OR($B1476="",$J1476=""),"",$B1476+N($C1476)+IFERROR(VLOOKUP($J1476,Tests!$A$4:$C$103,3,FALSE),0)/24)</f>
        <v/>
      </c>
      <c r="P1476" s="19"/>
      <c r="Q1476" s="19"/>
      <c r="R1476" s="17"/>
      <c r="S1476" s="21" t="str">
        <f ca="1">IF(OR($J1476="",$O1476=""),"",IF(OR($N1476="Report ready",$N1476="Delivered"),"",IF($N1476="Recollect needed","Recollect",IF(NOW()&gt;$O1476,"Overdue",IF($O1476-NOW()&lt;=N(Settings!$B$4)/24,"Due soon","")))))</f>
        <v/>
      </c>
    </row>
    <row r="1477" spans="1:19" x14ac:dyDescent="0.3">
      <c r="A1477" s="17"/>
      <c r="B1477" s="19"/>
      <c r="C1477" s="20"/>
      <c r="D1477" s="17"/>
      <c r="E1477" s="17"/>
      <c r="F1477" s="17"/>
      <c r="G1477" s="17"/>
      <c r="H1477" s="17"/>
      <c r="I1477" s="17"/>
      <c r="J1477" s="17"/>
      <c r="K1477" s="21" t="str">
        <f>IF($J1477="","",IFERROR(VLOOKUP($J1477,Tests!$A$4:$B$103,2,FALSE),""))</f>
        <v/>
      </c>
      <c r="L1477" s="18" t="str">
        <f>IF($J1477="","",IFERROR(VLOOKUP($J1477,Tests!$A$4:$E$103,5,FALSE),""))</f>
        <v/>
      </c>
      <c r="M1477" s="18"/>
      <c r="N1477" s="17"/>
      <c r="O1477" s="22" t="str">
        <f>IF(OR($B1477="",$J1477=""),"",$B1477+N($C1477)+IFERROR(VLOOKUP($J1477,Tests!$A$4:$C$103,3,FALSE),0)/24)</f>
        <v/>
      </c>
      <c r="P1477" s="19"/>
      <c r="Q1477" s="19"/>
      <c r="R1477" s="17"/>
      <c r="S1477" s="21" t="str">
        <f ca="1">IF(OR($J1477="",$O1477=""),"",IF(OR($N1477="Report ready",$N1477="Delivered"),"",IF($N1477="Recollect needed","Recollect",IF(NOW()&gt;$O1477,"Overdue",IF($O1477-NOW()&lt;=N(Settings!$B$4)/24,"Due soon","")))))</f>
        <v/>
      </c>
    </row>
    <row r="1478" spans="1:19" x14ac:dyDescent="0.3">
      <c r="A1478" s="17"/>
      <c r="B1478" s="19"/>
      <c r="C1478" s="20"/>
      <c r="D1478" s="17"/>
      <c r="E1478" s="17"/>
      <c r="F1478" s="17"/>
      <c r="G1478" s="17"/>
      <c r="H1478" s="17"/>
      <c r="I1478" s="17"/>
      <c r="J1478" s="17"/>
      <c r="K1478" s="21" t="str">
        <f>IF($J1478="","",IFERROR(VLOOKUP($J1478,Tests!$A$4:$B$103,2,FALSE),""))</f>
        <v/>
      </c>
      <c r="L1478" s="18" t="str">
        <f>IF($J1478="","",IFERROR(VLOOKUP($J1478,Tests!$A$4:$E$103,5,FALSE),""))</f>
        <v/>
      </c>
      <c r="M1478" s="18"/>
      <c r="N1478" s="17"/>
      <c r="O1478" s="22" t="str">
        <f>IF(OR($B1478="",$J1478=""),"",$B1478+N($C1478)+IFERROR(VLOOKUP($J1478,Tests!$A$4:$C$103,3,FALSE),0)/24)</f>
        <v/>
      </c>
      <c r="P1478" s="19"/>
      <c r="Q1478" s="19"/>
      <c r="R1478" s="17"/>
      <c r="S1478" s="21" t="str">
        <f ca="1">IF(OR($J1478="",$O1478=""),"",IF(OR($N1478="Report ready",$N1478="Delivered"),"",IF($N1478="Recollect needed","Recollect",IF(NOW()&gt;$O1478,"Overdue",IF($O1478-NOW()&lt;=N(Settings!$B$4)/24,"Due soon","")))))</f>
        <v/>
      </c>
    </row>
    <row r="1479" spans="1:19" x14ac:dyDescent="0.3">
      <c r="A1479" s="17"/>
      <c r="B1479" s="19"/>
      <c r="C1479" s="20"/>
      <c r="D1479" s="17"/>
      <c r="E1479" s="17"/>
      <c r="F1479" s="17"/>
      <c r="G1479" s="17"/>
      <c r="H1479" s="17"/>
      <c r="I1479" s="17"/>
      <c r="J1479" s="17"/>
      <c r="K1479" s="21" t="str">
        <f>IF($J1479="","",IFERROR(VLOOKUP($J1479,Tests!$A$4:$B$103,2,FALSE),""))</f>
        <v/>
      </c>
      <c r="L1479" s="18" t="str">
        <f>IF($J1479="","",IFERROR(VLOOKUP($J1479,Tests!$A$4:$E$103,5,FALSE),""))</f>
        <v/>
      </c>
      <c r="M1479" s="18"/>
      <c r="N1479" s="17"/>
      <c r="O1479" s="22" t="str">
        <f>IF(OR($B1479="",$J1479=""),"",$B1479+N($C1479)+IFERROR(VLOOKUP($J1479,Tests!$A$4:$C$103,3,FALSE),0)/24)</f>
        <v/>
      </c>
      <c r="P1479" s="19"/>
      <c r="Q1479" s="19"/>
      <c r="R1479" s="17"/>
      <c r="S1479" s="21" t="str">
        <f ca="1">IF(OR($J1479="",$O1479=""),"",IF(OR($N1479="Report ready",$N1479="Delivered"),"",IF($N1479="Recollect needed","Recollect",IF(NOW()&gt;$O1479,"Overdue",IF($O1479-NOW()&lt;=N(Settings!$B$4)/24,"Due soon","")))))</f>
        <v/>
      </c>
    </row>
    <row r="1480" spans="1:19" x14ac:dyDescent="0.3">
      <c r="A1480" s="17"/>
      <c r="B1480" s="19"/>
      <c r="C1480" s="20"/>
      <c r="D1480" s="17"/>
      <c r="E1480" s="17"/>
      <c r="F1480" s="17"/>
      <c r="G1480" s="17"/>
      <c r="H1480" s="17"/>
      <c r="I1480" s="17"/>
      <c r="J1480" s="17"/>
      <c r="K1480" s="21" t="str">
        <f>IF($J1480="","",IFERROR(VLOOKUP($J1480,Tests!$A$4:$B$103,2,FALSE),""))</f>
        <v/>
      </c>
      <c r="L1480" s="18" t="str">
        <f>IF($J1480="","",IFERROR(VLOOKUP($J1480,Tests!$A$4:$E$103,5,FALSE),""))</f>
        <v/>
      </c>
      <c r="M1480" s="18"/>
      <c r="N1480" s="17"/>
      <c r="O1480" s="22" t="str">
        <f>IF(OR($B1480="",$J1480=""),"",$B1480+N($C1480)+IFERROR(VLOOKUP($J1480,Tests!$A$4:$C$103,3,FALSE),0)/24)</f>
        <v/>
      </c>
      <c r="P1480" s="19"/>
      <c r="Q1480" s="19"/>
      <c r="R1480" s="17"/>
      <c r="S1480" s="21" t="str">
        <f ca="1">IF(OR($J1480="",$O1480=""),"",IF(OR($N1480="Report ready",$N1480="Delivered"),"",IF($N1480="Recollect needed","Recollect",IF(NOW()&gt;$O1480,"Overdue",IF($O1480-NOW()&lt;=N(Settings!$B$4)/24,"Due soon","")))))</f>
        <v/>
      </c>
    </row>
    <row r="1481" spans="1:19" x14ac:dyDescent="0.3">
      <c r="A1481" s="17"/>
      <c r="B1481" s="19"/>
      <c r="C1481" s="20"/>
      <c r="D1481" s="17"/>
      <c r="E1481" s="17"/>
      <c r="F1481" s="17"/>
      <c r="G1481" s="17"/>
      <c r="H1481" s="17"/>
      <c r="I1481" s="17"/>
      <c r="J1481" s="17"/>
      <c r="K1481" s="21" t="str">
        <f>IF($J1481="","",IFERROR(VLOOKUP($J1481,Tests!$A$4:$B$103,2,FALSE),""))</f>
        <v/>
      </c>
      <c r="L1481" s="18" t="str">
        <f>IF($J1481="","",IFERROR(VLOOKUP($J1481,Tests!$A$4:$E$103,5,FALSE),""))</f>
        <v/>
      </c>
      <c r="M1481" s="18"/>
      <c r="N1481" s="17"/>
      <c r="O1481" s="22" t="str">
        <f>IF(OR($B1481="",$J1481=""),"",$B1481+N($C1481)+IFERROR(VLOOKUP($J1481,Tests!$A$4:$C$103,3,FALSE),0)/24)</f>
        <v/>
      </c>
      <c r="P1481" s="19"/>
      <c r="Q1481" s="19"/>
      <c r="R1481" s="17"/>
      <c r="S1481" s="21" t="str">
        <f ca="1">IF(OR($J1481="",$O1481=""),"",IF(OR($N1481="Report ready",$N1481="Delivered"),"",IF($N1481="Recollect needed","Recollect",IF(NOW()&gt;$O1481,"Overdue",IF($O1481-NOW()&lt;=N(Settings!$B$4)/24,"Due soon","")))))</f>
        <v/>
      </c>
    </row>
    <row r="1482" spans="1:19" x14ac:dyDescent="0.3">
      <c r="A1482" s="17"/>
      <c r="B1482" s="19"/>
      <c r="C1482" s="20"/>
      <c r="D1482" s="17"/>
      <c r="E1482" s="17"/>
      <c r="F1482" s="17"/>
      <c r="G1482" s="17"/>
      <c r="H1482" s="17"/>
      <c r="I1482" s="17"/>
      <c r="J1482" s="17"/>
      <c r="K1482" s="21" t="str">
        <f>IF($J1482="","",IFERROR(VLOOKUP($J1482,Tests!$A$4:$B$103,2,FALSE),""))</f>
        <v/>
      </c>
      <c r="L1482" s="18" t="str">
        <f>IF($J1482="","",IFERROR(VLOOKUP($J1482,Tests!$A$4:$E$103,5,FALSE),""))</f>
        <v/>
      </c>
      <c r="M1482" s="18"/>
      <c r="N1482" s="17"/>
      <c r="O1482" s="22" t="str">
        <f>IF(OR($B1482="",$J1482=""),"",$B1482+N($C1482)+IFERROR(VLOOKUP($J1482,Tests!$A$4:$C$103,3,FALSE),0)/24)</f>
        <v/>
      </c>
      <c r="P1482" s="19"/>
      <c r="Q1482" s="19"/>
      <c r="R1482" s="17"/>
      <c r="S1482" s="21" t="str">
        <f ca="1">IF(OR($J1482="",$O1482=""),"",IF(OR($N1482="Report ready",$N1482="Delivered"),"",IF($N1482="Recollect needed","Recollect",IF(NOW()&gt;$O1482,"Overdue",IF($O1482-NOW()&lt;=N(Settings!$B$4)/24,"Due soon","")))))</f>
        <v/>
      </c>
    </row>
    <row r="1483" spans="1:19" x14ac:dyDescent="0.3">
      <c r="A1483" s="17"/>
      <c r="B1483" s="19"/>
      <c r="C1483" s="20"/>
      <c r="D1483" s="17"/>
      <c r="E1483" s="17"/>
      <c r="F1483" s="17"/>
      <c r="G1483" s="17"/>
      <c r="H1483" s="17"/>
      <c r="I1483" s="17"/>
      <c r="J1483" s="17"/>
      <c r="K1483" s="21" t="str">
        <f>IF($J1483="","",IFERROR(VLOOKUP($J1483,Tests!$A$4:$B$103,2,FALSE),""))</f>
        <v/>
      </c>
      <c r="L1483" s="18" t="str">
        <f>IF($J1483="","",IFERROR(VLOOKUP($J1483,Tests!$A$4:$E$103,5,FALSE),""))</f>
        <v/>
      </c>
      <c r="M1483" s="18"/>
      <c r="N1483" s="17"/>
      <c r="O1483" s="22" t="str">
        <f>IF(OR($B1483="",$J1483=""),"",$B1483+N($C1483)+IFERROR(VLOOKUP($J1483,Tests!$A$4:$C$103,3,FALSE),0)/24)</f>
        <v/>
      </c>
      <c r="P1483" s="19"/>
      <c r="Q1483" s="19"/>
      <c r="R1483" s="17"/>
      <c r="S1483" s="21" t="str">
        <f ca="1">IF(OR($J1483="",$O1483=""),"",IF(OR($N1483="Report ready",$N1483="Delivered"),"",IF($N1483="Recollect needed","Recollect",IF(NOW()&gt;$O1483,"Overdue",IF($O1483-NOW()&lt;=N(Settings!$B$4)/24,"Due soon","")))))</f>
        <v/>
      </c>
    </row>
    <row r="1484" spans="1:19" x14ac:dyDescent="0.3">
      <c r="A1484" s="17"/>
      <c r="B1484" s="19"/>
      <c r="C1484" s="20"/>
      <c r="D1484" s="17"/>
      <c r="E1484" s="17"/>
      <c r="F1484" s="17"/>
      <c r="G1484" s="17"/>
      <c r="H1484" s="17"/>
      <c r="I1484" s="17"/>
      <c r="J1484" s="17"/>
      <c r="K1484" s="21" t="str">
        <f>IF($J1484="","",IFERROR(VLOOKUP($J1484,Tests!$A$4:$B$103,2,FALSE),""))</f>
        <v/>
      </c>
      <c r="L1484" s="18" t="str">
        <f>IF($J1484="","",IFERROR(VLOOKUP($J1484,Tests!$A$4:$E$103,5,FALSE),""))</f>
        <v/>
      </c>
      <c r="M1484" s="18"/>
      <c r="N1484" s="17"/>
      <c r="O1484" s="22" t="str">
        <f>IF(OR($B1484="",$J1484=""),"",$B1484+N($C1484)+IFERROR(VLOOKUP($J1484,Tests!$A$4:$C$103,3,FALSE),0)/24)</f>
        <v/>
      </c>
      <c r="P1484" s="19"/>
      <c r="Q1484" s="19"/>
      <c r="R1484" s="17"/>
      <c r="S1484" s="21" t="str">
        <f ca="1">IF(OR($J1484="",$O1484=""),"",IF(OR($N1484="Report ready",$N1484="Delivered"),"",IF($N1484="Recollect needed","Recollect",IF(NOW()&gt;$O1484,"Overdue",IF($O1484-NOW()&lt;=N(Settings!$B$4)/24,"Due soon","")))))</f>
        <v/>
      </c>
    </row>
    <row r="1485" spans="1:19" x14ac:dyDescent="0.3">
      <c r="A1485" s="17"/>
      <c r="B1485" s="19"/>
      <c r="C1485" s="20"/>
      <c r="D1485" s="17"/>
      <c r="E1485" s="17"/>
      <c r="F1485" s="17"/>
      <c r="G1485" s="17"/>
      <c r="H1485" s="17"/>
      <c r="I1485" s="17"/>
      <c r="J1485" s="17"/>
      <c r="K1485" s="21" t="str">
        <f>IF($J1485="","",IFERROR(VLOOKUP($J1485,Tests!$A$4:$B$103,2,FALSE),""))</f>
        <v/>
      </c>
      <c r="L1485" s="18" t="str">
        <f>IF($J1485="","",IFERROR(VLOOKUP($J1485,Tests!$A$4:$E$103,5,FALSE),""))</f>
        <v/>
      </c>
      <c r="M1485" s="18"/>
      <c r="N1485" s="17"/>
      <c r="O1485" s="22" t="str">
        <f>IF(OR($B1485="",$J1485=""),"",$B1485+N($C1485)+IFERROR(VLOOKUP($J1485,Tests!$A$4:$C$103,3,FALSE),0)/24)</f>
        <v/>
      </c>
      <c r="P1485" s="19"/>
      <c r="Q1485" s="19"/>
      <c r="R1485" s="17"/>
      <c r="S1485" s="21" t="str">
        <f ca="1">IF(OR($J1485="",$O1485=""),"",IF(OR($N1485="Report ready",$N1485="Delivered"),"",IF($N1485="Recollect needed","Recollect",IF(NOW()&gt;$O1485,"Overdue",IF($O1485-NOW()&lt;=N(Settings!$B$4)/24,"Due soon","")))))</f>
        <v/>
      </c>
    </row>
    <row r="1486" spans="1:19" x14ac:dyDescent="0.3">
      <c r="A1486" s="17"/>
      <c r="B1486" s="19"/>
      <c r="C1486" s="20"/>
      <c r="D1486" s="17"/>
      <c r="E1486" s="17"/>
      <c r="F1486" s="17"/>
      <c r="G1486" s="17"/>
      <c r="H1486" s="17"/>
      <c r="I1486" s="17"/>
      <c r="J1486" s="17"/>
      <c r="K1486" s="21" t="str">
        <f>IF($J1486="","",IFERROR(VLOOKUP($J1486,Tests!$A$4:$B$103,2,FALSE),""))</f>
        <v/>
      </c>
      <c r="L1486" s="18" t="str">
        <f>IF($J1486="","",IFERROR(VLOOKUP($J1486,Tests!$A$4:$E$103,5,FALSE),""))</f>
        <v/>
      </c>
      <c r="M1486" s="18"/>
      <c r="N1486" s="17"/>
      <c r="O1486" s="22" t="str">
        <f>IF(OR($B1486="",$J1486=""),"",$B1486+N($C1486)+IFERROR(VLOOKUP($J1486,Tests!$A$4:$C$103,3,FALSE),0)/24)</f>
        <v/>
      </c>
      <c r="P1486" s="19"/>
      <c r="Q1486" s="19"/>
      <c r="R1486" s="17"/>
      <c r="S1486" s="21" t="str">
        <f ca="1">IF(OR($J1486="",$O1486=""),"",IF(OR($N1486="Report ready",$N1486="Delivered"),"",IF($N1486="Recollect needed","Recollect",IF(NOW()&gt;$O1486,"Overdue",IF($O1486-NOW()&lt;=N(Settings!$B$4)/24,"Due soon","")))))</f>
        <v/>
      </c>
    </row>
    <row r="1487" spans="1:19" x14ac:dyDescent="0.3">
      <c r="A1487" s="17"/>
      <c r="B1487" s="19"/>
      <c r="C1487" s="20"/>
      <c r="D1487" s="17"/>
      <c r="E1487" s="17"/>
      <c r="F1487" s="17"/>
      <c r="G1487" s="17"/>
      <c r="H1487" s="17"/>
      <c r="I1487" s="17"/>
      <c r="J1487" s="17"/>
      <c r="K1487" s="21" t="str">
        <f>IF($J1487="","",IFERROR(VLOOKUP($J1487,Tests!$A$4:$B$103,2,FALSE),""))</f>
        <v/>
      </c>
      <c r="L1487" s="18" t="str">
        <f>IF($J1487="","",IFERROR(VLOOKUP($J1487,Tests!$A$4:$E$103,5,FALSE),""))</f>
        <v/>
      </c>
      <c r="M1487" s="18"/>
      <c r="N1487" s="17"/>
      <c r="O1487" s="22" t="str">
        <f>IF(OR($B1487="",$J1487=""),"",$B1487+N($C1487)+IFERROR(VLOOKUP($J1487,Tests!$A$4:$C$103,3,FALSE),0)/24)</f>
        <v/>
      </c>
      <c r="P1487" s="19"/>
      <c r="Q1487" s="19"/>
      <c r="R1487" s="17"/>
      <c r="S1487" s="21" t="str">
        <f ca="1">IF(OR($J1487="",$O1487=""),"",IF(OR($N1487="Report ready",$N1487="Delivered"),"",IF($N1487="Recollect needed","Recollect",IF(NOW()&gt;$O1487,"Overdue",IF($O1487-NOW()&lt;=N(Settings!$B$4)/24,"Due soon","")))))</f>
        <v/>
      </c>
    </row>
    <row r="1488" spans="1:19" x14ac:dyDescent="0.3">
      <c r="A1488" s="17"/>
      <c r="B1488" s="19"/>
      <c r="C1488" s="20"/>
      <c r="D1488" s="17"/>
      <c r="E1488" s="17"/>
      <c r="F1488" s="17"/>
      <c r="G1488" s="17"/>
      <c r="H1488" s="17"/>
      <c r="I1488" s="17"/>
      <c r="J1488" s="17"/>
      <c r="K1488" s="21" t="str">
        <f>IF($J1488="","",IFERROR(VLOOKUP($J1488,Tests!$A$4:$B$103,2,FALSE),""))</f>
        <v/>
      </c>
      <c r="L1488" s="18" t="str">
        <f>IF($J1488="","",IFERROR(VLOOKUP($J1488,Tests!$A$4:$E$103,5,FALSE),""))</f>
        <v/>
      </c>
      <c r="M1488" s="18"/>
      <c r="N1488" s="17"/>
      <c r="O1488" s="22" t="str">
        <f>IF(OR($B1488="",$J1488=""),"",$B1488+N($C1488)+IFERROR(VLOOKUP($J1488,Tests!$A$4:$C$103,3,FALSE),0)/24)</f>
        <v/>
      </c>
      <c r="P1488" s="19"/>
      <c r="Q1488" s="19"/>
      <c r="R1488" s="17"/>
      <c r="S1488" s="21" t="str">
        <f ca="1">IF(OR($J1488="",$O1488=""),"",IF(OR($N1488="Report ready",$N1488="Delivered"),"",IF($N1488="Recollect needed","Recollect",IF(NOW()&gt;$O1488,"Overdue",IF($O1488-NOW()&lt;=N(Settings!$B$4)/24,"Due soon","")))))</f>
        <v/>
      </c>
    </row>
    <row r="1489" spans="1:19" x14ac:dyDescent="0.3">
      <c r="A1489" s="17"/>
      <c r="B1489" s="19"/>
      <c r="C1489" s="20"/>
      <c r="D1489" s="17"/>
      <c r="E1489" s="17"/>
      <c r="F1489" s="17"/>
      <c r="G1489" s="17"/>
      <c r="H1489" s="17"/>
      <c r="I1489" s="17"/>
      <c r="J1489" s="17"/>
      <c r="K1489" s="21" t="str">
        <f>IF($J1489="","",IFERROR(VLOOKUP($J1489,Tests!$A$4:$B$103,2,FALSE),""))</f>
        <v/>
      </c>
      <c r="L1489" s="18" t="str">
        <f>IF($J1489="","",IFERROR(VLOOKUP($J1489,Tests!$A$4:$E$103,5,FALSE),""))</f>
        <v/>
      </c>
      <c r="M1489" s="18"/>
      <c r="N1489" s="17"/>
      <c r="O1489" s="22" t="str">
        <f>IF(OR($B1489="",$J1489=""),"",$B1489+N($C1489)+IFERROR(VLOOKUP($J1489,Tests!$A$4:$C$103,3,FALSE),0)/24)</f>
        <v/>
      </c>
      <c r="P1489" s="19"/>
      <c r="Q1489" s="19"/>
      <c r="R1489" s="17"/>
      <c r="S1489" s="21" t="str">
        <f ca="1">IF(OR($J1489="",$O1489=""),"",IF(OR($N1489="Report ready",$N1489="Delivered"),"",IF($N1489="Recollect needed","Recollect",IF(NOW()&gt;$O1489,"Overdue",IF($O1489-NOW()&lt;=N(Settings!$B$4)/24,"Due soon","")))))</f>
        <v/>
      </c>
    </row>
    <row r="1490" spans="1:19" x14ac:dyDescent="0.3">
      <c r="A1490" s="17"/>
      <c r="B1490" s="19"/>
      <c r="C1490" s="20"/>
      <c r="D1490" s="17"/>
      <c r="E1490" s="17"/>
      <c r="F1490" s="17"/>
      <c r="G1490" s="17"/>
      <c r="H1490" s="17"/>
      <c r="I1490" s="17"/>
      <c r="J1490" s="17"/>
      <c r="K1490" s="21" t="str">
        <f>IF($J1490="","",IFERROR(VLOOKUP($J1490,Tests!$A$4:$B$103,2,FALSE),""))</f>
        <v/>
      </c>
      <c r="L1490" s="18" t="str">
        <f>IF($J1490="","",IFERROR(VLOOKUP($J1490,Tests!$A$4:$E$103,5,FALSE),""))</f>
        <v/>
      </c>
      <c r="M1490" s="18"/>
      <c r="N1490" s="17"/>
      <c r="O1490" s="22" t="str">
        <f>IF(OR($B1490="",$J1490=""),"",$B1490+N($C1490)+IFERROR(VLOOKUP($J1490,Tests!$A$4:$C$103,3,FALSE),0)/24)</f>
        <v/>
      </c>
      <c r="P1490" s="19"/>
      <c r="Q1490" s="19"/>
      <c r="R1490" s="17"/>
      <c r="S1490" s="21" t="str">
        <f ca="1">IF(OR($J1490="",$O1490=""),"",IF(OR($N1490="Report ready",$N1490="Delivered"),"",IF($N1490="Recollect needed","Recollect",IF(NOW()&gt;$O1490,"Overdue",IF($O1490-NOW()&lt;=N(Settings!$B$4)/24,"Due soon","")))))</f>
        <v/>
      </c>
    </row>
    <row r="1491" spans="1:19" x14ac:dyDescent="0.3">
      <c r="A1491" s="17"/>
      <c r="B1491" s="19"/>
      <c r="C1491" s="20"/>
      <c r="D1491" s="17"/>
      <c r="E1491" s="17"/>
      <c r="F1491" s="17"/>
      <c r="G1491" s="17"/>
      <c r="H1491" s="17"/>
      <c r="I1491" s="17"/>
      <c r="J1491" s="17"/>
      <c r="K1491" s="21" t="str">
        <f>IF($J1491="","",IFERROR(VLOOKUP($J1491,Tests!$A$4:$B$103,2,FALSE),""))</f>
        <v/>
      </c>
      <c r="L1491" s="18" t="str">
        <f>IF($J1491="","",IFERROR(VLOOKUP($J1491,Tests!$A$4:$E$103,5,FALSE),""))</f>
        <v/>
      </c>
      <c r="M1491" s="18"/>
      <c r="N1491" s="17"/>
      <c r="O1491" s="22" t="str">
        <f>IF(OR($B1491="",$J1491=""),"",$B1491+N($C1491)+IFERROR(VLOOKUP($J1491,Tests!$A$4:$C$103,3,FALSE),0)/24)</f>
        <v/>
      </c>
      <c r="P1491" s="19"/>
      <c r="Q1491" s="19"/>
      <c r="R1491" s="17"/>
      <c r="S1491" s="21" t="str">
        <f ca="1">IF(OR($J1491="",$O1491=""),"",IF(OR($N1491="Report ready",$N1491="Delivered"),"",IF($N1491="Recollect needed","Recollect",IF(NOW()&gt;$O1491,"Overdue",IF($O1491-NOW()&lt;=N(Settings!$B$4)/24,"Due soon","")))))</f>
        <v/>
      </c>
    </row>
    <row r="1492" spans="1:19" x14ac:dyDescent="0.3">
      <c r="A1492" s="17"/>
      <c r="B1492" s="19"/>
      <c r="C1492" s="20"/>
      <c r="D1492" s="17"/>
      <c r="E1492" s="17"/>
      <c r="F1492" s="17"/>
      <c r="G1492" s="17"/>
      <c r="H1492" s="17"/>
      <c r="I1492" s="17"/>
      <c r="J1492" s="17"/>
      <c r="K1492" s="21" t="str">
        <f>IF($J1492="","",IFERROR(VLOOKUP($J1492,Tests!$A$4:$B$103,2,FALSE),""))</f>
        <v/>
      </c>
      <c r="L1492" s="18" t="str">
        <f>IF($J1492="","",IFERROR(VLOOKUP($J1492,Tests!$A$4:$E$103,5,FALSE),""))</f>
        <v/>
      </c>
      <c r="M1492" s="18"/>
      <c r="N1492" s="17"/>
      <c r="O1492" s="22" t="str">
        <f>IF(OR($B1492="",$J1492=""),"",$B1492+N($C1492)+IFERROR(VLOOKUP($J1492,Tests!$A$4:$C$103,3,FALSE),0)/24)</f>
        <v/>
      </c>
      <c r="P1492" s="19"/>
      <c r="Q1492" s="19"/>
      <c r="R1492" s="17"/>
      <c r="S1492" s="21" t="str">
        <f ca="1">IF(OR($J1492="",$O1492=""),"",IF(OR($N1492="Report ready",$N1492="Delivered"),"",IF($N1492="Recollect needed","Recollect",IF(NOW()&gt;$O1492,"Overdue",IF($O1492-NOW()&lt;=N(Settings!$B$4)/24,"Due soon","")))))</f>
        <v/>
      </c>
    </row>
    <row r="1493" spans="1:19" x14ac:dyDescent="0.3">
      <c r="A1493" s="17"/>
      <c r="B1493" s="19"/>
      <c r="C1493" s="20"/>
      <c r="D1493" s="17"/>
      <c r="E1493" s="17"/>
      <c r="F1493" s="17"/>
      <c r="G1493" s="17"/>
      <c r="H1493" s="17"/>
      <c r="I1493" s="17"/>
      <c r="J1493" s="17"/>
      <c r="K1493" s="21" t="str">
        <f>IF($J1493="","",IFERROR(VLOOKUP($J1493,Tests!$A$4:$B$103,2,FALSE),""))</f>
        <v/>
      </c>
      <c r="L1493" s="18" t="str">
        <f>IF($J1493="","",IFERROR(VLOOKUP($J1493,Tests!$A$4:$E$103,5,FALSE),""))</f>
        <v/>
      </c>
      <c r="M1493" s="18"/>
      <c r="N1493" s="17"/>
      <c r="O1493" s="22" t="str">
        <f>IF(OR($B1493="",$J1493=""),"",$B1493+N($C1493)+IFERROR(VLOOKUP($J1493,Tests!$A$4:$C$103,3,FALSE),0)/24)</f>
        <v/>
      </c>
      <c r="P1493" s="19"/>
      <c r="Q1493" s="19"/>
      <c r="R1493" s="17"/>
      <c r="S1493" s="21" t="str">
        <f ca="1">IF(OR($J1493="",$O1493=""),"",IF(OR($N1493="Report ready",$N1493="Delivered"),"",IF($N1493="Recollect needed","Recollect",IF(NOW()&gt;$O1493,"Overdue",IF($O1493-NOW()&lt;=N(Settings!$B$4)/24,"Due soon","")))))</f>
        <v/>
      </c>
    </row>
    <row r="1494" spans="1:19" x14ac:dyDescent="0.3">
      <c r="A1494" s="17"/>
      <c r="B1494" s="19"/>
      <c r="C1494" s="20"/>
      <c r="D1494" s="17"/>
      <c r="E1494" s="17"/>
      <c r="F1494" s="17"/>
      <c r="G1494" s="17"/>
      <c r="H1494" s="17"/>
      <c r="I1494" s="17"/>
      <c r="J1494" s="17"/>
      <c r="K1494" s="21" t="str">
        <f>IF($J1494="","",IFERROR(VLOOKUP($J1494,Tests!$A$4:$B$103,2,FALSE),""))</f>
        <v/>
      </c>
      <c r="L1494" s="18" t="str">
        <f>IF($J1494="","",IFERROR(VLOOKUP($J1494,Tests!$A$4:$E$103,5,FALSE),""))</f>
        <v/>
      </c>
      <c r="M1494" s="18"/>
      <c r="N1494" s="17"/>
      <c r="O1494" s="22" t="str">
        <f>IF(OR($B1494="",$J1494=""),"",$B1494+N($C1494)+IFERROR(VLOOKUP($J1494,Tests!$A$4:$C$103,3,FALSE),0)/24)</f>
        <v/>
      </c>
      <c r="P1494" s="19"/>
      <c r="Q1494" s="19"/>
      <c r="R1494" s="17"/>
      <c r="S1494" s="21" t="str">
        <f ca="1">IF(OR($J1494="",$O1494=""),"",IF(OR($N1494="Report ready",$N1494="Delivered"),"",IF($N1494="Recollect needed","Recollect",IF(NOW()&gt;$O1494,"Overdue",IF($O1494-NOW()&lt;=N(Settings!$B$4)/24,"Due soon","")))))</f>
        <v/>
      </c>
    </row>
    <row r="1495" spans="1:19" x14ac:dyDescent="0.3">
      <c r="A1495" s="17"/>
      <c r="B1495" s="19"/>
      <c r="C1495" s="20"/>
      <c r="D1495" s="17"/>
      <c r="E1495" s="17"/>
      <c r="F1495" s="17"/>
      <c r="G1495" s="17"/>
      <c r="H1495" s="17"/>
      <c r="I1495" s="17"/>
      <c r="J1495" s="17"/>
      <c r="K1495" s="21" t="str">
        <f>IF($J1495="","",IFERROR(VLOOKUP($J1495,Tests!$A$4:$B$103,2,FALSE),""))</f>
        <v/>
      </c>
      <c r="L1495" s="18" t="str">
        <f>IF($J1495="","",IFERROR(VLOOKUP($J1495,Tests!$A$4:$E$103,5,FALSE),""))</f>
        <v/>
      </c>
      <c r="M1495" s="18"/>
      <c r="N1495" s="17"/>
      <c r="O1495" s="22" t="str">
        <f>IF(OR($B1495="",$J1495=""),"",$B1495+N($C1495)+IFERROR(VLOOKUP($J1495,Tests!$A$4:$C$103,3,FALSE),0)/24)</f>
        <v/>
      </c>
      <c r="P1495" s="19"/>
      <c r="Q1495" s="19"/>
      <c r="R1495" s="17"/>
      <c r="S1495" s="21" t="str">
        <f ca="1">IF(OR($J1495="",$O1495=""),"",IF(OR($N1495="Report ready",$N1495="Delivered"),"",IF($N1495="Recollect needed","Recollect",IF(NOW()&gt;$O1495,"Overdue",IF($O1495-NOW()&lt;=N(Settings!$B$4)/24,"Due soon","")))))</f>
        <v/>
      </c>
    </row>
    <row r="1496" spans="1:19" x14ac:dyDescent="0.3">
      <c r="A1496" s="17"/>
      <c r="B1496" s="19"/>
      <c r="C1496" s="20"/>
      <c r="D1496" s="17"/>
      <c r="E1496" s="17"/>
      <c r="F1496" s="17"/>
      <c r="G1496" s="17"/>
      <c r="H1496" s="17"/>
      <c r="I1496" s="17"/>
      <c r="J1496" s="17"/>
      <c r="K1496" s="21" t="str">
        <f>IF($J1496="","",IFERROR(VLOOKUP($J1496,Tests!$A$4:$B$103,2,FALSE),""))</f>
        <v/>
      </c>
      <c r="L1496" s="18" t="str">
        <f>IF($J1496="","",IFERROR(VLOOKUP($J1496,Tests!$A$4:$E$103,5,FALSE),""))</f>
        <v/>
      </c>
      <c r="M1496" s="18"/>
      <c r="N1496" s="17"/>
      <c r="O1496" s="22" t="str">
        <f>IF(OR($B1496="",$J1496=""),"",$B1496+N($C1496)+IFERROR(VLOOKUP($J1496,Tests!$A$4:$C$103,3,FALSE),0)/24)</f>
        <v/>
      </c>
      <c r="P1496" s="19"/>
      <c r="Q1496" s="19"/>
      <c r="R1496" s="17"/>
      <c r="S1496" s="21" t="str">
        <f ca="1">IF(OR($J1496="",$O1496=""),"",IF(OR($N1496="Report ready",$N1496="Delivered"),"",IF($N1496="Recollect needed","Recollect",IF(NOW()&gt;$O1496,"Overdue",IF($O1496-NOW()&lt;=N(Settings!$B$4)/24,"Due soon","")))))</f>
        <v/>
      </c>
    </row>
    <row r="1497" spans="1:19" x14ac:dyDescent="0.3">
      <c r="A1497" s="17"/>
      <c r="B1497" s="19"/>
      <c r="C1497" s="20"/>
      <c r="D1497" s="17"/>
      <c r="E1497" s="17"/>
      <c r="F1497" s="17"/>
      <c r="G1497" s="17"/>
      <c r="H1497" s="17"/>
      <c r="I1497" s="17"/>
      <c r="J1497" s="17"/>
      <c r="K1497" s="21" t="str">
        <f>IF($J1497="","",IFERROR(VLOOKUP($J1497,Tests!$A$4:$B$103,2,FALSE),""))</f>
        <v/>
      </c>
      <c r="L1497" s="18" t="str">
        <f>IF($J1497="","",IFERROR(VLOOKUP($J1497,Tests!$A$4:$E$103,5,FALSE),""))</f>
        <v/>
      </c>
      <c r="M1497" s="18"/>
      <c r="N1497" s="17"/>
      <c r="O1497" s="22" t="str">
        <f>IF(OR($B1497="",$J1497=""),"",$B1497+N($C1497)+IFERROR(VLOOKUP($J1497,Tests!$A$4:$C$103,3,FALSE),0)/24)</f>
        <v/>
      </c>
      <c r="P1497" s="19"/>
      <c r="Q1497" s="19"/>
      <c r="R1497" s="17"/>
      <c r="S1497" s="21" t="str">
        <f ca="1">IF(OR($J1497="",$O1497=""),"",IF(OR($N1497="Report ready",$N1497="Delivered"),"",IF($N1497="Recollect needed","Recollect",IF(NOW()&gt;$O1497,"Overdue",IF($O1497-NOW()&lt;=N(Settings!$B$4)/24,"Due soon","")))))</f>
        <v/>
      </c>
    </row>
    <row r="1498" spans="1:19" x14ac:dyDescent="0.3">
      <c r="A1498" s="17"/>
      <c r="B1498" s="19"/>
      <c r="C1498" s="20"/>
      <c r="D1498" s="17"/>
      <c r="E1498" s="17"/>
      <c r="F1498" s="17"/>
      <c r="G1498" s="17"/>
      <c r="H1498" s="17"/>
      <c r="I1498" s="17"/>
      <c r="J1498" s="17"/>
      <c r="K1498" s="21" t="str">
        <f>IF($J1498="","",IFERROR(VLOOKUP($J1498,Tests!$A$4:$B$103,2,FALSE),""))</f>
        <v/>
      </c>
      <c r="L1498" s="18" t="str">
        <f>IF($J1498="","",IFERROR(VLOOKUP($J1498,Tests!$A$4:$E$103,5,FALSE),""))</f>
        <v/>
      </c>
      <c r="M1498" s="18"/>
      <c r="N1498" s="17"/>
      <c r="O1498" s="22" t="str">
        <f>IF(OR($B1498="",$J1498=""),"",$B1498+N($C1498)+IFERROR(VLOOKUP($J1498,Tests!$A$4:$C$103,3,FALSE),0)/24)</f>
        <v/>
      </c>
      <c r="P1498" s="19"/>
      <c r="Q1498" s="19"/>
      <c r="R1498" s="17"/>
      <c r="S1498" s="21" t="str">
        <f ca="1">IF(OR($J1498="",$O1498=""),"",IF(OR($N1498="Report ready",$N1498="Delivered"),"",IF($N1498="Recollect needed","Recollect",IF(NOW()&gt;$O1498,"Overdue",IF($O1498-NOW()&lt;=N(Settings!$B$4)/24,"Due soon","")))))</f>
        <v/>
      </c>
    </row>
    <row r="1499" spans="1:19" x14ac:dyDescent="0.3">
      <c r="A1499" s="17"/>
      <c r="B1499" s="19"/>
      <c r="C1499" s="20"/>
      <c r="D1499" s="17"/>
      <c r="E1499" s="17"/>
      <c r="F1499" s="17"/>
      <c r="G1499" s="17"/>
      <c r="H1499" s="17"/>
      <c r="I1499" s="17"/>
      <c r="J1499" s="17"/>
      <c r="K1499" s="21" t="str">
        <f>IF($J1499="","",IFERROR(VLOOKUP($J1499,Tests!$A$4:$B$103,2,FALSE),""))</f>
        <v/>
      </c>
      <c r="L1499" s="18" t="str">
        <f>IF($J1499="","",IFERROR(VLOOKUP($J1499,Tests!$A$4:$E$103,5,FALSE),""))</f>
        <v/>
      </c>
      <c r="M1499" s="18"/>
      <c r="N1499" s="17"/>
      <c r="O1499" s="22" t="str">
        <f>IF(OR($B1499="",$J1499=""),"",$B1499+N($C1499)+IFERROR(VLOOKUP($J1499,Tests!$A$4:$C$103,3,FALSE),0)/24)</f>
        <v/>
      </c>
      <c r="P1499" s="19"/>
      <c r="Q1499" s="19"/>
      <c r="R1499" s="17"/>
      <c r="S1499" s="21" t="str">
        <f ca="1">IF(OR($J1499="",$O1499=""),"",IF(OR($N1499="Report ready",$N1499="Delivered"),"",IF($N1499="Recollect needed","Recollect",IF(NOW()&gt;$O1499,"Overdue",IF($O1499-NOW()&lt;=N(Settings!$B$4)/24,"Due soon","")))))</f>
        <v/>
      </c>
    </row>
    <row r="1500" spans="1:19" x14ac:dyDescent="0.3">
      <c r="A1500" s="17"/>
      <c r="B1500" s="19"/>
      <c r="C1500" s="20"/>
      <c r="D1500" s="17"/>
      <c r="E1500" s="17"/>
      <c r="F1500" s="17"/>
      <c r="G1500" s="17"/>
      <c r="H1500" s="17"/>
      <c r="I1500" s="17"/>
      <c r="J1500" s="17"/>
      <c r="K1500" s="21" t="str">
        <f>IF($J1500="","",IFERROR(VLOOKUP($J1500,Tests!$A$4:$B$103,2,FALSE),""))</f>
        <v/>
      </c>
      <c r="L1500" s="18" t="str">
        <f>IF($J1500="","",IFERROR(VLOOKUP($J1500,Tests!$A$4:$E$103,5,FALSE),""))</f>
        <v/>
      </c>
      <c r="M1500" s="18"/>
      <c r="N1500" s="17"/>
      <c r="O1500" s="22" t="str">
        <f>IF(OR($B1500="",$J1500=""),"",$B1500+N($C1500)+IFERROR(VLOOKUP($J1500,Tests!$A$4:$C$103,3,FALSE),0)/24)</f>
        <v/>
      </c>
      <c r="P1500" s="19"/>
      <c r="Q1500" s="19"/>
      <c r="R1500" s="17"/>
      <c r="S1500" s="21" t="str">
        <f ca="1">IF(OR($J1500="",$O1500=""),"",IF(OR($N1500="Report ready",$N1500="Delivered"),"",IF($N1500="Recollect needed","Recollect",IF(NOW()&gt;$O1500,"Overdue",IF($O1500-NOW()&lt;=N(Settings!$B$4)/24,"Due soon","")))))</f>
        <v/>
      </c>
    </row>
    <row r="1501" spans="1:19" x14ac:dyDescent="0.3">
      <c r="A1501" s="17"/>
      <c r="B1501" s="19"/>
      <c r="C1501" s="20"/>
      <c r="D1501" s="17"/>
      <c r="E1501" s="17"/>
      <c r="F1501" s="17"/>
      <c r="G1501" s="17"/>
      <c r="H1501" s="17"/>
      <c r="I1501" s="17"/>
      <c r="J1501" s="17"/>
      <c r="K1501" s="21" t="str">
        <f>IF($J1501="","",IFERROR(VLOOKUP($J1501,Tests!$A$4:$B$103,2,FALSE),""))</f>
        <v/>
      </c>
      <c r="L1501" s="18" t="str">
        <f>IF($J1501="","",IFERROR(VLOOKUP($J1501,Tests!$A$4:$E$103,5,FALSE),""))</f>
        <v/>
      </c>
      <c r="M1501" s="18"/>
      <c r="N1501" s="17"/>
      <c r="O1501" s="22" t="str">
        <f>IF(OR($B1501="",$J1501=""),"",$B1501+N($C1501)+IFERROR(VLOOKUP($J1501,Tests!$A$4:$C$103,3,FALSE),0)/24)</f>
        <v/>
      </c>
      <c r="P1501" s="19"/>
      <c r="Q1501" s="19"/>
      <c r="R1501" s="17"/>
      <c r="S1501" s="21" t="str">
        <f ca="1">IF(OR($J1501="",$O1501=""),"",IF(OR($N1501="Report ready",$N1501="Delivered"),"",IF($N1501="Recollect needed","Recollect",IF(NOW()&gt;$O1501,"Overdue",IF($O1501-NOW()&lt;=N(Settings!$B$4)/24,"Due soon","")))))</f>
        <v/>
      </c>
    </row>
    <row r="1502" spans="1:19" x14ac:dyDescent="0.3">
      <c r="A1502" s="17"/>
      <c r="B1502" s="19"/>
      <c r="C1502" s="20"/>
      <c r="D1502" s="17"/>
      <c r="E1502" s="17"/>
      <c r="F1502" s="17"/>
      <c r="G1502" s="17"/>
      <c r="H1502" s="17"/>
      <c r="I1502" s="17"/>
      <c r="J1502" s="17"/>
      <c r="K1502" s="21" t="str">
        <f>IF($J1502="","",IFERROR(VLOOKUP($J1502,Tests!$A$4:$B$103,2,FALSE),""))</f>
        <v/>
      </c>
      <c r="L1502" s="18" t="str">
        <f>IF($J1502="","",IFERROR(VLOOKUP($J1502,Tests!$A$4:$E$103,5,FALSE),""))</f>
        <v/>
      </c>
      <c r="M1502" s="18"/>
      <c r="N1502" s="17"/>
      <c r="O1502" s="22" t="str">
        <f>IF(OR($B1502="",$J1502=""),"",$B1502+N($C1502)+IFERROR(VLOOKUP($J1502,Tests!$A$4:$C$103,3,FALSE),0)/24)</f>
        <v/>
      </c>
      <c r="P1502" s="19"/>
      <c r="Q1502" s="19"/>
      <c r="R1502" s="17"/>
      <c r="S1502" s="21" t="str">
        <f ca="1">IF(OR($J1502="",$O1502=""),"",IF(OR($N1502="Report ready",$N1502="Delivered"),"",IF($N1502="Recollect needed","Recollect",IF(NOW()&gt;$O1502,"Overdue",IF($O1502-NOW()&lt;=N(Settings!$B$4)/24,"Due soon","")))))</f>
        <v/>
      </c>
    </row>
    <row r="1503" spans="1:19" x14ac:dyDescent="0.3">
      <c r="A1503" s="17"/>
      <c r="B1503" s="19"/>
      <c r="C1503" s="20"/>
      <c r="D1503" s="17"/>
      <c r="E1503" s="17"/>
      <c r="F1503" s="17"/>
      <c r="G1503" s="17"/>
      <c r="H1503" s="17"/>
      <c r="I1503" s="17"/>
      <c r="J1503" s="17"/>
      <c r="K1503" s="21" t="str">
        <f>IF($J1503="","",IFERROR(VLOOKUP($J1503,Tests!$A$4:$B$103,2,FALSE),""))</f>
        <v/>
      </c>
      <c r="L1503" s="18" t="str">
        <f>IF($J1503="","",IFERROR(VLOOKUP($J1503,Tests!$A$4:$E$103,5,FALSE),""))</f>
        <v/>
      </c>
      <c r="M1503" s="18"/>
      <c r="N1503" s="17"/>
      <c r="O1503" s="22" t="str">
        <f>IF(OR($B1503="",$J1503=""),"",$B1503+N($C1503)+IFERROR(VLOOKUP($J1503,Tests!$A$4:$C$103,3,FALSE),0)/24)</f>
        <v/>
      </c>
      <c r="P1503" s="19"/>
      <c r="Q1503" s="19"/>
      <c r="R1503" s="17"/>
      <c r="S1503" s="21" t="str">
        <f ca="1">IF(OR($J1503="",$O1503=""),"",IF(OR($N1503="Report ready",$N1503="Delivered"),"",IF($N1503="Recollect needed","Recollect",IF(NOW()&gt;$O1503,"Overdue",IF($O1503-NOW()&lt;=N(Settings!$B$4)/24,"Due soon","")))))</f>
        <v/>
      </c>
    </row>
  </sheetData>
  <autoFilter ref="A3:S1503" xr:uid="{00000000-0009-0000-0000-000003000000}"/>
  <conditionalFormatting sqref="A4:S1503">
    <cfRule type="expression" dxfId="3" priority="1">
      <formula>$S4="Overdue"</formula>
    </cfRule>
    <cfRule type="expression" dxfId="2" priority="2">
      <formula>OR($S4="Due soon",$S4="Recollect")</formula>
    </cfRule>
  </conditionalFormatting>
  <conditionalFormatting sqref="N4:N1503">
    <cfRule type="cellIs" dxfId="1" priority="3" operator="equal">
      <formula>"Delivered"</formula>
    </cfRule>
  </conditionalFormatting>
  <dataValidations count="2">
    <dataValidation type="list" allowBlank="1" sqref="G4:G1503" xr:uid="{00000000-0002-0000-0300-000000000000}">
      <formula1>"M,F,Other"</formula1>
    </dataValidation>
    <dataValidation type="list" allowBlank="1" sqref="N4:N1503" xr:uid="{00000000-0002-0000-0300-000002000000}">
      <formula1>"Collected,Sent to lab,Processing,Report ready,Delivered,Recollect needed"</formula1>
    </dataValidation>
  </dataValidations>
  <pageMargins left="0.4" right="0.4" top="1" bottom="1" header="0.5" footer="0.5"/>
  <pageSetup paperSize="9" fitToHeight="0" orientation="landscape"/>
  <headerFooter>
    <oddFooter>&amp;C&amp;8 Toolkit by GroupChatOn  ·  toolkit.groupchaton.com</oddFooter>
  </headerFooter>
  <extLst>
    <ext xmlns:x14="http://schemas.microsoft.com/office/spreadsheetml/2009/9/main" uri="{CCE6A557-97BC-4b89-ADB6-D9C93CAAB3DF}">
      <x14:dataValidations xmlns:xm="http://schemas.microsoft.com/office/excel/2006/main" count="1">
        <x14:dataValidation type="list" allowBlank="1" showInputMessage="1" promptTitle="Pick from the list" prompt="Pick the test from the Tests sheet" xr:uid="{00000000-0002-0000-0300-000001000000}">
          <x14:formula1>
            <xm:f>Tests!$A$4:$A$103</xm:f>
          </x14:formula1>
          <xm:sqref>J4:J1503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2563EB"/>
    <pageSetUpPr fitToPage="1"/>
  </sheetPr>
  <dimension ref="A1:C58"/>
  <sheetViews>
    <sheetView showGridLines="0" workbookViewId="0"/>
  </sheetViews>
  <sheetFormatPr defaultRowHeight="14.4" x14ac:dyDescent="0.3"/>
  <cols>
    <col min="1" max="1" width="34" customWidth="1"/>
    <col min="2" max="2" width="12" customWidth="1"/>
    <col min="3" max="3" width="14" customWidth="1"/>
  </cols>
  <sheetData>
    <row r="1" spans="1:3" ht="25.95" customHeight="1" x14ac:dyDescent="0.4">
      <c r="A1" s="1" t="s">
        <v>115</v>
      </c>
    </row>
    <row r="2" spans="1:3" x14ac:dyDescent="0.3">
      <c r="A2" s="2" t="str">
        <f ca="1">"Now: "&amp;TEXT(NOW(),"dd-mm-yyyy hh:mm")</f>
        <v>Now: 02-11-2026 23:52</v>
      </c>
    </row>
    <row r="4" spans="1:3" ht="31.95" customHeight="1" x14ac:dyDescent="0.3">
      <c r="A4" s="16" t="s">
        <v>116</v>
      </c>
      <c r="B4" s="16" t="s">
        <v>117</v>
      </c>
      <c r="C4" s="16"/>
    </row>
    <row r="5" spans="1:3" x14ac:dyDescent="0.3">
      <c r="A5" s="23" t="s">
        <v>109</v>
      </c>
      <c r="B5" s="24">
        <f>COUNTIF(Register!$N:$N,$A5)</f>
        <v>2</v>
      </c>
    </row>
    <row r="6" spans="1:3" x14ac:dyDescent="0.3">
      <c r="A6" s="23" t="s">
        <v>104</v>
      </c>
      <c r="B6" s="24">
        <f>COUNTIF(Register!$N:$N,$A6)</f>
        <v>2</v>
      </c>
    </row>
    <row r="7" spans="1:3" x14ac:dyDescent="0.3">
      <c r="A7" s="23" t="s">
        <v>98</v>
      </c>
      <c r="B7" s="24">
        <f>COUNTIF(Register!$N:$N,$A7)</f>
        <v>1</v>
      </c>
    </row>
    <row r="8" spans="1:3" x14ac:dyDescent="0.3">
      <c r="A8" s="23" t="s">
        <v>91</v>
      </c>
      <c r="B8" s="24">
        <f>COUNTIF(Register!$N:$N,$A8)</f>
        <v>1</v>
      </c>
    </row>
    <row r="9" spans="1:3" x14ac:dyDescent="0.3">
      <c r="A9" s="23" t="s">
        <v>88</v>
      </c>
      <c r="B9" s="24">
        <f>COUNTIF(Register!$N:$N,$A9)</f>
        <v>1</v>
      </c>
    </row>
    <row r="10" spans="1:3" x14ac:dyDescent="0.3">
      <c r="A10" s="23" t="s">
        <v>118</v>
      </c>
      <c r="B10" s="24">
        <f>COUNTIF(Register!$N:$N,$A10)</f>
        <v>0</v>
      </c>
    </row>
    <row r="11" spans="1:3" x14ac:dyDescent="0.3">
      <c r="A11" s="25" t="s">
        <v>119</v>
      </c>
      <c r="B11" s="26">
        <f ca="1">COUNTIF(Register!$S:$S,"Overdue")</f>
        <v>3</v>
      </c>
    </row>
    <row r="12" spans="1:3" x14ac:dyDescent="0.3">
      <c r="A12" s="23" t="s">
        <v>120</v>
      </c>
      <c r="B12" s="24">
        <f ca="1">COUNTIF(Register!$S:$S,"Due soon")</f>
        <v>0</v>
      </c>
    </row>
    <row r="14" spans="1:3" ht="31.95" customHeight="1" x14ac:dyDescent="0.3">
      <c r="A14" s="16" t="s">
        <v>121</v>
      </c>
      <c r="B14" s="16" t="s">
        <v>117</v>
      </c>
      <c r="C14" s="16" t="s">
        <v>122</v>
      </c>
    </row>
    <row r="15" spans="1:3" x14ac:dyDescent="0.3">
      <c r="A15" s="23" t="s">
        <v>123</v>
      </c>
      <c r="B15" s="24">
        <f ca="1">COUNTIF(Register!$B:$B,TODAY())</f>
        <v>3</v>
      </c>
      <c r="C15" s="27">
        <f ca="1">SUMIFS(Register!$M:$M,Register!$B:$B,TODAY())</f>
        <v>1350</v>
      </c>
    </row>
    <row r="17" spans="1:3" ht="31.95" customHeight="1" x14ac:dyDescent="0.3">
      <c r="A17" s="16" t="s">
        <v>124</v>
      </c>
      <c r="B17" s="16" t="s">
        <v>117</v>
      </c>
      <c r="C17" s="16" t="s">
        <v>109</v>
      </c>
    </row>
    <row r="18" spans="1:3" x14ac:dyDescent="0.3">
      <c r="A18" s="23" t="str">
        <f>IF(Tests!A4="","",Tests!A4)</f>
        <v>CBC (complete blood count)</v>
      </c>
      <c r="B18" s="24">
        <f ca="1">IF($A18="","",COUNTIFS(Register!$J:$J,$A18,Register!$B:$B,"&gt;="&amp;Settings!$B$5,Register!$B:$B,"&lt;="&amp;EOMONTH(Settings!$B$5,0)))</f>
        <v>1</v>
      </c>
      <c r="C18" s="27">
        <f ca="1">IF($A18="","",SUMIFS(Register!$M:$M,Register!$J:$J,$A18,Register!$B:$B,"&gt;="&amp;Settings!$B$5,Register!$B:$B,"&lt;="&amp;EOMONTH(Settings!$B$5,0)))</f>
        <v>350</v>
      </c>
    </row>
    <row r="19" spans="1:3" x14ac:dyDescent="0.3">
      <c r="A19" s="23" t="str">
        <f>IF(Tests!A5="","",Tests!A5)</f>
        <v>ESR</v>
      </c>
      <c r="B19" s="24">
        <f ca="1">IF($A19="","",COUNTIFS(Register!$J:$J,$A19,Register!$B:$B,"&gt;="&amp;Settings!$B$5,Register!$B:$B,"&lt;="&amp;EOMONTH(Settings!$B$5,0)))</f>
        <v>0</v>
      </c>
      <c r="C19" s="27">
        <f ca="1">IF($A19="","",SUMIFS(Register!$M:$M,Register!$J:$J,$A19,Register!$B:$B,"&gt;="&amp;Settings!$B$5,Register!$B:$B,"&lt;="&amp;EOMONTH(Settings!$B$5,0)))</f>
        <v>0</v>
      </c>
    </row>
    <row r="20" spans="1:3" x14ac:dyDescent="0.3">
      <c r="A20" s="23" t="str">
        <f>IF(Tests!A6="","",Tests!A6)</f>
        <v>Blood sugar fasting</v>
      </c>
      <c r="B20" s="24">
        <f ca="1">IF($A20="","",COUNTIFS(Register!$J:$J,$A20,Register!$B:$B,"&gt;="&amp;Settings!$B$5,Register!$B:$B,"&lt;="&amp;EOMONTH(Settings!$B$5,0)))</f>
        <v>0</v>
      </c>
      <c r="C20" s="27">
        <f ca="1">IF($A20="","",SUMIFS(Register!$M:$M,Register!$J:$J,$A20,Register!$B:$B,"&gt;="&amp;Settings!$B$5,Register!$B:$B,"&lt;="&amp;EOMONTH(Settings!$B$5,0)))</f>
        <v>0</v>
      </c>
    </row>
    <row r="21" spans="1:3" x14ac:dyDescent="0.3">
      <c r="A21" s="23" t="str">
        <f>IF(Tests!A7="","",Tests!A7)</f>
        <v>Blood sugar post-meal</v>
      </c>
      <c r="B21" s="24">
        <f ca="1">IF($A21="","",COUNTIFS(Register!$J:$J,$A21,Register!$B:$B,"&gt;="&amp;Settings!$B$5,Register!$B:$B,"&lt;="&amp;EOMONTH(Settings!$B$5,0)))</f>
        <v>0</v>
      </c>
      <c r="C21" s="27">
        <f ca="1">IF($A21="","",SUMIFS(Register!$M:$M,Register!$J:$J,$A21,Register!$B:$B,"&gt;="&amp;Settings!$B$5,Register!$B:$B,"&lt;="&amp;EOMONTH(Settings!$B$5,0)))</f>
        <v>0</v>
      </c>
    </row>
    <row r="22" spans="1:3" x14ac:dyDescent="0.3">
      <c r="A22" s="23" t="str">
        <f>IF(Tests!A8="","",Tests!A8)</f>
        <v>HbA1c</v>
      </c>
      <c r="B22" s="24">
        <f ca="1">IF($A22="","",COUNTIFS(Register!$J:$J,$A22,Register!$B:$B,"&gt;="&amp;Settings!$B$5,Register!$B:$B,"&lt;="&amp;EOMONTH(Settings!$B$5,0)))</f>
        <v>0</v>
      </c>
      <c r="C22" s="27">
        <f ca="1">IF($A22="","",SUMIFS(Register!$M:$M,Register!$J:$J,$A22,Register!$B:$B,"&gt;="&amp;Settings!$B$5,Register!$B:$B,"&lt;="&amp;EOMONTH(Settings!$B$5,0)))</f>
        <v>0</v>
      </c>
    </row>
    <row r="23" spans="1:3" x14ac:dyDescent="0.3">
      <c r="A23" s="23" t="str">
        <f>IF(Tests!A9="","",Tests!A9)</f>
        <v>Lipid profile</v>
      </c>
      <c r="B23" s="24">
        <f ca="1">IF($A23="","",COUNTIFS(Register!$J:$J,$A23,Register!$B:$B,"&gt;="&amp;Settings!$B$5,Register!$B:$B,"&lt;="&amp;EOMONTH(Settings!$B$5,0)))</f>
        <v>0</v>
      </c>
      <c r="C23" s="27">
        <f ca="1">IF($A23="","",SUMIFS(Register!$M:$M,Register!$J:$J,$A23,Register!$B:$B,"&gt;="&amp;Settings!$B$5,Register!$B:$B,"&lt;="&amp;EOMONTH(Settings!$B$5,0)))</f>
        <v>0</v>
      </c>
    </row>
    <row r="24" spans="1:3" x14ac:dyDescent="0.3">
      <c r="A24" s="23" t="str">
        <f>IF(Tests!A10="","",Tests!A10)</f>
        <v>Liver function test (LFT)</v>
      </c>
      <c r="B24" s="24">
        <f ca="1">IF($A24="","",COUNTIFS(Register!$J:$J,$A24,Register!$B:$B,"&gt;="&amp;Settings!$B$5,Register!$B:$B,"&lt;="&amp;EOMONTH(Settings!$B$5,0)))</f>
        <v>0</v>
      </c>
      <c r="C24" s="27">
        <f ca="1">IF($A24="","",SUMIFS(Register!$M:$M,Register!$J:$J,$A24,Register!$B:$B,"&gt;="&amp;Settings!$B$5,Register!$B:$B,"&lt;="&amp;EOMONTH(Settings!$B$5,0)))</f>
        <v>0</v>
      </c>
    </row>
    <row r="25" spans="1:3" x14ac:dyDescent="0.3">
      <c r="A25" s="23" t="str">
        <f>IF(Tests!A11="","",Tests!A11)</f>
        <v>Kidney function test (KFT)</v>
      </c>
      <c r="B25" s="24">
        <f ca="1">IF($A25="","",COUNTIFS(Register!$J:$J,$A25,Register!$B:$B,"&gt;="&amp;Settings!$B$5,Register!$B:$B,"&lt;="&amp;EOMONTH(Settings!$B$5,0)))</f>
        <v>0</v>
      </c>
      <c r="C25" s="27">
        <f ca="1">IF($A25="","",SUMIFS(Register!$M:$M,Register!$J:$J,$A25,Register!$B:$B,"&gt;="&amp;Settings!$B$5,Register!$B:$B,"&lt;="&amp;EOMONTH(Settings!$B$5,0)))</f>
        <v>0</v>
      </c>
    </row>
    <row r="26" spans="1:3" x14ac:dyDescent="0.3">
      <c r="A26" s="23" t="str">
        <f>IF(Tests!A12="","",Tests!A12)</f>
        <v>Thyroid profile (T3, T4, TSH)</v>
      </c>
      <c r="B26" s="24">
        <f ca="1">IF($A26="","",COUNTIFS(Register!$J:$J,$A26,Register!$B:$B,"&gt;="&amp;Settings!$B$5,Register!$B:$B,"&lt;="&amp;EOMONTH(Settings!$B$5,0)))</f>
        <v>1</v>
      </c>
      <c r="C26" s="27">
        <f ca="1">IF($A26="","",SUMIFS(Register!$M:$M,Register!$J:$J,$A26,Register!$B:$B,"&gt;="&amp;Settings!$B$5,Register!$B:$B,"&lt;="&amp;EOMONTH(Settings!$B$5,0)))</f>
        <v>550</v>
      </c>
    </row>
    <row r="27" spans="1:3" x14ac:dyDescent="0.3">
      <c r="A27" s="23" t="str">
        <f>IF(Tests!A13="","",Tests!A13)</f>
        <v>Serum electrolytes</v>
      </c>
      <c r="B27" s="24">
        <f ca="1">IF($A27="","",COUNTIFS(Register!$J:$J,$A27,Register!$B:$B,"&gt;="&amp;Settings!$B$5,Register!$B:$B,"&lt;="&amp;EOMONTH(Settings!$B$5,0)))</f>
        <v>0</v>
      </c>
      <c r="C27" s="27">
        <f ca="1">IF($A27="","",SUMIFS(Register!$M:$M,Register!$J:$J,$A27,Register!$B:$B,"&gt;="&amp;Settings!$B$5,Register!$B:$B,"&lt;="&amp;EOMONTH(Settings!$B$5,0)))</f>
        <v>0</v>
      </c>
    </row>
    <row r="28" spans="1:3" x14ac:dyDescent="0.3">
      <c r="A28" s="23" t="str">
        <f>IF(Tests!A14="","",Tests!A14)</f>
        <v>Uric acid</v>
      </c>
      <c r="B28" s="24">
        <f ca="1">IF($A28="","",COUNTIFS(Register!$J:$J,$A28,Register!$B:$B,"&gt;="&amp;Settings!$B$5,Register!$B:$B,"&lt;="&amp;EOMONTH(Settings!$B$5,0)))</f>
        <v>0</v>
      </c>
      <c r="C28" s="27">
        <f ca="1">IF($A28="","",SUMIFS(Register!$M:$M,Register!$J:$J,$A28,Register!$B:$B,"&gt;="&amp;Settings!$B$5,Register!$B:$B,"&lt;="&amp;EOMONTH(Settings!$B$5,0)))</f>
        <v>0</v>
      </c>
    </row>
    <row r="29" spans="1:3" x14ac:dyDescent="0.3">
      <c r="A29" s="23" t="str">
        <f>IF(Tests!A15="","",Tests!A15)</f>
        <v>CRP</v>
      </c>
      <c r="B29" s="24">
        <f ca="1">IF($A29="","",COUNTIFS(Register!$J:$J,$A29,Register!$B:$B,"&gt;="&amp;Settings!$B$5,Register!$B:$B,"&lt;="&amp;EOMONTH(Settings!$B$5,0)))</f>
        <v>0</v>
      </c>
      <c r="C29" s="27">
        <f ca="1">IF($A29="","",SUMIFS(Register!$M:$M,Register!$J:$J,$A29,Register!$B:$B,"&gt;="&amp;Settings!$B$5,Register!$B:$B,"&lt;="&amp;EOMONTH(Settings!$B$5,0)))</f>
        <v>0</v>
      </c>
    </row>
    <row r="30" spans="1:3" x14ac:dyDescent="0.3">
      <c r="A30" s="23" t="str">
        <f>IF(Tests!A16="","",Tests!A16)</f>
        <v>Vitamin D (25-OH)</v>
      </c>
      <c r="B30" s="24">
        <f ca="1">IF($A30="","",COUNTIFS(Register!$J:$J,$A30,Register!$B:$B,"&gt;="&amp;Settings!$B$5,Register!$B:$B,"&lt;="&amp;EOMONTH(Settings!$B$5,0)))</f>
        <v>1</v>
      </c>
      <c r="C30" s="27">
        <f ca="1">IF($A30="","",SUMIFS(Register!$M:$M,Register!$J:$J,$A30,Register!$B:$B,"&gt;="&amp;Settings!$B$5,Register!$B:$B,"&lt;="&amp;EOMONTH(Settings!$B$5,0)))</f>
        <v>1400</v>
      </c>
    </row>
    <row r="31" spans="1:3" x14ac:dyDescent="0.3">
      <c r="A31" s="23" t="str">
        <f>IF(Tests!A17="","",Tests!A17)</f>
        <v>Vitamin B12</v>
      </c>
      <c r="B31" s="24">
        <f ca="1">IF($A31="","",COUNTIFS(Register!$J:$J,$A31,Register!$B:$B,"&gt;="&amp;Settings!$B$5,Register!$B:$B,"&lt;="&amp;EOMONTH(Settings!$B$5,0)))</f>
        <v>0</v>
      </c>
      <c r="C31" s="27">
        <f ca="1">IF($A31="","",SUMIFS(Register!$M:$M,Register!$J:$J,$A31,Register!$B:$B,"&gt;="&amp;Settings!$B$5,Register!$B:$B,"&lt;="&amp;EOMONTH(Settings!$B$5,0)))</f>
        <v>0</v>
      </c>
    </row>
    <row r="32" spans="1:3" x14ac:dyDescent="0.3">
      <c r="A32" s="23" t="str">
        <f>IF(Tests!A18="","",Tests!A18)</f>
        <v>Urine routine</v>
      </c>
      <c r="B32" s="24">
        <f ca="1">IF($A32="","",COUNTIFS(Register!$J:$J,$A32,Register!$B:$B,"&gt;="&amp;Settings!$B$5,Register!$B:$B,"&lt;="&amp;EOMONTH(Settings!$B$5,0)))</f>
        <v>0</v>
      </c>
      <c r="C32" s="27">
        <f ca="1">IF($A32="","",SUMIFS(Register!$M:$M,Register!$J:$J,$A32,Register!$B:$B,"&gt;="&amp;Settings!$B$5,Register!$B:$B,"&lt;="&amp;EOMONTH(Settings!$B$5,0)))</f>
        <v>0</v>
      </c>
    </row>
    <row r="33" spans="1:3" x14ac:dyDescent="0.3">
      <c r="A33" s="23" t="str">
        <f>IF(Tests!A19="","",Tests!A19)</f>
        <v>Urine culture</v>
      </c>
      <c r="B33" s="24">
        <f ca="1">IF($A33="","",COUNTIFS(Register!$J:$J,$A33,Register!$B:$B,"&gt;="&amp;Settings!$B$5,Register!$B:$B,"&lt;="&amp;EOMONTH(Settings!$B$5,0)))</f>
        <v>1</v>
      </c>
      <c r="C33" s="27">
        <f ca="1">IF($A33="","",SUMIFS(Register!$M:$M,Register!$J:$J,$A33,Register!$B:$B,"&gt;="&amp;Settings!$B$5,Register!$B:$B,"&lt;="&amp;EOMONTH(Settings!$B$5,0)))</f>
        <v>700</v>
      </c>
    </row>
    <row r="34" spans="1:3" x14ac:dyDescent="0.3">
      <c r="A34" s="23" t="str">
        <f>IF(Tests!A20="","",Tests!A20)</f>
        <v>Stool routine</v>
      </c>
      <c r="B34" s="24">
        <f ca="1">IF($A34="","",COUNTIFS(Register!$J:$J,$A34,Register!$B:$B,"&gt;="&amp;Settings!$B$5,Register!$B:$B,"&lt;="&amp;EOMONTH(Settings!$B$5,0)))</f>
        <v>0</v>
      </c>
      <c r="C34" s="27">
        <f ca="1">IF($A34="","",SUMIFS(Register!$M:$M,Register!$J:$J,$A34,Register!$B:$B,"&gt;="&amp;Settings!$B$5,Register!$B:$B,"&lt;="&amp;EOMONTH(Settings!$B$5,0)))</f>
        <v>0</v>
      </c>
    </row>
    <row r="35" spans="1:3" x14ac:dyDescent="0.3">
      <c r="A35" s="23" t="str">
        <f>IF(Tests!A21="","",Tests!A21)</f>
        <v>Blood group and Rh</v>
      </c>
      <c r="B35" s="24">
        <f ca="1">IF($A35="","",COUNTIFS(Register!$J:$J,$A35,Register!$B:$B,"&gt;="&amp;Settings!$B$5,Register!$B:$B,"&lt;="&amp;EOMONTH(Settings!$B$5,0)))</f>
        <v>0</v>
      </c>
      <c r="C35" s="27">
        <f ca="1">IF($A35="","",SUMIFS(Register!$M:$M,Register!$J:$J,$A35,Register!$B:$B,"&gt;="&amp;Settings!$B$5,Register!$B:$B,"&lt;="&amp;EOMONTH(Settings!$B$5,0)))</f>
        <v>0</v>
      </c>
    </row>
    <row r="36" spans="1:3" x14ac:dyDescent="0.3">
      <c r="A36" s="23" t="str">
        <f>IF(Tests!A22="","",Tests!A22)</f>
        <v>Dengue NS1 antigen</v>
      </c>
      <c r="B36" s="24">
        <f ca="1">IF($A36="","",COUNTIFS(Register!$J:$J,$A36,Register!$B:$B,"&gt;="&amp;Settings!$B$5,Register!$B:$B,"&lt;="&amp;EOMONTH(Settings!$B$5,0)))</f>
        <v>1</v>
      </c>
      <c r="C36" s="27">
        <f ca="1">IF($A36="","",SUMIFS(Register!$M:$M,Register!$J:$J,$A36,Register!$B:$B,"&gt;="&amp;Settings!$B$5,Register!$B:$B,"&lt;="&amp;EOMONTH(Settings!$B$5,0)))</f>
        <v>300</v>
      </c>
    </row>
    <row r="37" spans="1:3" x14ac:dyDescent="0.3">
      <c r="A37" s="23" t="str">
        <f>IF(Tests!A23="","",Tests!A23)</f>
        <v>Malaria antigen</v>
      </c>
      <c r="B37" s="24">
        <f ca="1">IF($A37="","",COUNTIFS(Register!$J:$J,$A37,Register!$B:$B,"&gt;="&amp;Settings!$B$5,Register!$B:$B,"&lt;="&amp;EOMONTH(Settings!$B$5,0)))</f>
        <v>0</v>
      </c>
      <c r="C37" s="27">
        <f ca="1">IF($A37="","",SUMIFS(Register!$M:$M,Register!$J:$J,$A37,Register!$B:$B,"&gt;="&amp;Settings!$B$5,Register!$B:$B,"&lt;="&amp;EOMONTH(Settings!$B$5,0)))</f>
        <v>0</v>
      </c>
    </row>
    <row r="38" spans="1:3" x14ac:dyDescent="0.3">
      <c r="A38" s="23" t="str">
        <f>IF(Tests!A24="","",Tests!A24)</f>
        <v/>
      </c>
      <c r="B38" s="24" t="str">
        <f>IF($A38="","",COUNTIFS(Register!$J:$J,$A38,Register!$B:$B,"&gt;="&amp;Settings!$B$5,Register!$B:$B,"&lt;="&amp;EOMONTH(Settings!$B$5,0)))</f>
        <v/>
      </c>
      <c r="C38" s="27" t="str">
        <f>IF($A38="","",SUMIFS(Register!$M:$M,Register!$J:$J,$A38,Register!$B:$B,"&gt;="&amp;Settings!$B$5,Register!$B:$B,"&lt;="&amp;EOMONTH(Settings!$B$5,0)))</f>
        <v/>
      </c>
    </row>
    <row r="39" spans="1:3" x14ac:dyDescent="0.3">
      <c r="A39" s="23" t="str">
        <f>IF(Tests!A25="","",Tests!A25)</f>
        <v/>
      </c>
      <c r="B39" s="24" t="str">
        <f>IF($A39="","",COUNTIFS(Register!$J:$J,$A39,Register!$B:$B,"&gt;="&amp;Settings!$B$5,Register!$B:$B,"&lt;="&amp;EOMONTH(Settings!$B$5,0)))</f>
        <v/>
      </c>
      <c r="C39" s="27" t="str">
        <f>IF($A39="","",SUMIFS(Register!$M:$M,Register!$J:$J,$A39,Register!$B:$B,"&gt;="&amp;Settings!$B$5,Register!$B:$B,"&lt;="&amp;EOMONTH(Settings!$B$5,0)))</f>
        <v/>
      </c>
    </row>
    <row r="40" spans="1:3" x14ac:dyDescent="0.3">
      <c r="A40" s="23" t="str">
        <f>IF(Tests!A26="","",Tests!A26)</f>
        <v/>
      </c>
      <c r="B40" s="24" t="str">
        <f>IF($A40="","",COUNTIFS(Register!$J:$J,$A40,Register!$B:$B,"&gt;="&amp;Settings!$B$5,Register!$B:$B,"&lt;="&amp;EOMONTH(Settings!$B$5,0)))</f>
        <v/>
      </c>
      <c r="C40" s="27" t="str">
        <f>IF($A40="","",SUMIFS(Register!$M:$M,Register!$J:$J,$A40,Register!$B:$B,"&gt;="&amp;Settings!$B$5,Register!$B:$B,"&lt;="&amp;EOMONTH(Settings!$B$5,0)))</f>
        <v/>
      </c>
    </row>
    <row r="41" spans="1:3" x14ac:dyDescent="0.3">
      <c r="A41" s="23" t="str">
        <f>IF(Tests!A27="","",Tests!A27)</f>
        <v/>
      </c>
      <c r="B41" s="24" t="str">
        <f>IF($A41="","",COUNTIFS(Register!$J:$J,$A41,Register!$B:$B,"&gt;="&amp;Settings!$B$5,Register!$B:$B,"&lt;="&amp;EOMONTH(Settings!$B$5,0)))</f>
        <v/>
      </c>
      <c r="C41" s="27" t="str">
        <f>IF($A41="","",SUMIFS(Register!$M:$M,Register!$J:$J,$A41,Register!$B:$B,"&gt;="&amp;Settings!$B$5,Register!$B:$B,"&lt;="&amp;EOMONTH(Settings!$B$5,0)))</f>
        <v/>
      </c>
    </row>
    <row r="42" spans="1:3" x14ac:dyDescent="0.3">
      <c r="A42" s="23" t="str">
        <f>IF(Tests!A28="","",Tests!A28)</f>
        <v/>
      </c>
      <c r="B42" s="24" t="str">
        <f>IF($A42="","",COUNTIFS(Register!$J:$J,$A42,Register!$B:$B,"&gt;="&amp;Settings!$B$5,Register!$B:$B,"&lt;="&amp;EOMONTH(Settings!$B$5,0)))</f>
        <v/>
      </c>
      <c r="C42" s="27" t="str">
        <f>IF($A42="","",SUMIFS(Register!$M:$M,Register!$J:$J,$A42,Register!$B:$B,"&gt;="&amp;Settings!$B$5,Register!$B:$B,"&lt;="&amp;EOMONTH(Settings!$B$5,0)))</f>
        <v/>
      </c>
    </row>
    <row r="43" spans="1:3" x14ac:dyDescent="0.3">
      <c r="A43" s="23" t="str">
        <f>IF(Tests!A29="","",Tests!A29)</f>
        <v/>
      </c>
      <c r="B43" s="24" t="str">
        <f>IF($A43="","",COUNTIFS(Register!$J:$J,$A43,Register!$B:$B,"&gt;="&amp;Settings!$B$5,Register!$B:$B,"&lt;="&amp;EOMONTH(Settings!$B$5,0)))</f>
        <v/>
      </c>
      <c r="C43" s="27" t="str">
        <f>IF($A43="","",SUMIFS(Register!$M:$M,Register!$J:$J,$A43,Register!$B:$B,"&gt;="&amp;Settings!$B$5,Register!$B:$B,"&lt;="&amp;EOMONTH(Settings!$B$5,0)))</f>
        <v/>
      </c>
    </row>
    <row r="44" spans="1:3" x14ac:dyDescent="0.3">
      <c r="A44" s="23" t="str">
        <f>IF(Tests!A30="","",Tests!A30)</f>
        <v/>
      </c>
      <c r="B44" s="24" t="str">
        <f>IF($A44="","",COUNTIFS(Register!$J:$J,$A44,Register!$B:$B,"&gt;="&amp;Settings!$B$5,Register!$B:$B,"&lt;="&amp;EOMONTH(Settings!$B$5,0)))</f>
        <v/>
      </c>
      <c r="C44" s="27" t="str">
        <f>IF($A44="","",SUMIFS(Register!$M:$M,Register!$J:$J,$A44,Register!$B:$B,"&gt;="&amp;Settings!$B$5,Register!$B:$B,"&lt;="&amp;EOMONTH(Settings!$B$5,0)))</f>
        <v/>
      </c>
    </row>
    <row r="45" spans="1:3" x14ac:dyDescent="0.3">
      <c r="A45" s="23" t="str">
        <f>IF(Tests!A31="","",Tests!A31)</f>
        <v/>
      </c>
      <c r="B45" s="24" t="str">
        <f>IF($A45="","",COUNTIFS(Register!$J:$J,$A45,Register!$B:$B,"&gt;="&amp;Settings!$B$5,Register!$B:$B,"&lt;="&amp;EOMONTH(Settings!$B$5,0)))</f>
        <v/>
      </c>
      <c r="C45" s="27" t="str">
        <f>IF($A45="","",SUMIFS(Register!$M:$M,Register!$J:$J,$A45,Register!$B:$B,"&gt;="&amp;Settings!$B$5,Register!$B:$B,"&lt;="&amp;EOMONTH(Settings!$B$5,0)))</f>
        <v/>
      </c>
    </row>
    <row r="46" spans="1:3" x14ac:dyDescent="0.3">
      <c r="A46" s="23" t="str">
        <f>IF(Tests!A32="","",Tests!A32)</f>
        <v/>
      </c>
      <c r="B46" s="24" t="str">
        <f>IF($A46="","",COUNTIFS(Register!$J:$J,$A46,Register!$B:$B,"&gt;="&amp;Settings!$B$5,Register!$B:$B,"&lt;="&amp;EOMONTH(Settings!$B$5,0)))</f>
        <v/>
      </c>
      <c r="C46" s="27" t="str">
        <f>IF($A46="","",SUMIFS(Register!$M:$M,Register!$J:$J,$A46,Register!$B:$B,"&gt;="&amp;Settings!$B$5,Register!$B:$B,"&lt;="&amp;EOMONTH(Settings!$B$5,0)))</f>
        <v/>
      </c>
    </row>
    <row r="47" spans="1:3" x14ac:dyDescent="0.3">
      <c r="A47" s="23" t="str">
        <f>IF(Tests!A33="","",Tests!A33)</f>
        <v/>
      </c>
      <c r="B47" s="24" t="str">
        <f>IF($A47="","",COUNTIFS(Register!$J:$J,$A47,Register!$B:$B,"&gt;="&amp;Settings!$B$5,Register!$B:$B,"&lt;="&amp;EOMONTH(Settings!$B$5,0)))</f>
        <v/>
      </c>
      <c r="C47" s="27" t="str">
        <f>IF($A47="","",SUMIFS(Register!$M:$M,Register!$J:$J,$A47,Register!$B:$B,"&gt;="&amp;Settings!$B$5,Register!$B:$B,"&lt;="&amp;EOMONTH(Settings!$B$5,0)))</f>
        <v/>
      </c>
    </row>
    <row r="48" spans="1:3" x14ac:dyDescent="0.3">
      <c r="A48" s="23" t="str">
        <f>IF(Tests!A34="","",Tests!A34)</f>
        <v/>
      </c>
      <c r="B48" s="24" t="str">
        <f>IF($A48="","",COUNTIFS(Register!$J:$J,$A48,Register!$B:$B,"&gt;="&amp;Settings!$B$5,Register!$B:$B,"&lt;="&amp;EOMONTH(Settings!$B$5,0)))</f>
        <v/>
      </c>
      <c r="C48" s="27" t="str">
        <f>IF($A48="","",SUMIFS(Register!$M:$M,Register!$J:$J,$A48,Register!$B:$B,"&gt;="&amp;Settings!$B$5,Register!$B:$B,"&lt;="&amp;EOMONTH(Settings!$B$5,0)))</f>
        <v/>
      </c>
    </row>
    <row r="49" spans="1:3" x14ac:dyDescent="0.3">
      <c r="A49" s="23" t="str">
        <f>IF(Tests!A35="","",Tests!A35)</f>
        <v/>
      </c>
      <c r="B49" s="24" t="str">
        <f>IF($A49="","",COUNTIFS(Register!$J:$J,$A49,Register!$B:$B,"&gt;="&amp;Settings!$B$5,Register!$B:$B,"&lt;="&amp;EOMONTH(Settings!$B$5,0)))</f>
        <v/>
      </c>
      <c r="C49" s="27" t="str">
        <f>IF($A49="","",SUMIFS(Register!$M:$M,Register!$J:$J,$A49,Register!$B:$B,"&gt;="&amp;Settings!$B$5,Register!$B:$B,"&lt;="&amp;EOMONTH(Settings!$B$5,0)))</f>
        <v/>
      </c>
    </row>
    <row r="50" spans="1:3" x14ac:dyDescent="0.3">
      <c r="A50" s="23" t="str">
        <f>IF(Tests!A36="","",Tests!A36)</f>
        <v/>
      </c>
      <c r="B50" s="24" t="str">
        <f>IF($A50="","",COUNTIFS(Register!$J:$J,$A50,Register!$B:$B,"&gt;="&amp;Settings!$B$5,Register!$B:$B,"&lt;="&amp;EOMONTH(Settings!$B$5,0)))</f>
        <v/>
      </c>
      <c r="C50" s="27" t="str">
        <f>IF($A50="","",SUMIFS(Register!$M:$M,Register!$J:$J,$A50,Register!$B:$B,"&gt;="&amp;Settings!$B$5,Register!$B:$B,"&lt;="&amp;EOMONTH(Settings!$B$5,0)))</f>
        <v/>
      </c>
    </row>
    <row r="51" spans="1:3" x14ac:dyDescent="0.3">
      <c r="A51" s="23" t="str">
        <f>IF(Tests!A37="","",Tests!A37)</f>
        <v/>
      </c>
      <c r="B51" s="24" t="str">
        <f>IF($A51="","",COUNTIFS(Register!$J:$J,$A51,Register!$B:$B,"&gt;="&amp;Settings!$B$5,Register!$B:$B,"&lt;="&amp;EOMONTH(Settings!$B$5,0)))</f>
        <v/>
      </c>
      <c r="C51" s="27" t="str">
        <f>IF($A51="","",SUMIFS(Register!$M:$M,Register!$J:$J,$A51,Register!$B:$B,"&gt;="&amp;Settings!$B$5,Register!$B:$B,"&lt;="&amp;EOMONTH(Settings!$B$5,0)))</f>
        <v/>
      </c>
    </row>
    <row r="52" spans="1:3" x14ac:dyDescent="0.3">
      <c r="A52" s="23" t="str">
        <f>IF(Tests!A38="","",Tests!A38)</f>
        <v/>
      </c>
      <c r="B52" s="24" t="str">
        <f>IF($A52="","",COUNTIFS(Register!$J:$J,$A52,Register!$B:$B,"&gt;="&amp;Settings!$B$5,Register!$B:$B,"&lt;="&amp;EOMONTH(Settings!$B$5,0)))</f>
        <v/>
      </c>
      <c r="C52" s="27" t="str">
        <f>IF($A52="","",SUMIFS(Register!$M:$M,Register!$J:$J,$A52,Register!$B:$B,"&gt;="&amp;Settings!$B$5,Register!$B:$B,"&lt;="&amp;EOMONTH(Settings!$B$5,0)))</f>
        <v/>
      </c>
    </row>
    <row r="53" spans="1:3" x14ac:dyDescent="0.3">
      <c r="A53" s="23" t="str">
        <f>IF(Tests!A39="","",Tests!A39)</f>
        <v/>
      </c>
      <c r="B53" s="24" t="str">
        <f>IF($A53="","",COUNTIFS(Register!$J:$J,$A53,Register!$B:$B,"&gt;="&amp;Settings!$B$5,Register!$B:$B,"&lt;="&amp;EOMONTH(Settings!$B$5,0)))</f>
        <v/>
      </c>
      <c r="C53" s="27" t="str">
        <f>IF($A53="","",SUMIFS(Register!$M:$M,Register!$J:$J,$A53,Register!$B:$B,"&gt;="&amp;Settings!$B$5,Register!$B:$B,"&lt;="&amp;EOMONTH(Settings!$B$5,0)))</f>
        <v/>
      </c>
    </row>
    <row r="54" spans="1:3" x14ac:dyDescent="0.3">
      <c r="A54" s="23" t="str">
        <f>IF(Tests!A40="","",Tests!A40)</f>
        <v/>
      </c>
      <c r="B54" s="24" t="str">
        <f>IF($A54="","",COUNTIFS(Register!$J:$J,$A54,Register!$B:$B,"&gt;="&amp;Settings!$B$5,Register!$B:$B,"&lt;="&amp;EOMONTH(Settings!$B$5,0)))</f>
        <v/>
      </c>
      <c r="C54" s="27" t="str">
        <f>IF($A54="","",SUMIFS(Register!$M:$M,Register!$J:$J,$A54,Register!$B:$B,"&gt;="&amp;Settings!$B$5,Register!$B:$B,"&lt;="&amp;EOMONTH(Settings!$B$5,0)))</f>
        <v/>
      </c>
    </row>
    <row r="55" spans="1:3" x14ac:dyDescent="0.3">
      <c r="A55" s="23" t="str">
        <f>IF(Tests!A41="","",Tests!A41)</f>
        <v/>
      </c>
      <c r="B55" s="24" t="str">
        <f>IF($A55="","",COUNTIFS(Register!$J:$J,$A55,Register!$B:$B,"&gt;="&amp;Settings!$B$5,Register!$B:$B,"&lt;="&amp;EOMONTH(Settings!$B$5,0)))</f>
        <v/>
      </c>
      <c r="C55" s="27" t="str">
        <f>IF($A55="","",SUMIFS(Register!$M:$M,Register!$J:$J,$A55,Register!$B:$B,"&gt;="&amp;Settings!$B$5,Register!$B:$B,"&lt;="&amp;EOMONTH(Settings!$B$5,0)))</f>
        <v/>
      </c>
    </row>
    <row r="56" spans="1:3" x14ac:dyDescent="0.3">
      <c r="A56" s="23" t="str">
        <f>IF(Tests!A42="","",Tests!A42)</f>
        <v/>
      </c>
      <c r="B56" s="24" t="str">
        <f>IF($A56="","",COUNTIFS(Register!$J:$J,$A56,Register!$B:$B,"&gt;="&amp;Settings!$B$5,Register!$B:$B,"&lt;="&amp;EOMONTH(Settings!$B$5,0)))</f>
        <v/>
      </c>
      <c r="C56" s="27" t="str">
        <f>IF($A56="","",SUMIFS(Register!$M:$M,Register!$J:$J,$A56,Register!$B:$B,"&gt;="&amp;Settings!$B$5,Register!$B:$B,"&lt;="&amp;EOMONTH(Settings!$B$5,0)))</f>
        <v/>
      </c>
    </row>
    <row r="57" spans="1:3" x14ac:dyDescent="0.3">
      <c r="A57" s="23" t="str">
        <f>IF(Tests!A43="","",Tests!A43)</f>
        <v/>
      </c>
      <c r="B57" s="24" t="str">
        <f>IF($A57="","",COUNTIFS(Register!$J:$J,$A57,Register!$B:$B,"&gt;="&amp;Settings!$B$5,Register!$B:$B,"&lt;="&amp;EOMONTH(Settings!$B$5,0)))</f>
        <v/>
      </c>
      <c r="C57" s="27" t="str">
        <f>IF($A57="","",SUMIFS(Register!$M:$M,Register!$J:$J,$A57,Register!$B:$B,"&gt;="&amp;Settings!$B$5,Register!$B:$B,"&lt;="&amp;EOMONTH(Settings!$B$5,0)))</f>
        <v/>
      </c>
    </row>
    <row r="58" spans="1:3" x14ac:dyDescent="0.3">
      <c r="A58" s="25" t="s">
        <v>125</v>
      </c>
      <c r="B58" s="26">
        <f ca="1">SUM(B18:B57)</f>
        <v>5</v>
      </c>
      <c r="C58" s="28">
        <f ca="1">SUM(C18:C57)</f>
        <v>3300</v>
      </c>
    </row>
  </sheetData>
  <sheetProtection sheet="1" formatCells="0" formatColumns="0" formatRows="0" sort="0" autoFilter="0"/>
  <conditionalFormatting sqref="B11">
    <cfRule type="cellIs" dxfId="0" priority="1" operator="greaterThan">
      <formula>0</formula>
    </cfRule>
  </conditionalFormatting>
  <pageMargins left="0.4" right="0.4" top="1" bottom="1" header="0.5" footer="0.5"/>
  <pageSetup paperSize="9" fitToHeight="0"/>
  <headerFooter>
    <oddFooter>&amp;C&amp;8 Toolkit by GroupChatOn  ·  toolkit.groupchaton.com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How to use</vt:lpstr>
      <vt:lpstr>Settings</vt:lpstr>
      <vt:lpstr>Tests</vt:lpstr>
      <vt:lpstr>Register</vt:lpstr>
      <vt:lpstr>Summary</vt:lpstr>
    </vt:vector>
  </TitlesOfParts>
  <Company>Nivesh Sahayak</Company>
  <LinksUpToDate>false</LinksUpToDate>
  <SharedDoc>false</SharedDoc>
  <HyperlinkBase>https://www.niveshsahayak.in/</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Lab Sample Register with Report Status (Excel)</dc:title>
  <dc:subject>Free Excel lab sample register for collection centres and clinics: sample ID, patient, test, collection time, report due time, status from collected to delivered, and overdue alerts.</dc:subject>
  <dc:creator>Nivesh Sahayak</dc:creator>
  <cp:keywords>Toolkit by GroupChatOn; Designed &amp; Developed by: Nivesh Sahayak</cp:keywords>
  <dc:description>Lab Sample Register with Report Status (Excel). From Toolkit by GroupChatOn (https://toolkit.groupchaton.com). Designed &amp; Developed by: Nivesh Sahayak (https://www.niveshsahayak.in/)</dc:description>
  <cp:lastModifiedBy>Nivesh Sahayak</cp:lastModifiedBy>
  <dcterms:created xsi:type="dcterms:W3CDTF">2026-11-02T18:21:48Z</dcterms:created>
  <dcterms:modified xsi:type="dcterms:W3CDTF">2026-11-02T18:22:53Z</dcterms:modified>
  <cp:category>Clinic &amp; Pharmacy Admin</cp:category>
</cp:coreProperties>
</file>