
<file path=[Content_Types].xml><?xml version="1.0" encoding="utf-8"?>
<Types xmlns="http://schemas.openxmlformats.org/package/2006/content-type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e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C:\ClaudeAi\GroupChatOn\toolkit-groupchaton\files\"/>
    </mc:Choice>
  </mc:AlternateContent>
  <xr:revisionPtr revIDLastSave="0" documentId="13_ncr:1_{035E08CB-C4A2-4644-874E-A1C84E8A3399}" xr6:coauthVersionLast="47" xr6:coauthVersionMax="47" xr10:uidLastSave="{00000000-0000-0000-0000-000000000000}"/>
  <bookViews>
    <workbookView xWindow="-108" yWindow="-108" windowWidth="23256" windowHeight="12456" xr2:uid="{00000000-000D-0000-FFFF-FFFF00000000}"/>
  </bookViews>
  <sheets>
    <sheet name="How to use" sheetId="1" r:id="rId1"/>
    <sheet name="Settings" sheetId="2" r:id="rId2"/>
    <sheet name="Suppliers" sheetId="3" r:id="rId3"/>
    <sheet name="Deliveries" sheetId="4" r:id="rId4"/>
    <sheet name="Rating" sheetId="5" r:id="rId5"/>
    <sheet name="Lists" sheetId="6" state="hidden" r:id="rId6"/>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A203" i="5" l="1"/>
  <c r="A202" i="5"/>
  <c r="G202" i="5" s="1"/>
  <c r="A201" i="5"/>
  <c r="A200" i="5"/>
  <c r="I200" i="5" s="1"/>
  <c r="A199" i="5"/>
  <c r="C199" i="5" s="1"/>
  <c r="H199" i="5" s="1"/>
  <c r="A198" i="5"/>
  <c r="B198" i="5" s="1"/>
  <c r="A197" i="5"/>
  <c r="G197" i="5" s="1"/>
  <c r="A196" i="5"/>
  <c r="B196" i="5" s="1"/>
  <c r="A195" i="5"/>
  <c r="I195" i="5" s="1"/>
  <c r="F194" i="5"/>
  <c r="A194" i="5"/>
  <c r="C194" i="5" s="1"/>
  <c r="A193" i="5"/>
  <c r="G193" i="5" s="1"/>
  <c r="A192" i="5"/>
  <c r="A191" i="5"/>
  <c r="B191" i="5" s="1"/>
  <c r="A190" i="5"/>
  <c r="I190" i="5" s="1"/>
  <c r="A189" i="5"/>
  <c r="I189" i="5" s="1"/>
  <c r="A188" i="5"/>
  <c r="B188" i="5" s="1"/>
  <c r="A187" i="5"/>
  <c r="G187" i="5" s="1"/>
  <c r="C186" i="5"/>
  <c r="A186" i="5"/>
  <c r="C185" i="5"/>
  <c r="H185" i="5" s="1"/>
  <c r="B185" i="5"/>
  <c r="A185" i="5"/>
  <c r="I185" i="5" s="1"/>
  <c r="A184" i="5"/>
  <c r="C184" i="5" s="1"/>
  <c r="F184" i="5" s="1"/>
  <c r="A183" i="5"/>
  <c r="B183" i="5" s="1"/>
  <c r="A182" i="5"/>
  <c r="A181" i="5"/>
  <c r="B181" i="5" s="1"/>
  <c r="A180" i="5"/>
  <c r="B180" i="5" s="1"/>
  <c r="A179" i="5"/>
  <c r="C179" i="5" s="1"/>
  <c r="F179" i="5" s="1"/>
  <c r="A178" i="5"/>
  <c r="I178" i="5" s="1"/>
  <c r="A177" i="5"/>
  <c r="G177" i="5" s="1"/>
  <c r="A176" i="5"/>
  <c r="C175" i="5"/>
  <c r="D175" i="5" s="1"/>
  <c r="B175" i="5"/>
  <c r="A175" i="5"/>
  <c r="I175" i="5" s="1"/>
  <c r="F174" i="5"/>
  <c r="A174" i="5"/>
  <c r="C174" i="5" s="1"/>
  <c r="H174" i="5" s="1"/>
  <c r="A173" i="5"/>
  <c r="B173" i="5" s="1"/>
  <c r="A172" i="5"/>
  <c r="G172" i="5" s="1"/>
  <c r="A171" i="5"/>
  <c r="I171" i="5" s="1"/>
  <c r="I170" i="5"/>
  <c r="G170" i="5"/>
  <c r="C170" i="5"/>
  <c r="J170" i="5" s="1"/>
  <c r="B170" i="5"/>
  <c r="A170" i="5"/>
  <c r="A169" i="5"/>
  <c r="B169" i="5" s="1"/>
  <c r="A168" i="5"/>
  <c r="B168" i="5" s="1"/>
  <c r="A167" i="5"/>
  <c r="G167" i="5" s="1"/>
  <c r="A166" i="5"/>
  <c r="B166" i="5" s="1"/>
  <c r="A165" i="5"/>
  <c r="G165" i="5" s="1"/>
  <c r="A164" i="5"/>
  <c r="C164" i="5" s="1"/>
  <c r="E164" i="5" s="1"/>
  <c r="A163" i="5"/>
  <c r="B163" i="5" s="1"/>
  <c r="I162" i="5"/>
  <c r="A162" i="5"/>
  <c r="G161" i="5"/>
  <c r="C161" i="5"/>
  <c r="E161" i="5" s="1"/>
  <c r="A161" i="5"/>
  <c r="I161" i="5" s="1"/>
  <c r="A160" i="5"/>
  <c r="C160" i="5" s="1"/>
  <c r="B159" i="5"/>
  <c r="A159" i="5"/>
  <c r="A158" i="5"/>
  <c r="B158" i="5" s="1"/>
  <c r="A157" i="5"/>
  <c r="G157" i="5" s="1"/>
  <c r="A156" i="5"/>
  <c r="C156" i="5" s="1"/>
  <c r="D156" i="5" s="1"/>
  <c r="A155" i="5"/>
  <c r="B155" i="5" s="1"/>
  <c r="A154" i="5"/>
  <c r="B154" i="5" s="1"/>
  <c r="I153" i="5"/>
  <c r="A153" i="5"/>
  <c r="B153" i="5" s="1"/>
  <c r="A152" i="5"/>
  <c r="A151" i="5"/>
  <c r="B151" i="5" s="1"/>
  <c r="A150" i="5"/>
  <c r="I150" i="5" s="1"/>
  <c r="A149" i="5"/>
  <c r="G148" i="5"/>
  <c r="C148" i="5"/>
  <c r="E148" i="5" s="1"/>
  <c r="A148" i="5"/>
  <c r="B148" i="5" s="1"/>
  <c r="A147" i="5"/>
  <c r="A146" i="5"/>
  <c r="I146" i="5" s="1"/>
  <c r="A145" i="5"/>
  <c r="I145" i="5" s="1"/>
  <c r="A144" i="5"/>
  <c r="C144" i="5" s="1"/>
  <c r="H144" i="5" s="1"/>
  <c r="A143" i="5"/>
  <c r="B143" i="5" s="1"/>
  <c r="A142" i="5"/>
  <c r="G142" i="5" s="1"/>
  <c r="G141" i="5"/>
  <c r="C141" i="5"/>
  <c r="F141" i="5" s="1"/>
  <c r="B141" i="5"/>
  <c r="A141" i="5"/>
  <c r="I141" i="5" s="1"/>
  <c r="A140" i="5"/>
  <c r="I140" i="5" s="1"/>
  <c r="A139" i="5"/>
  <c r="C139" i="5" s="1"/>
  <c r="A138" i="5"/>
  <c r="B138" i="5" s="1"/>
  <c r="I137" i="5"/>
  <c r="A137" i="5"/>
  <c r="G137" i="5" s="1"/>
  <c r="A136" i="5"/>
  <c r="I136" i="5" s="1"/>
  <c r="A135" i="5"/>
  <c r="I135" i="5" s="1"/>
  <c r="A134" i="5"/>
  <c r="C134" i="5" s="1"/>
  <c r="H134" i="5" s="1"/>
  <c r="A133" i="5"/>
  <c r="A132" i="5"/>
  <c r="G132" i="5" s="1"/>
  <c r="A131" i="5"/>
  <c r="I131" i="5" s="1"/>
  <c r="A130" i="5"/>
  <c r="I130" i="5" s="1"/>
  <c r="A129" i="5"/>
  <c r="B129" i="5" s="1"/>
  <c r="A128" i="5"/>
  <c r="C127" i="5"/>
  <c r="B127" i="5"/>
  <c r="A127" i="5"/>
  <c r="A126" i="5"/>
  <c r="A125" i="5"/>
  <c r="G125" i="5" s="1"/>
  <c r="A124" i="5"/>
  <c r="B124" i="5" s="1"/>
  <c r="I123" i="5"/>
  <c r="A123" i="5"/>
  <c r="A122" i="5"/>
  <c r="A121" i="5"/>
  <c r="A120" i="5"/>
  <c r="G120" i="5" s="1"/>
  <c r="A119" i="5"/>
  <c r="B119" i="5" s="1"/>
  <c r="A118" i="5"/>
  <c r="B118" i="5" s="1"/>
  <c r="A117" i="5"/>
  <c r="A116" i="5"/>
  <c r="I116" i="5" s="1"/>
  <c r="I115" i="5"/>
  <c r="G115" i="5"/>
  <c r="D115" i="5"/>
  <c r="C115" i="5"/>
  <c r="J115" i="5" s="1"/>
  <c r="K115" i="5" s="1"/>
  <c r="A115" i="5"/>
  <c r="B115" i="5" s="1"/>
  <c r="I114" i="5"/>
  <c r="A114" i="5"/>
  <c r="C114" i="5" s="1"/>
  <c r="J114" i="5" s="1"/>
  <c r="L114" i="5" s="1"/>
  <c r="A113" i="5"/>
  <c r="B113" i="5" s="1"/>
  <c r="A112" i="5"/>
  <c r="G112" i="5" s="1"/>
  <c r="A111" i="5"/>
  <c r="C110" i="5"/>
  <c r="D110" i="5" s="1"/>
  <c r="A110" i="5"/>
  <c r="I110" i="5" s="1"/>
  <c r="A109" i="5"/>
  <c r="C109" i="5" s="1"/>
  <c r="G108" i="5"/>
  <c r="A108" i="5"/>
  <c r="B108" i="5" s="1"/>
  <c r="A107" i="5"/>
  <c r="G107" i="5" s="1"/>
  <c r="A106" i="5"/>
  <c r="G106" i="5" s="1"/>
  <c r="G105" i="5"/>
  <c r="A105" i="5"/>
  <c r="I105" i="5" s="1"/>
  <c r="A104" i="5"/>
  <c r="A103" i="5"/>
  <c r="C103" i="5" s="1"/>
  <c r="E103" i="5" s="1"/>
  <c r="A102" i="5"/>
  <c r="G102" i="5" s="1"/>
  <c r="A101" i="5"/>
  <c r="C101" i="5" s="1"/>
  <c r="F101" i="5" s="1"/>
  <c r="A100" i="5"/>
  <c r="G100" i="5" s="1"/>
  <c r="I99" i="5"/>
  <c r="G99" i="5"/>
  <c r="A99" i="5"/>
  <c r="C99" i="5" s="1"/>
  <c r="F99" i="5" s="1"/>
  <c r="I98" i="5"/>
  <c r="C98" i="5"/>
  <c r="J98" i="5" s="1"/>
  <c r="L98" i="5" s="1"/>
  <c r="A98" i="5"/>
  <c r="E97" i="5"/>
  <c r="D97" i="5"/>
  <c r="C97" i="5"/>
  <c r="A97" i="5"/>
  <c r="B97" i="5" s="1"/>
  <c r="C96" i="5"/>
  <c r="D96" i="5" s="1"/>
  <c r="A96" i="5"/>
  <c r="G95" i="5"/>
  <c r="B95" i="5"/>
  <c r="A95" i="5"/>
  <c r="I95" i="5" s="1"/>
  <c r="A94" i="5"/>
  <c r="G94" i="5" s="1"/>
  <c r="A93" i="5"/>
  <c r="A92" i="5"/>
  <c r="A91" i="5"/>
  <c r="I91" i="5" s="1"/>
  <c r="A90" i="5"/>
  <c r="I90" i="5" s="1"/>
  <c r="L89" i="5"/>
  <c r="K89" i="5"/>
  <c r="D89" i="5"/>
  <c r="B89" i="5"/>
  <c r="A89" i="5"/>
  <c r="C89" i="5" s="1"/>
  <c r="J89" i="5" s="1"/>
  <c r="I88" i="5"/>
  <c r="A88" i="5"/>
  <c r="B88" i="5" s="1"/>
  <c r="A87" i="5"/>
  <c r="G87" i="5" s="1"/>
  <c r="A86" i="5"/>
  <c r="G86" i="5" s="1"/>
  <c r="A85" i="5"/>
  <c r="I85" i="5" s="1"/>
  <c r="A84" i="5"/>
  <c r="C84" i="5" s="1"/>
  <c r="H84" i="5" s="1"/>
  <c r="A83" i="5"/>
  <c r="B83" i="5" s="1"/>
  <c r="A82" i="5"/>
  <c r="G82" i="5" s="1"/>
  <c r="A81" i="5"/>
  <c r="G81" i="5" s="1"/>
  <c r="I80" i="5"/>
  <c r="B80" i="5"/>
  <c r="A80" i="5"/>
  <c r="G80" i="5" s="1"/>
  <c r="B79" i="5"/>
  <c r="A79" i="5"/>
  <c r="C79" i="5" s="1"/>
  <c r="A78" i="5"/>
  <c r="C78" i="5" s="1"/>
  <c r="E78" i="5" s="1"/>
  <c r="A77" i="5"/>
  <c r="G77" i="5" s="1"/>
  <c r="A76" i="5"/>
  <c r="B76" i="5" s="1"/>
  <c r="A75" i="5"/>
  <c r="G75" i="5" s="1"/>
  <c r="A74" i="5"/>
  <c r="C74" i="5" s="1"/>
  <c r="A73" i="5"/>
  <c r="G72" i="5"/>
  <c r="A72" i="5"/>
  <c r="I72" i="5" s="1"/>
  <c r="B71" i="5"/>
  <c r="A71" i="5"/>
  <c r="C71" i="5" s="1"/>
  <c r="G70" i="5"/>
  <c r="A70" i="5"/>
  <c r="I70" i="5" s="1"/>
  <c r="A69" i="5"/>
  <c r="C69" i="5" s="1"/>
  <c r="A68" i="5"/>
  <c r="B68" i="5" s="1"/>
  <c r="A67" i="5"/>
  <c r="A66" i="5"/>
  <c r="C65" i="5"/>
  <c r="F65" i="5" s="1"/>
  <c r="A65" i="5"/>
  <c r="I65" i="5" s="1"/>
  <c r="A64" i="5"/>
  <c r="G64" i="5" s="1"/>
  <c r="D63" i="5"/>
  <c r="C63" i="5"/>
  <c r="E63" i="5" s="1"/>
  <c r="A63" i="5"/>
  <c r="A62" i="5"/>
  <c r="G62" i="5" s="1"/>
  <c r="B61" i="5"/>
  <c r="A61" i="5"/>
  <c r="I61" i="5" s="1"/>
  <c r="A60" i="5"/>
  <c r="I60" i="5" s="1"/>
  <c r="A59" i="5"/>
  <c r="C59" i="5" s="1"/>
  <c r="J59" i="5" s="1"/>
  <c r="A58" i="5"/>
  <c r="G58" i="5" s="1"/>
  <c r="A57" i="5"/>
  <c r="A56" i="5"/>
  <c r="I56" i="5" s="1"/>
  <c r="A55" i="5"/>
  <c r="C55" i="5" s="1"/>
  <c r="G54" i="5"/>
  <c r="A54" i="5"/>
  <c r="B54" i="5" s="1"/>
  <c r="A53" i="5"/>
  <c r="G53" i="5" s="1"/>
  <c r="A52" i="5"/>
  <c r="C52" i="5" s="1"/>
  <c r="G51" i="5"/>
  <c r="A51" i="5"/>
  <c r="I51" i="5" s="1"/>
  <c r="A50" i="5"/>
  <c r="I50" i="5" s="1"/>
  <c r="A49" i="5"/>
  <c r="B49" i="5" s="1"/>
  <c r="A48" i="5"/>
  <c r="I48" i="5" s="1"/>
  <c r="A47" i="5"/>
  <c r="G47" i="5" s="1"/>
  <c r="A46" i="5"/>
  <c r="B46" i="5" s="1"/>
  <c r="I45" i="5"/>
  <c r="C45" i="5"/>
  <c r="J45" i="5" s="1"/>
  <c r="K45" i="5" s="1"/>
  <c r="B45" i="5"/>
  <c r="A45" i="5"/>
  <c r="G45" i="5" s="1"/>
  <c r="A44" i="5"/>
  <c r="A43" i="5"/>
  <c r="C43" i="5" s="1"/>
  <c r="A42" i="5"/>
  <c r="B42" i="5" s="1"/>
  <c r="A41" i="5"/>
  <c r="I41" i="5" s="1"/>
  <c r="I40" i="5"/>
  <c r="G40" i="5"/>
  <c r="C40" i="5"/>
  <c r="J40" i="5" s="1"/>
  <c r="K40" i="5" s="1"/>
  <c r="B40" i="5"/>
  <c r="A40" i="5"/>
  <c r="A39" i="5"/>
  <c r="B39" i="5" s="1"/>
  <c r="A38" i="5"/>
  <c r="G38" i="5" s="1"/>
  <c r="A37" i="5"/>
  <c r="A36" i="5"/>
  <c r="I36" i="5" s="1"/>
  <c r="A35" i="5"/>
  <c r="I35" i="5" s="1"/>
  <c r="I34" i="5"/>
  <c r="G34" i="5"/>
  <c r="A34" i="5"/>
  <c r="B34" i="5" s="1"/>
  <c r="I33" i="5"/>
  <c r="B33" i="5"/>
  <c r="A33" i="5"/>
  <c r="G33" i="5" s="1"/>
  <c r="A32" i="5"/>
  <c r="C32" i="5" s="1"/>
  <c r="A31" i="5"/>
  <c r="I31" i="5" s="1"/>
  <c r="A30" i="5"/>
  <c r="I30" i="5" s="1"/>
  <c r="I29" i="5"/>
  <c r="G29" i="5"/>
  <c r="A29" i="5"/>
  <c r="B29" i="5" s="1"/>
  <c r="A28" i="5"/>
  <c r="I28" i="5" s="1"/>
  <c r="A27" i="5"/>
  <c r="G27" i="5" s="1"/>
  <c r="B26" i="5"/>
  <c r="A26" i="5"/>
  <c r="G25" i="5"/>
  <c r="A25" i="5"/>
  <c r="B25" i="5" s="1"/>
  <c r="A24" i="5"/>
  <c r="I23" i="5"/>
  <c r="A23" i="5"/>
  <c r="C23" i="5" s="1"/>
  <c r="A22" i="5"/>
  <c r="B22" i="5" s="1"/>
  <c r="A21" i="5"/>
  <c r="I21" i="5" s="1"/>
  <c r="I20" i="5"/>
  <c r="G20" i="5"/>
  <c r="C20" i="5"/>
  <c r="J20" i="5" s="1"/>
  <c r="L20" i="5" s="1"/>
  <c r="B20" i="5"/>
  <c r="A20" i="5"/>
  <c r="A19" i="5"/>
  <c r="B19" i="5" s="1"/>
  <c r="A18" i="5"/>
  <c r="G18" i="5" s="1"/>
  <c r="A17" i="5"/>
  <c r="A16" i="5"/>
  <c r="I16" i="5" s="1"/>
  <c r="A15" i="5"/>
  <c r="I15" i="5" s="1"/>
  <c r="I14" i="5"/>
  <c r="A14" i="5"/>
  <c r="B14" i="5" s="1"/>
  <c r="A13" i="5"/>
  <c r="G13" i="5" s="1"/>
  <c r="A12" i="5"/>
  <c r="C12" i="5" s="1"/>
  <c r="A11" i="5"/>
  <c r="I11" i="5" s="1"/>
  <c r="C10" i="5"/>
  <c r="J10" i="5" s="1"/>
  <c r="L10" i="5" s="1"/>
  <c r="B10" i="5"/>
  <c r="A10" i="5"/>
  <c r="I10" i="5" s="1"/>
  <c r="A9" i="5"/>
  <c r="C9" i="5" s="1"/>
  <c r="A8" i="5"/>
  <c r="A7" i="5"/>
  <c r="B7" i="5" s="1"/>
  <c r="C6" i="5"/>
  <c r="B6" i="5"/>
  <c r="A6" i="5"/>
  <c r="I5" i="5"/>
  <c r="B5" i="5"/>
  <c r="A5" i="5"/>
  <c r="G5" i="5" s="1"/>
  <c r="A4" i="5"/>
  <c r="I4" i="5" s="1"/>
  <c r="M1003" i="4"/>
  <c r="L1003" i="4"/>
  <c r="K1003" i="4"/>
  <c r="J1003" i="4"/>
  <c r="I1003" i="4"/>
  <c r="M1002" i="4"/>
  <c r="L1002" i="4"/>
  <c r="K1002" i="4"/>
  <c r="J1002" i="4"/>
  <c r="I1002" i="4"/>
  <c r="M1001" i="4"/>
  <c r="L1001" i="4"/>
  <c r="K1001" i="4"/>
  <c r="J1001" i="4"/>
  <c r="I1001" i="4"/>
  <c r="M1000" i="4"/>
  <c r="L1000" i="4"/>
  <c r="K1000" i="4"/>
  <c r="J1000" i="4"/>
  <c r="I1000" i="4"/>
  <c r="M999" i="4"/>
  <c r="L999" i="4"/>
  <c r="K999" i="4"/>
  <c r="J999" i="4"/>
  <c r="I999" i="4"/>
  <c r="M998" i="4"/>
  <c r="L998" i="4"/>
  <c r="K998" i="4"/>
  <c r="J998" i="4"/>
  <c r="I998" i="4"/>
  <c r="M997" i="4"/>
  <c r="L997" i="4"/>
  <c r="K997" i="4"/>
  <c r="J997" i="4"/>
  <c r="I997" i="4"/>
  <c r="M996" i="4"/>
  <c r="L996" i="4"/>
  <c r="K996" i="4"/>
  <c r="J996" i="4"/>
  <c r="I996" i="4"/>
  <c r="M995" i="4"/>
  <c r="L995" i="4"/>
  <c r="K995" i="4"/>
  <c r="J995" i="4"/>
  <c r="I995" i="4"/>
  <c r="M994" i="4"/>
  <c r="L994" i="4"/>
  <c r="K994" i="4"/>
  <c r="J994" i="4"/>
  <c r="I994" i="4"/>
  <c r="M993" i="4"/>
  <c r="L993" i="4"/>
  <c r="K993" i="4"/>
  <c r="J993" i="4"/>
  <c r="I993" i="4"/>
  <c r="M992" i="4"/>
  <c r="L992" i="4"/>
  <c r="K992" i="4"/>
  <c r="J992" i="4"/>
  <c r="I992" i="4"/>
  <c r="M991" i="4"/>
  <c r="L991" i="4"/>
  <c r="K991" i="4"/>
  <c r="J991" i="4"/>
  <c r="I991" i="4"/>
  <c r="M990" i="4"/>
  <c r="L990" i="4"/>
  <c r="K990" i="4"/>
  <c r="J990" i="4"/>
  <c r="I990" i="4"/>
  <c r="M989" i="4"/>
  <c r="L989" i="4"/>
  <c r="K989" i="4"/>
  <c r="J989" i="4"/>
  <c r="I989" i="4"/>
  <c r="M988" i="4"/>
  <c r="L988" i="4"/>
  <c r="K988" i="4"/>
  <c r="J988" i="4"/>
  <c r="I988" i="4"/>
  <c r="M987" i="4"/>
  <c r="L987" i="4"/>
  <c r="K987" i="4"/>
  <c r="J987" i="4"/>
  <c r="I987" i="4"/>
  <c r="M986" i="4"/>
  <c r="L986" i="4"/>
  <c r="K986" i="4"/>
  <c r="J986" i="4"/>
  <c r="I986" i="4"/>
  <c r="M985" i="4"/>
  <c r="L985" i="4"/>
  <c r="K985" i="4"/>
  <c r="J985" i="4"/>
  <c r="I985" i="4"/>
  <c r="M984" i="4"/>
  <c r="L984" i="4"/>
  <c r="K984" i="4"/>
  <c r="J984" i="4"/>
  <c r="I984" i="4"/>
  <c r="M983" i="4"/>
  <c r="L983" i="4"/>
  <c r="K983" i="4"/>
  <c r="J983" i="4"/>
  <c r="I983" i="4"/>
  <c r="M982" i="4"/>
  <c r="L982" i="4"/>
  <c r="K982" i="4"/>
  <c r="J982" i="4"/>
  <c r="I982" i="4"/>
  <c r="M981" i="4"/>
  <c r="L981" i="4"/>
  <c r="K981" i="4"/>
  <c r="J981" i="4"/>
  <c r="I981" i="4"/>
  <c r="M980" i="4"/>
  <c r="L980" i="4"/>
  <c r="K980" i="4"/>
  <c r="J980" i="4"/>
  <c r="I980" i="4"/>
  <c r="M979" i="4"/>
  <c r="L979" i="4"/>
  <c r="K979" i="4"/>
  <c r="J979" i="4"/>
  <c r="I979" i="4"/>
  <c r="M978" i="4"/>
  <c r="L978" i="4"/>
  <c r="K978" i="4"/>
  <c r="J978" i="4"/>
  <c r="I978" i="4"/>
  <c r="M977" i="4"/>
  <c r="L977" i="4"/>
  <c r="K977" i="4"/>
  <c r="J977" i="4"/>
  <c r="I977" i="4"/>
  <c r="M976" i="4"/>
  <c r="L976" i="4"/>
  <c r="K976" i="4"/>
  <c r="J976" i="4"/>
  <c r="I976" i="4"/>
  <c r="M975" i="4"/>
  <c r="L975" i="4"/>
  <c r="K975" i="4"/>
  <c r="J975" i="4"/>
  <c r="I975" i="4"/>
  <c r="M974" i="4"/>
  <c r="L974" i="4"/>
  <c r="K974" i="4"/>
  <c r="J974" i="4"/>
  <c r="I974" i="4"/>
  <c r="M973" i="4"/>
  <c r="L973" i="4"/>
  <c r="K973" i="4"/>
  <c r="J973" i="4"/>
  <c r="I973" i="4"/>
  <c r="M972" i="4"/>
  <c r="L972" i="4"/>
  <c r="K972" i="4"/>
  <c r="J972" i="4"/>
  <c r="I972" i="4"/>
  <c r="M971" i="4"/>
  <c r="L971" i="4"/>
  <c r="K971" i="4"/>
  <c r="J971" i="4"/>
  <c r="I971" i="4"/>
  <c r="M970" i="4"/>
  <c r="L970" i="4"/>
  <c r="K970" i="4"/>
  <c r="J970" i="4"/>
  <c r="I970" i="4"/>
  <c r="M969" i="4"/>
  <c r="L969" i="4"/>
  <c r="K969" i="4"/>
  <c r="J969" i="4"/>
  <c r="I969" i="4"/>
  <c r="M968" i="4"/>
  <c r="L968" i="4"/>
  <c r="K968" i="4"/>
  <c r="J968" i="4"/>
  <c r="I968" i="4"/>
  <c r="M967" i="4"/>
  <c r="L967" i="4"/>
  <c r="K967" i="4"/>
  <c r="J967" i="4"/>
  <c r="I967" i="4"/>
  <c r="M966" i="4"/>
  <c r="L966" i="4"/>
  <c r="K966" i="4"/>
  <c r="J966" i="4"/>
  <c r="I966" i="4"/>
  <c r="M965" i="4"/>
  <c r="L965" i="4"/>
  <c r="K965" i="4"/>
  <c r="J965" i="4"/>
  <c r="I965" i="4"/>
  <c r="M964" i="4"/>
  <c r="L964" i="4"/>
  <c r="K964" i="4"/>
  <c r="J964" i="4"/>
  <c r="I964" i="4"/>
  <c r="M963" i="4"/>
  <c r="L963" i="4"/>
  <c r="K963" i="4"/>
  <c r="J963" i="4"/>
  <c r="I963" i="4"/>
  <c r="M962" i="4"/>
  <c r="L962" i="4"/>
  <c r="K962" i="4"/>
  <c r="J962" i="4"/>
  <c r="I962" i="4"/>
  <c r="M961" i="4"/>
  <c r="L961" i="4"/>
  <c r="K961" i="4"/>
  <c r="J961" i="4"/>
  <c r="I961" i="4"/>
  <c r="M960" i="4"/>
  <c r="L960" i="4"/>
  <c r="K960" i="4"/>
  <c r="J960" i="4"/>
  <c r="I960" i="4"/>
  <c r="M959" i="4"/>
  <c r="L959" i="4"/>
  <c r="K959" i="4"/>
  <c r="J959" i="4"/>
  <c r="I959" i="4"/>
  <c r="M958" i="4"/>
  <c r="L958" i="4"/>
  <c r="K958" i="4"/>
  <c r="J958" i="4"/>
  <c r="I958" i="4"/>
  <c r="M957" i="4"/>
  <c r="L957" i="4"/>
  <c r="K957" i="4"/>
  <c r="J957" i="4"/>
  <c r="I957" i="4"/>
  <c r="M956" i="4"/>
  <c r="L956" i="4"/>
  <c r="K956" i="4"/>
  <c r="J956" i="4"/>
  <c r="I956" i="4"/>
  <c r="M955" i="4"/>
  <c r="L955" i="4"/>
  <c r="K955" i="4"/>
  <c r="J955" i="4"/>
  <c r="I955" i="4"/>
  <c r="M954" i="4"/>
  <c r="L954" i="4"/>
  <c r="K954" i="4"/>
  <c r="J954" i="4"/>
  <c r="I954" i="4"/>
  <c r="M953" i="4"/>
  <c r="L953" i="4"/>
  <c r="K953" i="4"/>
  <c r="J953" i="4"/>
  <c r="I953" i="4"/>
  <c r="M952" i="4"/>
  <c r="L952" i="4"/>
  <c r="K952" i="4"/>
  <c r="J952" i="4"/>
  <c r="I952" i="4"/>
  <c r="M951" i="4"/>
  <c r="L951" i="4"/>
  <c r="K951" i="4"/>
  <c r="J951" i="4"/>
  <c r="I951" i="4"/>
  <c r="M950" i="4"/>
  <c r="L950" i="4"/>
  <c r="K950" i="4"/>
  <c r="J950" i="4"/>
  <c r="I950" i="4"/>
  <c r="M949" i="4"/>
  <c r="L949" i="4"/>
  <c r="K949" i="4"/>
  <c r="J949" i="4"/>
  <c r="I949" i="4"/>
  <c r="M948" i="4"/>
  <c r="L948" i="4"/>
  <c r="K948" i="4"/>
  <c r="J948" i="4"/>
  <c r="I948" i="4"/>
  <c r="M947" i="4"/>
  <c r="L947" i="4"/>
  <c r="K947" i="4"/>
  <c r="J947" i="4"/>
  <c r="I947" i="4"/>
  <c r="M946" i="4"/>
  <c r="L946" i="4"/>
  <c r="K946" i="4"/>
  <c r="J946" i="4"/>
  <c r="I946" i="4"/>
  <c r="M945" i="4"/>
  <c r="L945" i="4"/>
  <c r="K945" i="4"/>
  <c r="J945" i="4"/>
  <c r="I945" i="4"/>
  <c r="M944" i="4"/>
  <c r="L944" i="4"/>
  <c r="K944" i="4"/>
  <c r="J944" i="4"/>
  <c r="I944" i="4"/>
  <c r="M943" i="4"/>
  <c r="L943" i="4"/>
  <c r="K943" i="4"/>
  <c r="J943" i="4"/>
  <c r="I943" i="4"/>
  <c r="M942" i="4"/>
  <c r="L942" i="4"/>
  <c r="K942" i="4"/>
  <c r="J942" i="4"/>
  <c r="I942" i="4"/>
  <c r="M941" i="4"/>
  <c r="L941" i="4"/>
  <c r="K941" i="4"/>
  <c r="J941" i="4"/>
  <c r="I941" i="4"/>
  <c r="M940" i="4"/>
  <c r="L940" i="4"/>
  <c r="K940" i="4"/>
  <c r="J940" i="4"/>
  <c r="I940" i="4"/>
  <c r="M939" i="4"/>
  <c r="L939" i="4"/>
  <c r="K939" i="4"/>
  <c r="J939" i="4"/>
  <c r="I939" i="4"/>
  <c r="M938" i="4"/>
  <c r="L938" i="4"/>
  <c r="K938" i="4"/>
  <c r="J938" i="4"/>
  <c r="I938" i="4"/>
  <c r="M937" i="4"/>
  <c r="L937" i="4"/>
  <c r="K937" i="4"/>
  <c r="J937" i="4"/>
  <c r="I937" i="4"/>
  <c r="M936" i="4"/>
  <c r="L936" i="4"/>
  <c r="K936" i="4"/>
  <c r="J936" i="4"/>
  <c r="I936" i="4"/>
  <c r="M935" i="4"/>
  <c r="L935" i="4"/>
  <c r="K935" i="4"/>
  <c r="J935" i="4"/>
  <c r="I935" i="4"/>
  <c r="M934" i="4"/>
  <c r="L934" i="4"/>
  <c r="K934" i="4"/>
  <c r="J934" i="4"/>
  <c r="I934" i="4"/>
  <c r="M933" i="4"/>
  <c r="L933" i="4"/>
  <c r="K933" i="4"/>
  <c r="J933" i="4"/>
  <c r="I933" i="4"/>
  <c r="M932" i="4"/>
  <c r="L932" i="4"/>
  <c r="K932" i="4"/>
  <c r="J932" i="4"/>
  <c r="I932" i="4"/>
  <c r="M931" i="4"/>
  <c r="L931" i="4"/>
  <c r="K931" i="4"/>
  <c r="J931" i="4"/>
  <c r="I931" i="4"/>
  <c r="M930" i="4"/>
  <c r="L930" i="4"/>
  <c r="K930" i="4"/>
  <c r="J930" i="4"/>
  <c r="I930" i="4"/>
  <c r="M929" i="4"/>
  <c r="L929" i="4"/>
  <c r="K929" i="4"/>
  <c r="J929" i="4"/>
  <c r="I929" i="4"/>
  <c r="M928" i="4"/>
  <c r="L928" i="4"/>
  <c r="K928" i="4"/>
  <c r="J928" i="4"/>
  <c r="I928" i="4"/>
  <c r="M927" i="4"/>
  <c r="L927" i="4"/>
  <c r="K927" i="4"/>
  <c r="J927" i="4"/>
  <c r="I927" i="4"/>
  <c r="M926" i="4"/>
  <c r="L926" i="4"/>
  <c r="K926" i="4"/>
  <c r="J926" i="4"/>
  <c r="I926" i="4"/>
  <c r="M925" i="4"/>
  <c r="L925" i="4"/>
  <c r="K925" i="4"/>
  <c r="J925" i="4"/>
  <c r="I925" i="4"/>
  <c r="M924" i="4"/>
  <c r="L924" i="4"/>
  <c r="K924" i="4"/>
  <c r="J924" i="4"/>
  <c r="I924" i="4"/>
  <c r="M923" i="4"/>
  <c r="L923" i="4"/>
  <c r="K923" i="4"/>
  <c r="J923" i="4"/>
  <c r="I923" i="4"/>
  <c r="M922" i="4"/>
  <c r="L922" i="4"/>
  <c r="K922" i="4"/>
  <c r="J922" i="4"/>
  <c r="I922" i="4"/>
  <c r="M921" i="4"/>
  <c r="L921" i="4"/>
  <c r="K921" i="4"/>
  <c r="J921" i="4"/>
  <c r="I921" i="4"/>
  <c r="M920" i="4"/>
  <c r="L920" i="4"/>
  <c r="K920" i="4"/>
  <c r="J920" i="4"/>
  <c r="I920" i="4"/>
  <c r="M919" i="4"/>
  <c r="L919" i="4"/>
  <c r="K919" i="4"/>
  <c r="J919" i="4"/>
  <c r="I919" i="4"/>
  <c r="M918" i="4"/>
  <c r="L918" i="4"/>
  <c r="K918" i="4"/>
  <c r="J918" i="4"/>
  <c r="I918" i="4"/>
  <c r="M917" i="4"/>
  <c r="L917" i="4"/>
  <c r="K917" i="4"/>
  <c r="J917" i="4"/>
  <c r="I917" i="4"/>
  <c r="M916" i="4"/>
  <c r="L916" i="4"/>
  <c r="K916" i="4"/>
  <c r="J916" i="4"/>
  <c r="I916" i="4"/>
  <c r="M915" i="4"/>
  <c r="L915" i="4"/>
  <c r="K915" i="4"/>
  <c r="J915" i="4"/>
  <c r="I915" i="4"/>
  <c r="M914" i="4"/>
  <c r="L914" i="4"/>
  <c r="K914" i="4"/>
  <c r="J914" i="4"/>
  <c r="I914" i="4"/>
  <c r="M913" i="4"/>
  <c r="L913" i="4"/>
  <c r="K913" i="4"/>
  <c r="J913" i="4"/>
  <c r="I913" i="4"/>
  <c r="M912" i="4"/>
  <c r="L912" i="4"/>
  <c r="K912" i="4"/>
  <c r="J912" i="4"/>
  <c r="I912" i="4"/>
  <c r="M911" i="4"/>
  <c r="L911" i="4"/>
  <c r="K911" i="4"/>
  <c r="J911" i="4"/>
  <c r="I911" i="4"/>
  <c r="M910" i="4"/>
  <c r="L910" i="4"/>
  <c r="K910" i="4"/>
  <c r="J910" i="4"/>
  <c r="I910" i="4"/>
  <c r="M909" i="4"/>
  <c r="L909" i="4"/>
  <c r="K909" i="4"/>
  <c r="J909" i="4"/>
  <c r="I909" i="4"/>
  <c r="M908" i="4"/>
  <c r="L908" i="4"/>
  <c r="K908" i="4"/>
  <c r="J908" i="4"/>
  <c r="I908" i="4"/>
  <c r="M907" i="4"/>
  <c r="L907" i="4"/>
  <c r="K907" i="4"/>
  <c r="J907" i="4"/>
  <c r="I907" i="4"/>
  <c r="M906" i="4"/>
  <c r="L906" i="4"/>
  <c r="K906" i="4"/>
  <c r="J906" i="4"/>
  <c r="I906" i="4"/>
  <c r="M905" i="4"/>
  <c r="L905" i="4"/>
  <c r="K905" i="4"/>
  <c r="J905" i="4"/>
  <c r="I905" i="4"/>
  <c r="M904" i="4"/>
  <c r="L904" i="4"/>
  <c r="K904" i="4"/>
  <c r="J904" i="4"/>
  <c r="I904" i="4"/>
  <c r="M903" i="4"/>
  <c r="L903" i="4"/>
  <c r="K903" i="4"/>
  <c r="J903" i="4"/>
  <c r="I903" i="4"/>
  <c r="M902" i="4"/>
  <c r="L902" i="4"/>
  <c r="K902" i="4"/>
  <c r="J902" i="4"/>
  <c r="I902" i="4"/>
  <c r="M901" i="4"/>
  <c r="L901" i="4"/>
  <c r="K901" i="4"/>
  <c r="J901" i="4"/>
  <c r="I901" i="4"/>
  <c r="M900" i="4"/>
  <c r="L900" i="4"/>
  <c r="K900" i="4"/>
  <c r="J900" i="4"/>
  <c r="I900" i="4"/>
  <c r="M899" i="4"/>
  <c r="L899" i="4"/>
  <c r="K899" i="4"/>
  <c r="J899" i="4"/>
  <c r="I899" i="4"/>
  <c r="M898" i="4"/>
  <c r="L898" i="4"/>
  <c r="K898" i="4"/>
  <c r="J898" i="4"/>
  <c r="I898" i="4"/>
  <c r="M897" i="4"/>
  <c r="L897" i="4"/>
  <c r="K897" i="4"/>
  <c r="J897" i="4"/>
  <c r="I897" i="4"/>
  <c r="M896" i="4"/>
  <c r="L896" i="4"/>
  <c r="K896" i="4"/>
  <c r="J896" i="4"/>
  <c r="I896" i="4"/>
  <c r="M895" i="4"/>
  <c r="L895" i="4"/>
  <c r="K895" i="4"/>
  <c r="J895" i="4"/>
  <c r="I895" i="4"/>
  <c r="M894" i="4"/>
  <c r="L894" i="4"/>
  <c r="K894" i="4"/>
  <c r="J894" i="4"/>
  <c r="I894" i="4"/>
  <c r="M893" i="4"/>
  <c r="L893" i="4"/>
  <c r="K893" i="4"/>
  <c r="J893" i="4"/>
  <c r="I893" i="4"/>
  <c r="M892" i="4"/>
  <c r="L892" i="4"/>
  <c r="K892" i="4"/>
  <c r="J892" i="4"/>
  <c r="I892" i="4"/>
  <c r="M891" i="4"/>
  <c r="L891" i="4"/>
  <c r="K891" i="4"/>
  <c r="J891" i="4"/>
  <c r="I891" i="4"/>
  <c r="M890" i="4"/>
  <c r="L890" i="4"/>
  <c r="K890" i="4"/>
  <c r="J890" i="4"/>
  <c r="I890" i="4"/>
  <c r="M889" i="4"/>
  <c r="L889" i="4"/>
  <c r="K889" i="4"/>
  <c r="J889" i="4"/>
  <c r="I889" i="4"/>
  <c r="M888" i="4"/>
  <c r="L888" i="4"/>
  <c r="K888" i="4"/>
  <c r="J888" i="4"/>
  <c r="I888" i="4"/>
  <c r="M887" i="4"/>
  <c r="L887" i="4"/>
  <c r="K887" i="4"/>
  <c r="J887" i="4"/>
  <c r="I887" i="4"/>
  <c r="M886" i="4"/>
  <c r="L886" i="4"/>
  <c r="K886" i="4"/>
  <c r="J886" i="4"/>
  <c r="I886" i="4"/>
  <c r="M885" i="4"/>
  <c r="L885" i="4"/>
  <c r="K885" i="4"/>
  <c r="J885" i="4"/>
  <c r="I885" i="4"/>
  <c r="M884" i="4"/>
  <c r="L884" i="4"/>
  <c r="K884" i="4"/>
  <c r="J884" i="4"/>
  <c r="I884" i="4"/>
  <c r="M883" i="4"/>
  <c r="L883" i="4"/>
  <c r="K883" i="4"/>
  <c r="J883" i="4"/>
  <c r="I883" i="4"/>
  <c r="M882" i="4"/>
  <c r="L882" i="4"/>
  <c r="K882" i="4"/>
  <c r="J882" i="4"/>
  <c r="I882" i="4"/>
  <c r="M881" i="4"/>
  <c r="L881" i="4"/>
  <c r="K881" i="4"/>
  <c r="J881" i="4"/>
  <c r="I881" i="4"/>
  <c r="M880" i="4"/>
  <c r="L880" i="4"/>
  <c r="K880" i="4"/>
  <c r="J880" i="4"/>
  <c r="I880" i="4"/>
  <c r="M879" i="4"/>
  <c r="L879" i="4"/>
  <c r="K879" i="4"/>
  <c r="J879" i="4"/>
  <c r="I879" i="4"/>
  <c r="M878" i="4"/>
  <c r="L878" i="4"/>
  <c r="K878" i="4"/>
  <c r="J878" i="4"/>
  <c r="I878" i="4"/>
  <c r="M877" i="4"/>
  <c r="L877" i="4"/>
  <c r="K877" i="4"/>
  <c r="J877" i="4"/>
  <c r="I877" i="4"/>
  <c r="M876" i="4"/>
  <c r="L876" i="4"/>
  <c r="K876" i="4"/>
  <c r="J876" i="4"/>
  <c r="I876" i="4"/>
  <c r="M875" i="4"/>
  <c r="L875" i="4"/>
  <c r="K875" i="4"/>
  <c r="J875" i="4"/>
  <c r="I875" i="4"/>
  <c r="M874" i="4"/>
  <c r="L874" i="4"/>
  <c r="K874" i="4"/>
  <c r="J874" i="4"/>
  <c r="I874" i="4"/>
  <c r="M873" i="4"/>
  <c r="L873" i="4"/>
  <c r="K873" i="4"/>
  <c r="J873" i="4"/>
  <c r="I873" i="4"/>
  <c r="M872" i="4"/>
  <c r="L872" i="4"/>
  <c r="K872" i="4"/>
  <c r="J872" i="4"/>
  <c r="I872" i="4"/>
  <c r="M871" i="4"/>
  <c r="L871" i="4"/>
  <c r="K871" i="4"/>
  <c r="J871" i="4"/>
  <c r="I871" i="4"/>
  <c r="M870" i="4"/>
  <c r="L870" i="4"/>
  <c r="K870" i="4"/>
  <c r="J870" i="4"/>
  <c r="I870" i="4"/>
  <c r="M869" i="4"/>
  <c r="L869" i="4"/>
  <c r="K869" i="4"/>
  <c r="J869" i="4"/>
  <c r="I869" i="4"/>
  <c r="M868" i="4"/>
  <c r="L868" i="4"/>
  <c r="K868" i="4"/>
  <c r="J868" i="4"/>
  <c r="I868" i="4"/>
  <c r="M867" i="4"/>
  <c r="L867" i="4"/>
  <c r="K867" i="4"/>
  <c r="J867" i="4"/>
  <c r="I867" i="4"/>
  <c r="M866" i="4"/>
  <c r="L866" i="4"/>
  <c r="K866" i="4"/>
  <c r="J866" i="4"/>
  <c r="I866" i="4"/>
  <c r="M865" i="4"/>
  <c r="L865" i="4"/>
  <c r="K865" i="4"/>
  <c r="J865" i="4"/>
  <c r="I865" i="4"/>
  <c r="M864" i="4"/>
  <c r="L864" i="4"/>
  <c r="K864" i="4"/>
  <c r="J864" i="4"/>
  <c r="I864" i="4"/>
  <c r="M863" i="4"/>
  <c r="L863" i="4"/>
  <c r="K863" i="4"/>
  <c r="J863" i="4"/>
  <c r="I863" i="4"/>
  <c r="M862" i="4"/>
  <c r="L862" i="4"/>
  <c r="K862" i="4"/>
  <c r="J862" i="4"/>
  <c r="I862" i="4"/>
  <c r="M861" i="4"/>
  <c r="L861" i="4"/>
  <c r="K861" i="4"/>
  <c r="J861" i="4"/>
  <c r="I861" i="4"/>
  <c r="M860" i="4"/>
  <c r="L860" i="4"/>
  <c r="K860" i="4"/>
  <c r="J860" i="4"/>
  <c r="I860" i="4"/>
  <c r="M859" i="4"/>
  <c r="L859" i="4"/>
  <c r="K859" i="4"/>
  <c r="J859" i="4"/>
  <c r="I859" i="4"/>
  <c r="M858" i="4"/>
  <c r="L858" i="4"/>
  <c r="K858" i="4"/>
  <c r="J858" i="4"/>
  <c r="I858" i="4"/>
  <c r="M857" i="4"/>
  <c r="L857" i="4"/>
  <c r="K857" i="4"/>
  <c r="J857" i="4"/>
  <c r="I857" i="4"/>
  <c r="M856" i="4"/>
  <c r="L856" i="4"/>
  <c r="K856" i="4"/>
  <c r="J856" i="4"/>
  <c r="I856" i="4"/>
  <c r="M855" i="4"/>
  <c r="L855" i="4"/>
  <c r="K855" i="4"/>
  <c r="J855" i="4"/>
  <c r="I855" i="4"/>
  <c r="M854" i="4"/>
  <c r="L854" i="4"/>
  <c r="K854" i="4"/>
  <c r="J854" i="4"/>
  <c r="I854" i="4"/>
  <c r="M853" i="4"/>
  <c r="L853" i="4"/>
  <c r="K853" i="4"/>
  <c r="J853" i="4"/>
  <c r="I853" i="4"/>
  <c r="M852" i="4"/>
  <c r="L852" i="4"/>
  <c r="K852" i="4"/>
  <c r="J852" i="4"/>
  <c r="I852" i="4"/>
  <c r="M851" i="4"/>
  <c r="L851" i="4"/>
  <c r="K851" i="4"/>
  <c r="J851" i="4"/>
  <c r="I851" i="4"/>
  <c r="M850" i="4"/>
  <c r="L850" i="4"/>
  <c r="K850" i="4"/>
  <c r="J850" i="4"/>
  <c r="I850" i="4"/>
  <c r="M849" i="4"/>
  <c r="L849" i="4"/>
  <c r="K849" i="4"/>
  <c r="J849" i="4"/>
  <c r="I849" i="4"/>
  <c r="M848" i="4"/>
  <c r="L848" i="4"/>
  <c r="K848" i="4"/>
  <c r="J848" i="4"/>
  <c r="I848" i="4"/>
  <c r="M847" i="4"/>
  <c r="L847" i="4"/>
  <c r="K847" i="4"/>
  <c r="J847" i="4"/>
  <c r="I847" i="4"/>
  <c r="M846" i="4"/>
  <c r="L846" i="4"/>
  <c r="K846" i="4"/>
  <c r="J846" i="4"/>
  <c r="I846" i="4"/>
  <c r="M845" i="4"/>
  <c r="L845" i="4"/>
  <c r="K845" i="4"/>
  <c r="J845" i="4"/>
  <c r="I845" i="4"/>
  <c r="M844" i="4"/>
  <c r="L844" i="4"/>
  <c r="K844" i="4"/>
  <c r="J844" i="4"/>
  <c r="I844" i="4"/>
  <c r="M843" i="4"/>
  <c r="L843" i="4"/>
  <c r="K843" i="4"/>
  <c r="J843" i="4"/>
  <c r="I843" i="4"/>
  <c r="M842" i="4"/>
  <c r="L842" i="4"/>
  <c r="K842" i="4"/>
  <c r="J842" i="4"/>
  <c r="I842" i="4"/>
  <c r="M841" i="4"/>
  <c r="L841" i="4"/>
  <c r="K841" i="4"/>
  <c r="J841" i="4"/>
  <c r="I841" i="4"/>
  <c r="M840" i="4"/>
  <c r="L840" i="4"/>
  <c r="K840" i="4"/>
  <c r="J840" i="4"/>
  <c r="I840" i="4"/>
  <c r="M839" i="4"/>
  <c r="L839" i="4"/>
  <c r="K839" i="4"/>
  <c r="J839" i="4"/>
  <c r="I839" i="4"/>
  <c r="M838" i="4"/>
  <c r="L838" i="4"/>
  <c r="K838" i="4"/>
  <c r="J838" i="4"/>
  <c r="I838" i="4"/>
  <c r="M837" i="4"/>
  <c r="L837" i="4"/>
  <c r="K837" i="4"/>
  <c r="J837" i="4"/>
  <c r="I837" i="4"/>
  <c r="M836" i="4"/>
  <c r="L836" i="4"/>
  <c r="K836" i="4"/>
  <c r="J836" i="4"/>
  <c r="I836" i="4"/>
  <c r="M835" i="4"/>
  <c r="L835" i="4"/>
  <c r="K835" i="4"/>
  <c r="J835" i="4"/>
  <c r="I835" i="4"/>
  <c r="M834" i="4"/>
  <c r="L834" i="4"/>
  <c r="K834" i="4"/>
  <c r="J834" i="4"/>
  <c r="I834" i="4"/>
  <c r="M833" i="4"/>
  <c r="L833" i="4"/>
  <c r="K833" i="4"/>
  <c r="J833" i="4"/>
  <c r="I833" i="4"/>
  <c r="M832" i="4"/>
  <c r="L832" i="4"/>
  <c r="K832" i="4"/>
  <c r="J832" i="4"/>
  <c r="I832" i="4"/>
  <c r="M831" i="4"/>
  <c r="L831" i="4"/>
  <c r="K831" i="4"/>
  <c r="J831" i="4"/>
  <c r="I831" i="4"/>
  <c r="M830" i="4"/>
  <c r="L830" i="4"/>
  <c r="K830" i="4"/>
  <c r="J830" i="4"/>
  <c r="I830" i="4"/>
  <c r="M829" i="4"/>
  <c r="L829" i="4"/>
  <c r="K829" i="4"/>
  <c r="J829" i="4"/>
  <c r="I829" i="4"/>
  <c r="M828" i="4"/>
  <c r="L828" i="4"/>
  <c r="K828" i="4"/>
  <c r="J828" i="4"/>
  <c r="I828" i="4"/>
  <c r="M827" i="4"/>
  <c r="L827" i="4"/>
  <c r="K827" i="4"/>
  <c r="J827" i="4"/>
  <c r="I827" i="4"/>
  <c r="M826" i="4"/>
  <c r="L826" i="4"/>
  <c r="K826" i="4"/>
  <c r="J826" i="4"/>
  <c r="I826" i="4"/>
  <c r="M825" i="4"/>
  <c r="L825" i="4"/>
  <c r="K825" i="4"/>
  <c r="J825" i="4"/>
  <c r="I825" i="4"/>
  <c r="M824" i="4"/>
  <c r="L824" i="4"/>
  <c r="K824" i="4"/>
  <c r="J824" i="4"/>
  <c r="I824" i="4"/>
  <c r="M823" i="4"/>
  <c r="L823" i="4"/>
  <c r="K823" i="4"/>
  <c r="J823" i="4"/>
  <c r="I823" i="4"/>
  <c r="M822" i="4"/>
  <c r="L822" i="4"/>
  <c r="K822" i="4"/>
  <c r="J822" i="4"/>
  <c r="I822" i="4"/>
  <c r="M821" i="4"/>
  <c r="L821" i="4"/>
  <c r="K821" i="4"/>
  <c r="J821" i="4"/>
  <c r="I821" i="4"/>
  <c r="M820" i="4"/>
  <c r="L820" i="4"/>
  <c r="K820" i="4"/>
  <c r="J820" i="4"/>
  <c r="I820" i="4"/>
  <c r="M819" i="4"/>
  <c r="L819" i="4"/>
  <c r="K819" i="4"/>
  <c r="J819" i="4"/>
  <c r="I819" i="4"/>
  <c r="M818" i="4"/>
  <c r="L818" i="4"/>
  <c r="K818" i="4"/>
  <c r="J818" i="4"/>
  <c r="I818" i="4"/>
  <c r="M817" i="4"/>
  <c r="L817" i="4"/>
  <c r="K817" i="4"/>
  <c r="J817" i="4"/>
  <c r="I817" i="4"/>
  <c r="M816" i="4"/>
  <c r="L816" i="4"/>
  <c r="K816" i="4"/>
  <c r="J816" i="4"/>
  <c r="I816" i="4"/>
  <c r="M815" i="4"/>
  <c r="L815" i="4"/>
  <c r="K815" i="4"/>
  <c r="J815" i="4"/>
  <c r="I815" i="4"/>
  <c r="M814" i="4"/>
  <c r="L814" i="4"/>
  <c r="K814" i="4"/>
  <c r="J814" i="4"/>
  <c r="I814" i="4"/>
  <c r="M813" i="4"/>
  <c r="L813" i="4"/>
  <c r="K813" i="4"/>
  <c r="J813" i="4"/>
  <c r="I813" i="4"/>
  <c r="M812" i="4"/>
  <c r="L812" i="4"/>
  <c r="K812" i="4"/>
  <c r="J812" i="4"/>
  <c r="I812" i="4"/>
  <c r="M811" i="4"/>
  <c r="L811" i="4"/>
  <c r="K811" i="4"/>
  <c r="J811" i="4"/>
  <c r="I811" i="4"/>
  <c r="M810" i="4"/>
  <c r="L810" i="4"/>
  <c r="K810" i="4"/>
  <c r="J810" i="4"/>
  <c r="I810" i="4"/>
  <c r="M809" i="4"/>
  <c r="L809" i="4"/>
  <c r="K809" i="4"/>
  <c r="J809" i="4"/>
  <c r="I809" i="4"/>
  <c r="M808" i="4"/>
  <c r="L808" i="4"/>
  <c r="K808" i="4"/>
  <c r="J808" i="4"/>
  <c r="I808" i="4"/>
  <c r="M807" i="4"/>
  <c r="L807" i="4"/>
  <c r="K807" i="4"/>
  <c r="J807" i="4"/>
  <c r="I807" i="4"/>
  <c r="M806" i="4"/>
  <c r="L806" i="4"/>
  <c r="K806" i="4"/>
  <c r="J806" i="4"/>
  <c r="I806" i="4"/>
  <c r="M805" i="4"/>
  <c r="L805" i="4"/>
  <c r="K805" i="4"/>
  <c r="J805" i="4"/>
  <c r="I805" i="4"/>
  <c r="M804" i="4"/>
  <c r="L804" i="4"/>
  <c r="K804" i="4"/>
  <c r="J804" i="4"/>
  <c r="I804" i="4"/>
  <c r="M803" i="4"/>
  <c r="L803" i="4"/>
  <c r="K803" i="4"/>
  <c r="J803" i="4"/>
  <c r="I803" i="4"/>
  <c r="M802" i="4"/>
  <c r="L802" i="4"/>
  <c r="K802" i="4"/>
  <c r="J802" i="4"/>
  <c r="I802" i="4"/>
  <c r="M801" i="4"/>
  <c r="L801" i="4"/>
  <c r="K801" i="4"/>
  <c r="J801" i="4"/>
  <c r="I801" i="4"/>
  <c r="M800" i="4"/>
  <c r="L800" i="4"/>
  <c r="K800" i="4"/>
  <c r="J800" i="4"/>
  <c r="I800" i="4"/>
  <c r="M799" i="4"/>
  <c r="L799" i="4"/>
  <c r="K799" i="4"/>
  <c r="J799" i="4"/>
  <c r="I799" i="4"/>
  <c r="M798" i="4"/>
  <c r="L798" i="4"/>
  <c r="K798" i="4"/>
  <c r="J798" i="4"/>
  <c r="I798" i="4"/>
  <c r="M797" i="4"/>
  <c r="L797" i="4"/>
  <c r="K797" i="4"/>
  <c r="J797" i="4"/>
  <c r="I797" i="4"/>
  <c r="M796" i="4"/>
  <c r="L796" i="4"/>
  <c r="K796" i="4"/>
  <c r="J796" i="4"/>
  <c r="I796" i="4"/>
  <c r="M795" i="4"/>
  <c r="L795" i="4"/>
  <c r="K795" i="4"/>
  <c r="J795" i="4"/>
  <c r="I795" i="4"/>
  <c r="M794" i="4"/>
  <c r="L794" i="4"/>
  <c r="K794" i="4"/>
  <c r="J794" i="4"/>
  <c r="I794" i="4"/>
  <c r="M793" i="4"/>
  <c r="L793" i="4"/>
  <c r="K793" i="4"/>
  <c r="J793" i="4"/>
  <c r="I793" i="4"/>
  <c r="M792" i="4"/>
  <c r="L792" i="4"/>
  <c r="K792" i="4"/>
  <c r="J792" i="4"/>
  <c r="I792" i="4"/>
  <c r="M791" i="4"/>
  <c r="L791" i="4"/>
  <c r="K791" i="4"/>
  <c r="J791" i="4"/>
  <c r="I791" i="4"/>
  <c r="M790" i="4"/>
  <c r="L790" i="4"/>
  <c r="K790" i="4"/>
  <c r="J790" i="4"/>
  <c r="I790" i="4"/>
  <c r="M789" i="4"/>
  <c r="L789" i="4"/>
  <c r="K789" i="4"/>
  <c r="J789" i="4"/>
  <c r="I789" i="4"/>
  <c r="M788" i="4"/>
  <c r="L788" i="4"/>
  <c r="K788" i="4"/>
  <c r="J788" i="4"/>
  <c r="I788" i="4"/>
  <c r="M787" i="4"/>
  <c r="L787" i="4"/>
  <c r="K787" i="4"/>
  <c r="J787" i="4"/>
  <c r="I787" i="4"/>
  <c r="M786" i="4"/>
  <c r="L786" i="4"/>
  <c r="K786" i="4"/>
  <c r="J786" i="4"/>
  <c r="I786" i="4"/>
  <c r="M785" i="4"/>
  <c r="L785" i="4"/>
  <c r="K785" i="4"/>
  <c r="J785" i="4"/>
  <c r="I785" i="4"/>
  <c r="M784" i="4"/>
  <c r="L784" i="4"/>
  <c r="K784" i="4"/>
  <c r="J784" i="4"/>
  <c r="I784" i="4"/>
  <c r="M783" i="4"/>
  <c r="L783" i="4"/>
  <c r="K783" i="4"/>
  <c r="J783" i="4"/>
  <c r="I783" i="4"/>
  <c r="M782" i="4"/>
  <c r="L782" i="4"/>
  <c r="K782" i="4"/>
  <c r="J782" i="4"/>
  <c r="I782" i="4"/>
  <c r="M781" i="4"/>
  <c r="L781" i="4"/>
  <c r="K781" i="4"/>
  <c r="J781" i="4"/>
  <c r="I781" i="4"/>
  <c r="M780" i="4"/>
  <c r="L780" i="4"/>
  <c r="K780" i="4"/>
  <c r="J780" i="4"/>
  <c r="I780" i="4"/>
  <c r="M779" i="4"/>
  <c r="L779" i="4"/>
  <c r="K779" i="4"/>
  <c r="J779" i="4"/>
  <c r="I779" i="4"/>
  <c r="M778" i="4"/>
  <c r="L778" i="4"/>
  <c r="K778" i="4"/>
  <c r="J778" i="4"/>
  <c r="I778" i="4"/>
  <c r="M777" i="4"/>
  <c r="L777" i="4"/>
  <c r="K777" i="4"/>
  <c r="J777" i="4"/>
  <c r="I777" i="4"/>
  <c r="M776" i="4"/>
  <c r="L776" i="4"/>
  <c r="K776" i="4"/>
  <c r="J776" i="4"/>
  <c r="I776" i="4"/>
  <c r="M775" i="4"/>
  <c r="L775" i="4"/>
  <c r="K775" i="4"/>
  <c r="J775" i="4"/>
  <c r="I775" i="4"/>
  <c r="M774" i="4"/>
  <c r="L774" i="4"/>
  <c r="K774" i="4"/>
  <c r="J774" i="4"/>
  <c r="I774" i="4"/>
  <c r="M773" i="4"/>
  <c r="L773" i="4"/>
  <c r="K773" i="4"/>
  <c r="J773" i="4"/>
  <c r="I773" i="4"/>
  <c r="M772" i="4"/>
  <c r="L772" i="4"/>
  <c r="K772" i="4"/>
  <c r="J772" i="4"/>
  <c r="I772" i="4"/>
  <c r="M771" i="4"/>
  <c r="L771" i="4"/>
  <c r="K771" i="4"/>
  <c r="J771" i="4"/>
  <c r="I771" i="4"/>
  <c r="M770" i="4"/>
  <c r="L770" i="4"/>
  <c r="K770" i="4"/>
  <c r="J770" i="4"/>
  <c r="I770" i="4"/>
  <c r="M769" i="4"/>
  <c r="L769" i="4"/>
  <c r="K769" i="4"/>
  <c r="J769" i="4"/>
  <c r="I769" i="4"/>
  <c r="M768" i="4"/>
  <c r="L768" i="4"/>
  <c r="K768" i="4"/>
  <c r="J768" i="4"/>
  <c r="I768" i="4"/>
  <c r="M767" i="4"/>
  <c r="L767" i="4"/>
  <c r="K767" i="4"/>
  <c r="J767" i="4"/>
  <c r="I767" i="4"/>
  <c r="M766" i="4"/>
  <c r="L766" i="4"/>
  <c r="K766" i="4"/>
  <c r="J766" i="4"/>
  <c r="I766" i="4"/>
  <c r="M765" i="4"/>
  <c r="L765" i="4"/>
  <c r="K765" i="4"/>
  <c r="J765" i="4"/>
  <c r="I765" i="4"/>
  <c r="M764" i="4"/>
  <c r="L764" i="4"/>
  <c r="K764" i="4"/>
  <c r="J764" i="4"/>
  <c r="I764" i="4"/>
  <c r="M763" i="4"/>
  <c r="L763" i="4"/>
  <c r="K763" i="4"/>
  <c r="J763" i="4"/>
  <c r="I763" i="4"/>
  <c r="M762" i="4"/>
  <c r="L762" i="4"/>
  <c r="K762" i="4"/>
  <c r="J762" i="4"/>
  <c r="I762" i="4"/>
  <c r="M761" i="4"/>
  <c r="L761" i="4"/>
  <c r="K761" i="4"/>
  <c r="J761" i="4"/>
  <c r="I761" i="4"/>
  <c r="M760" i="4"/>
  <c r="L760" i="4"/>
  <c r="K760" i="4"/>
  <c r="J760" i="4"/>
  <c r="I760" i="4"/>
  <c r="M759" i="4"/>
  <c r="L759" i="4"/>
  <c r="K759" i="4"/>
  <c r="J759" i="4"/>
  <c r="I759" i="4"/>
  <c r="M758" i="4"/>
  <c r="L758" i="4"/>
  <c r="K758" i="4"/>
  <c r="J758" i="4"/>
  <c r="I758" i="4"/>
  <c r="M757" i="4"/>
  <c r="L757" i="4"/>
  <c r="K757" i="4"/>
  <c r="J757" i="4"/>
  <c r="I757" i="4"/>
  <c r="M756" i="4"/>
  <c r="L756" i="4"/>
  <c r="K756" i="4"/>
  <c r="J756" i="4"/>
  <c r="I756" i="4"/>
  <c r="M755" i="4"/>
  <c r="L755" i="4"/>
  <c r="K755" i="4"/>
  <c r="J755" i="4"/>
  <c r="I755" i="4"/>
  <c r="M754" i="4"/>
  <c r="L754" i="4"/>
  <c r="K754" i="4"/>
  <c r="J754" i="4"/>
  <c r="I754" i="4"/>
  <c r="M753" i="4"/>
  <c r="L753" i="4"/>
  <c r="K753" i="4"/>
  <c r="J753" i="4"/>
  <c r="I753" i="4"/>
  <c r="M752" i="4"/>
  <c r="L752" i="4"/>
  <c r="K752" i="4"/>
  <c r="J752" i="4"/>
  <c r="I752" i="4"/>
  <c r="M751" i="4"/>
  <c r="L751" i="4"/>
  <c r="K751" i="4"/>
  <c r="J751" i="4"/>
  <c r="I751" i="4"/>
  <c r="M750" i="4"/>
  <c r="L750" i="4"/>
  <c r="K750" i="4"/>
  <c r="J750" i="4"/>
  <c r="I750" i="4"/>
  <c r="M749" i="4"/>
  <c r="L749" i="4"/>
  <c r="K749" i="4"/>
  <c r="J749" i="4"/>
  <c r="I749" i="4"/>
  <c r="M748" i="4"/>
  <c r="L748" i="4"/>
  <c r="K748" i="4"/>
  <c r="J748" i="4"/>
  <c r="I748" i="4"/>
  <c r="M747" i="4"/>
  <c r="L747" i="4"/>
  <c r="K747" i="4"/>
  <c r="J747" i="4"/>
  <c r="I747" i="4"/>
  <c r="M746" i="4"/>
  <c r="L746" i="4"/>
  <c r="K746" i="4"/>
  <c r="J746" i="4"/>
  <c r="I746" i="4"/>
  <c r="M745" i="4"/>
  <c r="L745" i="4"/>
  <c r="K745" i="4"/>
  <c r="J745" i="4"/>
  <c r="I745" i="4"/>
  <c r="M744" i="4"/>
  <c r="L744" i="4"/>
  <c r="K744" i="4"/>
  <c r="J744" i="4"/>
  <c r="I744" i="4"/>
  <c r="M743" i="4"/>
  <c r="L743" i="4"/>
  <c r="K743" i="4"/>
  <c r="J743" i="4"/>
  <c r="I743" i="4"/>
  <c r="M742" i="4"/>
  <c r="L742" i="4"/>
  <c r="K742" i="4"/>
  <c r="J742" i="4"/>
  <c r="I742" i="4"/>
  <c r="M741" i="4"/>
  <c r="L741" i="4"/>
  <c r="K741" i="4"/>
  <c r="J741" i="4"/>
  <c r="I741" i="4"/>
  <c r="M740" i="4"/>
  <c r="L740" i="4"/>
  <c r="K740" i="4"/>
  <c r="J740" i="4"/>
  <c r="I740" i="4"/>
  <c r="M739" i="4"/>
  <c r="L739" i="4"/>
  <c r="K739" i="4"/>
  <c r="J739" i="4"/>
  <c r="I739" i="4"/>
  <c r="M738" i="4"/>
  <c r="L738" i="4"/>
  <c r="K738" i="4"/>
  <c r="J738" i="4"/>
  <c r="I738" i="4"/>
  <c r="M737" i="4"/>
  <c r="L737" i="4"/>
  <c r="K737" i="4"/>
  <c r="J737" i="4"/>
  <c r="I737" i="4"/>
  <c r="M736" i="4"/>
  <c r="L736" i="4"/>
  <c r="K736" i="4"/>
  <c r="J736" i="4"/>
  <c r="I736" i="4"/>
  <c r="M735" i="4"/>
  <c r="L735" i="4"/>
  <c r="K735" i="4"/>
  <c r="J735" i="4"/>
  <c r="I735" i="4"/>
  <c r="M734" i="4"/>
  <c r="L734" i="4"/>
  <c r="K734" i="4"/>
  <c r="J734" i="4"/>
  <c r="I734" i="4"/>
  <c r="M733" i="4"/>
  <c r="L733" i="4"/>
  <c r="K733" i="4"/>
  <c r="J733" i="4"/>
  <c r="I733" i="4"/>
  <c r="M732" i="4"/>
  <c r="L732" i="4"/>
  <c r="K732" i="4"/>
  <c r="J732" i="4"/>
  <c r="I732" i="4"/>
  <c r="M731" i="4"/>
  <c r="L731" i="4"/>
  <c r="K731" i="4"/>
  <c r="J731" i="4"/>
  <c r="I731" i="4"/>
  <c r="M730" i="4"/>
  <c r="L730" i="4"/>
  <c r="K730" i="4"/>
  <c r="J730" i="4"/>
  <c r="I730" i="4"/>
  <c r="M729" i="4"/>
  <c r="L729" i="4"/>
  <c r="K729" i="4"/>
  <c r="J729" i="4"/>
  <c r="I729" i="4"/>
  <c r="M728" i="4"/>
  <c r="L728" i="4"/>
  <c r="K728" i="4"/>
  <c r="J728" i="4"/>
  <c r="I728" i="4"/>
  <c r="M727" i="4"/>
  <c r="L727" i="4"/>
  <c r="K727" i="4"/>
  <c r="J727" i="4"/>
  <c r="I727" i="4"/>
  <c r="M726" i="4"/>
  <c r="L726" i="4"/>
  <c r="K726" i="4"/>
  <c r="J726" i="4"/>
  <c r="I726" i="4"/>
  <c r="M725" i="4"/>
  <c r="L725" i="4"/>
  <c r="K725" i="4"/>
  <c r="J725" i="4"/>
  <c r="I725" i="4"/>
  <c r="M724" i="4"/>
  <c r="L724" i="4"/>
  <c r="K724" i="4"/>
  <c r="J724" i="4"/>
  <c r="I724" i="4"/>
  <c r="M723" i="4"/>
  <c r="L723" i="4"/>
  <c r="K723" i="4"/>
  <c r="J723" i="4"/>
  <c r="I723" i="4"/>
  <c r="M722" i="4"/>
  <c r="L722" i="4"/>
  <c r="K722" i="4"/>
  <c r="J722" i="4"/>
  <c r="I722" i="4"/>
  <c r="M721" i="4"/>
  <c r="L721" i="4"/>
  <c r="K721" i="4"/>
  <c r="J721" i="4"/>
  <c r="I721" i="4"/>
  <c r="M720" i="4"/>
  <c r="L720" i="4"/>
  <c r="K720" i="4"/>
  <c r="J720" i="4"/>
  <c r="I720" i="4"/>
  <c r="M719" i="4"/>
  <c r="L719" i="4"/>
  <c r="K719" i="4"/>
  <c r="J719" i="4"/>
  <c r="I719" i="4"/>
  <c r="M718" i="4"/>
  <c r="L718" i="4"/>
  <c r="K718" i="4"/>
  <c r="J718" i="4"/>
  <c r="I718" i="4"/>
  <c r="M717" i="4"/>
  <c r="L717" i="4"/>
  <c r="K717" i="4"/>
  <c r="J717" i="4"/>
  <c r="I717" i="4"/>
  <c r="M716" i="4"/>
  <c r="L716" i="4"/>
  <c r="K716" i="4"/>
  <c r="J716" i="4"/>
  <c r="I716" i="4"/>
  <c r="M715" i="4"/>
  <c r="L715" i="4"/>
  <c r="K715" i="4"/>
  <c r="J715" i="4"/>
  <c r="I715" i="4"/>
  <c r="M714" i="4"/>
  <c r="L714" i="4"/>
  <c r="K714" i="4"/>
  <c r="J714" i="4"/>
  <c r="I714" i="4"/>
  <c r="M713" i="4"/>
  <c r="L713" i="4"/>
  <c r="K713" i="4"/>
  <c r="J713" i="4"/>
  <c r="I713" i="4"/>
  <c r="M712" i="4"/>
  <c r="L712" i="4"/>
  <c r="K712" i="4"/>
  <c r="J712" i="4"/>
  <c r="I712" i="4"/>
  <c r="M711" i="4"/>
  <c r="L711" i="4"/>
  <c r="K711" i="4"/>
  <c r="J711" i="4"/>
  <c r="I711" i="4"/>
  <c r="M710" i="4"/>
  <c r="L710" i="4"/>
  <c r="K710" i="4"/>
  <c r="J710" i="4"/>
  <c r="I710" i="4"/>
  <c r="M709" i="4"/>
  <c r="L709" i="4"/>
  <c r="K709" i="4"/>
  <c r="J709" i="4"/>
  <c r="I709" i="4"/>
  <c r="M708" i="4"/>
  <c r="L708" i="4"/>
  <c r="K708" i="4"/>
  <c r="J708" i="4"/>
  <c r="I708" i="4"/>
  <c r="M707" i="4"/>
  <c r="L707" i="4"/>
  <c r="K707" i="4"/>
  <c r="J707" i="4"/>
  <c r="I707" i="4"/>
  <c r="M706" i="4"/>
  <c r="L706" i="4"/>
  <c r="K706" i="4"/>
  <c r="J706" i="4"/>
  <c r="I706" i="4"/>
  <c r="M705" i="4"/>
  <c r="L705" i="4"/>
  <c r="K705" i="4"/>
  <c r="J705" i="4"/>
  <c r="I705" i="4"/>
  <c r="M704" i="4"/>
  <c r="L704" i="4"/>
  <c r="K704" i="4"/>
  <c r="J704" i="4"/>
  <c r="I704" i="4"/>
  <c r="M703" i="4"/>
  <c r="L703" i="4"/>
  <c r="K703" i="4"/>
  <c r="J703" i="4"/>
  <c r="I703" i="4"/>
  <c r="M702" i="4"/>
  <c r="L702" i="4"/>
  <c r="K702" i="4"/>
  <c r="J702" i="4"/>
  <c r="I702" i="4"/>
  <c r="M701" i="4"/>
  <c r="L701" i="4"/>
  <c r="K701" i="4"/>
  <c r="J701" i="4"/>
  <c r="I701" i="4"/>
  <c r="M700" i="4"/>
  <c r="L700" i="4"/>
  <c r="K700" i="4"/>
  <c r="J700" i="4"/>
  <c r="I700" i="4"/>
  <c r="M699" i="4"/>
  <c r="L699" i="4"/>
  <c r="K699" i="4"/>
  <c r="J699" i="4"/>
  <c r="I699" i="4"/>
  <c r="M698" i="4"/>
  <c r="L698" i="4"/>
  <c r="K698" i="4"/>
  <c r="J698" i="4"/>
  <c r="I698" i="4"/>
  <c r="M697" i="4"/>
  <c r="L697" i="4"/>
  <c r="K697" i="4"/>
  <c r="J697" i="4"/>
  <c r="I697" i="4"/>
  <c r="M696" i="4"/>
  <c r="L696" i="4"/>
  <c r="K696" i="4"/>
  <c r="J696" i="4"/>
  <c r="I696" i="4"/>
  <c r="M695" i="4"/>
  <c r="L695" i="4"/>
  <c r="K695" i="4"/>
  <c r="J695" i="4"/>
  <c r="I695" i="4"/>
  <c r="M694" i="4"/>
  <c r="L694" i="4"/>
  <c r="K694" i="4"/>
  <c r="J694" i="4"/>
  <c r="I694" i="4"/>
  <c r="M693" i="4"/>
  <c r="L693" i="4"/>
  <c r="K693" i="4"/>
  <c r="J693" i="4"/>
  <c r="I693" i="4"/>
  <c r="M692" i="4"/>
  <c r="L692" i="4"/>
  <c r="K692" i="4"/>
  <c r="J692" i="4"/>
  <c r="I692" i="4"/>
  <c r="M691" i="4"/>
  <c r="L691" i="4"/>
  <c r="K691" i="4"/>
  <c r="J691" i="4"/>
  <c r="I691" i="4"/>
  <c r="M690" i="4"/>
  <c r="L690" i="4"/>
  <c r="K690" i="4"/>
  <c r="J690" i="4"/>
  <c r="I690" i="4"/>
  <c r="M689" i="4"/>
  <c r="L689" i="4"/>
  <c r="K689" i="4"/>
  <c r="J689" i="4"/>
  <c r="I689" i="4"/>
  <c r="M688" i="4"/>
  <c r="L688" i="4"/>
  <c r="K688" i="4"/>
  <c r="J688" i="4"/>
  <c r="I688" i="4"/>
  <c r="M687" i="4"/>
  <c r="L687" i="4"/>
  <c r="K687" i="4"/>
  <c r="J687" i="4"/>
  <c r="I687" i="4"/>
  <c r="M686" i="4"/>
  <c r="L686" i="4"/>
  <c r="K686" i="4"/>
  <c r="J686" i="4"/>
  <c r="I686" i="4"/>
  <c r="M685" i="4"/>
  <c r="L685" i="4"/>
  <c r="K685" i="4"/>
  <c r="J685" i="4"/>
  <c r="I685" i="4"/>
  <c r="M684" i="4"/>
  <c r="L684" i="4"/>
  <c r="K684" i="4"/>
  <c r="J684" i="4"/>
  <c r="I684" i="4"/>
  <c r="M683" i="4"/>
  <c r="L683" i="4"/>
  <c r="K683" i="4"/>
  <c r="J683" i="4"/>
  <c r="I683" i="4"/>
  <c r="M682" i="4"/>
  <c r="L682" i="4"/>
  <c r="K682" i="4"/>
  <c r="J682" i="4"/>
  <c r="I682" i="4"/>
  <c r="M681" i="4"/>
  <c r="L681" i="4"/>
  <c r="K681" i="4"/>
  <c r="J681" i="4"/>
  <c r="I681" i="4"/>
  <c r="M680" i="4"/>
  <c r="L680" i="4"/>
  <c r="K680" i="4"/>
  <c r="J680" i="4"/>
  <c r="I680" i="4"/>
  <c r="M679" i="4"/>
  <c r="L679" i="4"/>
  <c r="K679" i="4"/>
  <c r="J679" i="4"/>
  <c r="I679" i="4"/>
  <c r="M678" i="4"/>
  <c r="L678" i="4"/>
  <c r="K678" i="4"/>
  <c r="J678" i="4"/>
  <c r="I678" i="4"/>
  <c r="M677" i="4"/>
  <c r="L677" i="4"/>
  <c r="K677" i="4"/>
  <c r="J677" i="4"/>
  <c r="I677" i="4"/>
  <c r="M676" i="4"/>
  <c r="L676" i="4"/>
  <c r="K676" i="4"/>
  <c r="J676" i="4"/>
  <c r="I676" i="4"/>
  <c r="M675" i="4"/>
  <c r="L675" i="4"/>
  <c r="K675" i="4"/>
  <c r="J675" i="4"/>
  <c r="I675" i="4"/>
  <c r="M674" i="4"/>
  <c r="L674" i="4"/>
  <c r="K674" i="4"/>
  <c r="J674" i="4"/>
  <c r="I674" i="4"/>
  <c r="M673" i="4"/>
  <c r="L673" i="4"/>
  <c r="K673" i="4"/>
  <c r="J673" i="4"/>
  <c r="I673" i="4"/>
  <c r="M672" i="4"/>
  <c r="L672" i="4"/>
  <c r="K672" i="4"/>
  <c r="J672" i="4"/>
  <c r="I672" i="4"/>
  <c r="M671" i="4"/>
  <c r="L671" i="4"/>
  <c r="K671" i="4"/>
  <c r="J671" i="4"/>
  <c r="I671" i="4"/>
  <c r="M670" i="4"/>
  <c r="L670" i="4"/>
  <c r="K670" i="4"/>
  <c r="J670" i="4"/>
  <c r="I670" i="4"/>
  <c r="M669" i="4"/>
  <c r="L669" i="4"/>
  <c r="K669" i="4"/>
  <c r="J669" i="4"/>
  <c r="I669" i="4"/>
  <c r="M668" i="4"/>
  <c r="L668" i="4"/>
  <c r="K668" i="4"/>
  <c r="J668" i="4"/>
  <c r="I668" i="4"/>
  <c r="M667" i="4"/>
  <c r="L667" i="4"/>
  <c r="K667" i="4"/>
  <c r="J667" i="4"/>
  <c r="I667" i="4"/>
  <c r="M666" i="4"/>
  <c r="L666" i="4"/>
  <c r="K666" i="4"/>
  <c r="J666" i="4"/>
  <c r="I666" i="4"/>
  <c r="M665" i="4"/>
  <c r="L665" i="4"/>
  <c r="K665" i="4"/>
  <c r="J665" i="4"/>
  <c r="I665" i="4"/>
  <c r="M664" i="4"/>
  <c r="L664" i="4"/>
  <c r="K664" i="4"/>
  <c r="J664" i="4"/>
  <c r="I664" i="4"/>
  <c r="M663" i="4"/>
  <c r="L663" i="4"/>
  <c r="K663" i="4"/>
  <c r="J663" i="4"/>
  <c r="I663" i="4"/>
  <c r="M662" i="4"/>
  <c r="L662" i="4"/>
  <c r="K662" i="4"/>
  <c r="J662" i="4"/>
  <c r="I662" i="4"/>
  <c r="M661" i="4"/>
  <c r="L661" i="4"/>
  <c r="K661" i="4"/>
  <c r="J661" i="4"/>
  <c r="I661" i="4"/>
  <c r="M660" i="4"/>
  <c r="L660" i="4"/>
  <c r="K660" i="4"/>
  <c r="J660" i="4"/>
  <c r="I660" i="4"/>
  <c r="M659" i="4"/>
  <c r="L659" i="4"/>
  <c r="K659" i="4"/>
  <c r="J659" i="4"/>
  <c r="I659" i="4"/>
  <c r="M658" i="4"/>
  <c r="L658" i="4"/>
  <c r="K658" i="4"/>
  <c r="J658" i="4"/>
  <c r="I658" i="4"/>
  <c r="M657" i="4"/>
  <c r="L657" i="4"/>
  <c r="K657" i="4"/>
  <c r="J657" i="4"/>
  <c r="I657" i="4"/>
  <c r="M656" i="4"/>
  <c r="L656" i="4"/>
  <c r="K656" i="4"/>
  <c r="J656" i="4"/>
  <c r="I656" i="4"/>
  <c r="M655" i="4"/>
  <c r="L655" i="4"/>
  <c r="K655" i="4"/>
  <c r="J655" i="4"/>
  <c r="I655" i="4"/>
  <c r="M654" i="4"/>
  <c r="L654" i="4"/>
  <c r="K654" i="4"/>
  <c r="J654" i="4"/>
  <c r="I654" i="4"/>
  <c r="M653" i="4"/>
  <c r="L653" i="4"/>
  <c r="K653" i="4"/>
  <c r="J653" i="4"/>
  <c r="I653" i="4"/>
  <c r="M652" i="4"/>
  <c r="L652" i="4"/>
  <c r="K652" i="4"/>
  <c r="J652" i="4"/>
  <c r="I652" i="4"/>
  <c r="M651" i="4"/>
  <c r="L651" i="4"/>
  <c r="K651" i="4"/>
  <c r="J651" i="4"/>
  <c r="I651" i="4"/>
  <c r="M650" i="4"/>
  <c r="L650" i="4"/>
  <c r="K650" i="4"/>
  <c r="J650" i="4"/>
  <c r="I650" i="4"/>
  <c r="M649" i="4"/>
  <c r="L649" i="4"/>
  <c r="K649" i="4"/>
  <c r="J649" i="4"/>
  <c r="I649" i="4"/>
  <c r="M648" i="4"/>
  <c r="L648" i="4"/>
  <c r="K648" i="4"/>
  <c r="J648" i="4"/>
  <c r="I648" i="4"/>
  <c r="M647" i="4"/>
  <c r="L647" i="4"/>
  <c r="K647" i="4"/>
  <c r="J647" i="4"/>
  <c r="I647" i="4"/>
  <c r="M646" i="4"/>
  <c r="L646" i="4"/>
  <c r="K646" i="4"/>
  <c r="J646" i="4"/>
  <c r="I646" i="4"/>
  <c r="M645" i="4"/>
  <c r="L645" i="4"/>
  <c r="K645" i="4"/>
  <c r="J645" i="4"/>
  <c r="I645" i="4"/>
  <c r="M644" i="4"/>
  <c r="L644" i="4"/>
  <c r="K644" i="4"/>
  <c r="J644" i="4"/>
  <c r="I644" i="4"/>
  <c r="M643" i="4"/>
  <c r="L643" i="4"/>
  <c r="K643" i="4"/>
  <c r="J643" i="4"/>
  <c r="I643" i="4"/>
  <c r="M642" i="4"/>
  <c r="L642" i="4"/>
  <c r="K642" i="4"/>
  <c r="J642" i="4"/>
  <c r="I642" i="4"/>
  <c r="M641" i="4"/>
  <c r="L641" i="4"/>
  <c r="K641" i="4"/>
  <c r="J641" i="4"/>
  <c r="I641" i="4"/>
  <c r="M640" i="4"/>
  <c r="L640" i="4"/>
  <c r="K640" i="4"/>
  <c r="J640" i="4"/>
  <c r="I640" i="4"/>
  <c r="M639" i="4"/>
  <c r="L639" i="4"/>
  <c r="K639" i="4"/>
  <c r="J639" i="4"/>
  <c r="I639" i="4"/>
  <c r="M638" i="4"/>
  <c r="L638" i="4"/>
  <c r="K638" i="4"/>
  <c r="J638" i="4"/>
  <c r="I638" i="4"/>
  <c r="M637" i="4"/>
  <c r="L637" i="4"/>
  <c r="K637" i="4"/>
  <c r="J637" i="4"/>
  <c r="I637" i="4"/>
  <c r="M636" i="4"/>
  <c r="L636" i="4"/>
  <c r="K636" i="4"/>
  <c r="J636" i="4"/>
  <c r="I636" i="4"/>
  <c r="M635" i="4"/>
  <c r="L635" i="4"/>
  <c r="K635" i="4"/>
  <c r="J635" i="4"/>
  <c r="I635" i="4"/>
  <c r="M634" i="4"/>
  <c r="L634" i="4"/>
  <c r="K634" i="4"/>
  <c r="J634" i="4"/>
  <c r="I634" i="4"/>
  <c r="M633" i="4"/>
  <c r="L633" i="4"/>
  <c r="K633" i="4"/>
  <c r="J633" i="4"/>
  <c r="I633" i="4"/>
  <c r="M632" i="4"/>
  <c r="L632" i="4"/>
  <c r="K632" i="4"/>
  <c r="J632" i="4"/>
  <c r="I632" i="4"/>
  <c r="M631" i="4"/>
  <c r="L631" i="4"/>
  <c r="K631" i="4"/>
  <c r="J631" i="4"/>
  <c r="I631" i="4"/>
  <c r="M630" i="4"/>
  <c r="L630" i="4"/>
  <c r="K630" i="4"/>
  <c r="J630" i="4"/>
  <c r="I630" i="4"/>
  <c r="M629" i="4"/>
  <c r="L629" i="4"/>
  <c r="K629" i="4"/>
  <c r="J629" i="4"/>
  <c r="I629" i="4"/>
  <c r="M628" i="4"/>
  <c r="L628" i="4"/>
  <c r="K628" i="4"/>
  <c r="J628" i="4"/>
  <c r="I628" i="4"/>
  <c r="M627" i="4"/>
  <c r="L627" i="4"/>
  <c r="K627" i="4"/>
  <c r="J627" i="4"/>
  <c r="I627" i="4"/>
  <c r="M626" i="4"/>
  <c r="L626" i="4"/>
  <c r="K626" i="4"/>
  <c r="J626" i="4"/>
  <c r="I626" i="4"/>
  <c r="M625" i="4"/>
  <c r="L625" i="4"/>
  <c r="K625" i="4"/>
  <c r="J625" i="4"/>
  <c r="I625" i="4"/>
  <c r="M624" i="4"/>
  <c r="L624" i="4"/>
  <c r="K624" i="4"/>
  <c r="J624" i="4"/>
  <c r="I624" i="4"/>
  <c r="M623" i="4"/>
  <c r="L623" i="4"/>
  <c r="K623" i="4"/>
  <c r="J623" i="4"/>
  <c r="I623" i="4"/>
  <c r="M622" i="4"/>
  <c r="L622" i="4"/>
  <c r="K622" i="4"/>
  <c r="J622" i="4"/>
  <c r="I622" i="4"/>
  <c r="M621" i="4"/>
  <c r="L621" i="4"/>
  <c r="K621" i="4"/>
  <c r="J621" i="4"/>
  <c r="I621" i="4"/>
  <c r="M620" i="4"/>
  <c r="L620" i="4"/>
  <c r="K620" i="4"/>
  <c r="J620" i="4"/>
  <c r="I620" i="4"/>
  <c r="M619" i="4"/>
  <c r="L619" i="4"/>
  <c r="K619" i="4"/>
  <c r="J619" i="4"/>
  <c r="I619" i="4"/>
  <c r="M618" i="4"/>
  <c r="L618" i="4"/>
  <c r="K618" i="4"/>
  <c r="J618" i="4"/>
  <c r="I618" i="4"/>
  <c r="M617" i="4"/>
  <c r="L617" i="4"/>
  <c r="K617" i="4"/>
  <c r="J617" i="4"/>
  <c r="I617" i="4"/>
  <c r="M616" i="4"/>
  <c r="L616" i="4"/>
  <c r="K616" i="4"/>
  <c r="J616" i="4"/>
  <c r="I616" i="4"/>
  <c r="M615" i="4"/>
  <c r="L615" i="4"/>
  <c r="K615" i="4"/>
  <c r="J615" i="4"/>
  <c r="I615" i="4"/>
  <c r="M614" i="4"/>
  <c r="L614" i="4"/>
  <c r="K614" i="4"/>
  <c r="J614" i="4"/>
  <c r="I614" i="4"/>
  <c r="M613" i="4"/>
  <c r="L613" i="4"/>
  <c r="K613" i="4"/>
  <c r="J613" i="4"/>
  <c r="I613" i="4"/>
  <c r="M612" i="4"/>
  <c r="L612" i="4"/>
  <c r="K612" i="4"/>
  <c r="J612" i="4"/>
  <c r="I612" i="4"/>
  <c r="M611" i="4"/>
  <c r="L611" i="4"/>
  <c r="K611" i="4"/>
  <c r="J611" i="4"/>
  <c r="I611" i="4"/>
  <c r="M610" i="4"/>
  <c r="L610" i="4"/>
  <c r="K610" i="4"/>
  <c r="J610" i="4"/>
  <c r="I610" i="4"/>
  <c r="M609" i="4"/>
  <c r="L609" i="4"/>
  <c r="K609" i="4"/>
  <c r="J609" i="4"/>
  <c r="I609" i="4"/>
  <c r="M608" i="4"/>
  <c r="L608" i="4"/>
  <c r="K608" i="4"/>
  <c r="J608" i="4"/>
  <c r="I608" i="4"/>
  <c r="M607" i="4"/>
  <c r="L607" i="4"/>
  <c r="K607" i="4"/>
  <c r="J607" i="4"/>
  <c r="I607" i="4"/>
  <c r="M606" i="4"/>
  <c r="L606" i="4"/>
  <c r="K606" i="4"/>
  <c r="J606" i="4"/>
  <c r="I606" i="4"/>
  <c r="M605" i="4"/>
  <c r="L605" i="4"/>
  <c r="K605" i="4"/>
  <c r="J605" i="4"/>
  <c r="I605" i="4"/>
  <c r="M604" i="4"/>
  <c r="L604" i="4"/>
  <c r="K604" i="4"/>
  <c r="J604" i="4"/>
  <c r="I604" i="4"/>
  <c r="M603" i="4"/>
  <c r="L603" i="4"/>
  <c r="K603" i="4"/>
  <c r="J603" i="4"/>
  <c r="I603" i="4"/>
  <c r="M602" i="4"/>
  <c r="L602" i="4"/>
  <c r="K602" i="4"/>
  <c r="J602" i="4"/>
  <c r="I602" i="4"/>
  <c r="M601" i="4"/>
  <c r="L601" i="4"/>
  <c r="K601" i="4"/>
  <c r="J601" i="4"/>
  <c r="I601" i="4"/>
  <c r="M600" i="4"/>
  <c r="L600" i="4"/>
  <c r="K600" i="4"/>
  <c r="J600" i="4"/>
  <c r="I600" i="4"/>
  <c r="M599" i="4"/>
  <c r="L599" i="4"/>
  <c r="K599" i="4"/>
  <c r="J599" i="4"/>
  <c r="I599" i="4"/>
  <c r="M598" i="4"/>
  <c r="L598" i="4"/>
  <c r="K598" i="4"/>
  <c r="J598" i="4"/>
  <c r="I598" i="4"/>
  <c r="M597" i="4"/>
  <c r="L597" i="4"/>
  <c r="K597" i="4"/>
  <c r="J597" i="4"/>
  <c r="I597" i="4"/>
  <c r="M596" i="4"/>
  <c r="L596" i="4"/>
  <c r="K596" i="4"/>
  <c r="J596" i="4"/>
  <c r="I596" i="4"/>
  <c r="M595" i="4"/>
  <c r="L595" i="4"/>
  <c r="K595" i="4"/>
  <c r="J595" i="4"/>
  <c r="I595" i="4"/>
  <c r="M594" i="4"/>
  <c r="L594" i="4"/>
  <c r="K594" i="4"/>
  <c r="J594" i="4"/>
  <c r="I594" i="4"/>
  <c r="M593" i="4"/>
  <c r="L593" i="4"/>
  <c r="K593" i="4"/>
  <c r="J593" i="4"/>
  <c r="I593" i="4"/>
  <c r="M592" i="4"/>
  <c r="L592" i="4"/>
  <c r="K592" i="4"/>
  <c r="J592" i="4"/>
  <c r="I592" i="4"/>
  <c r="M591" i="4"/>
  <c r="L591" i="4"/>
  <c r="K591" i="4"/>
  <c r="J591" i="4"/>
  <c r="I591" i="4"/>
  <c r="M590" i="4"/>
  <c r="L590" i="4"/>
  <c r="K590" i="4"/>
  <c r="J590" i="4"/>
  <c r="I590" i="4"/>
  <c r="M589" i="4"/>
  <c r="L589" i="4"/>
  <c r="K589" i="4"/>
  <c r="J589" i="4"/>
  <c r="I589" i="4"/>
  <c r="M588" i="4"/>
  <c r="L588" i="4"/>
  <c r="K588" i="4"/>
  <c r="J588" i="4"/>
  <c r="I588" i="4"/>
  <c r="M587" i="4"/>
  <c r="L587" i="4"/>
  <c r="K587" i="4"/>
  <c r="J587" i="4"/>
  <c r="I587" i="4"/>
  <c r="M586" i="4"/>
  <c r="L586" i="4"/>
  <c r="K586" i="4"/>
  <c r="J586" i="4"/>
  <c r="I586" i="4"/>
  <c r="M585" i="4"/>
  <c r="L585" i="4"/>
  <c r="K585" i="4"/>
  <c r="J585" i="4"/>
  <c r="I585" i="4"/>
  <c r="M584" i="4"/>
  <c r="L584" i="4"/>
  <c r="K584" i="4"/>
  <c r="J584" i="4"/>
  <c r="I584" i="4"/>
  <c r="M583" i="4"/>
  <c r="L583" i="4"/>
  <c r="K583" i="4"/>
  <c r="J583" i="4"/>
  <c r="I583" i="4"/>
  <c r="M582" i="4"/>
  <c r="L582" i="4"/>
  <c r="K582" i="4"/>
  <c r="J582" i="4"/>
  <c r="I582" i="4"/>
  <c r="M581" i="4"/>
  <c r="L581" i="4"/>
  <c r="K581" i="4"/>
  <c r="J581" i="4"/>
  <c r="I581" i="4"/>
  <c r="M580" i="4"/>
  <c r="L580" i="4"/>
  <c r="K580" i="4"/>
  <c r="J580" i="4"/>
  <c r="I580" i="4"/>
  <c r="M579" i="4"/>
  <c r="L579" i="4"/>
  <c r="K579" i="4"/>
  <c r="J579" i="4"/>
  <c r="I579" i="4"/>
  <c r="M578" i="4"/>
  <c r="L578" i="4"/>
  <c r="K578" i="4"/>
  <c r="J578" i="4"/>
  <c r="I578" i="4"/>
  <c r="M577" i="4"/>
  <c r="L577" i="4"/>
  <c r="K577" i="4"/>
  <c r="J577" i="4"/>
  <c r="I577" i="4"/>
  <c r="M576" i="4"/>
  <c r="L576" i="4"/>
  <c r="K576" i="4"/>
  <c r="J576" i="4"/>
  <c r="I576" i="4"/>
  <c r="M575" i="4"/>
  <c r="L575" i="4"/>
  <c r="K575" i="4"/>
  <c r="J575" i="4"/>
  <c r="I575" i="4"/>
  <c r="M574" i="4"/>
  <c r="L574" i="4"/>
  <c r="K574" i="4"/>
  <c r="J574" i="4"/>
  <c r="I574" i="4"/>
  <c r="M573" i="4"/>
  <c r="L573" i="4"/>
  <c r="K573" i="4"/>
  <c r="J573" i="4"/>
  <c r="I573" i="4"/>
  <c r="M572" i="4"/>
  <c r="L572" i="4"/>
  <c r="K572" i="4"/>
  <c r="J572" i="4"/>
  <c r="I572" i="4"/>
  <c r="M571" i="4"/>
  <c r="L571" i="4"/>
  <c r="K571" i="4"/>
  <c r="J571" i="4"/>
  <c r="I571" i="4"/>
  <c r="M570" i="4"/>
  <c r="L570" i="4"/>
  <c r="K570" i="4"/>
  <c r="J570" i="4"/>
  <c r="I570" i="4"/>
  <c r="M569" i="4"/>
  <c r="L569" i="4"/>
  <c r="K569" i="4"/>
  <c r="J569" i="4"/>
  <c r="I569" i="4"/>
  <c r="M568" i="4"/>
  <c r="L568" i="4"/>
  <c r="K568" i="4"/>
  <c r="J568" i="4"/>
  <c r="I568" i="4"/>
  <c r="M567" i="4"/>
  <c r="L567" i="4"/>
  <c r="K567" i="4"/>
  <c r="J567" i="4"/>
  <c r="I567" i="4"/>
  <c r="M566" i="4"/>
  <c r="L566" i="4"/>
  <c r="K566" i="4"/>
  <c r="J566" i="4"/>
  <c r="I566" i="4"/>
  <c r="M565" i="4"/>
  <c r="L565" i="4"/>
  <c r="K565" i="4"/>
  <c r="J565" i="4"/>
  <c r="I565" i="4"/>
  <c r="M564" i="4"/>
  <c r="L564" i="4"/>
  <c r="K564" i="4"/>
  <c r="J564" i="4"/>
  <c r="I564" i="4"/>
  <c r="M563" i="4"/>
  <c r="L563" i="4"/>
  <c r="K563" i="4"/>
  <c r="J563" i="4"/>
  <c r="I563" i="4"/>
  <c r="M562" i="4"/>
  <c r="L562" i="4"/>
  <c r="K562" i="4"/>
  <c r="J562" i="4"/>
  <c r="I562" i="4"/>
  <c r="M561" i="4"/>
  <c r="L561" i="4"/>
  <c r="K561" i="4"/>
  <c r="J561" i="4"/>
  <c r="I561" i="4"/>
  <c r="M560" i="4"/>
  <c r="L560" i="4"/>
  <c r="K560" i="4"/>
  <c r="J560" i="4"/>
  <c r="I560" i="4"/>
  <c r="M559" i="4"/>
  <c r="L559" i="4"/>
  <c r="K559" i="4"/>
  <c r="J559" i="4"/>
  <c r="I559" i="4"/>
  <c r="M558" i="4"/>
  <c r="L558" i="4"/>
  <c r="K558" i="4"/>
  <c r="J558" i="4"/>
  <c r="I558" i="4"/>
  <c r="M557" i="4"/>
  <c r="L557" i="4"/>
  <c r="K557" i="4"/>
  <c r="J557" i="4"/>
  <c r="I557" i="4"/>
  <c r="M556" i="4"/>
  <c r="L556" i="4"/>
  <c r="K556" i="4"/>
  <c r="J556" i="4"/>
  <c r="I556" i="4"/>
  <c r="M555" i="4"/>
  <c r="L555" i="4"/>
  <c r="K555" i="4"/>
  <c r="J555" i="4"/>
  <c r="I555" i="4"/>
  <c r="M554" i="4"/>
  <c r="L554" i="4"/>
  <c r="K554" i="4"/>
  <c r="J554" i="4"/>
  <c r="I554" i="4"/>
  <c r="M553" i="4"/>
  <c r="L553" i="4"/>
  <c r="K553" i="4"/>
  <c r="J553" i="4"/>
  <c r="I553" i="4"/>
  <c r="M552" i="4"/>
  <c r="L552" i="4"/>
  <c r="K552" i="4"/>
  <c r="J552" i="4"/>
  <c r="I552" i="4"/>
  <c r="M551" i="4"/>
  <c r="L551" i="4"/>
  <c r="K551" i="4"/>
  <c r="J551" i="4"/>
  <c r="I551" i="4"/>
  <c r="M550" i="4"/>
  <c r="L550" i="4"/>
  <c r="K550" i="4"/>
  <c r="J550" i="4"/>
  <c r="I550" i="4"/>
  <c r="M549" i="4"/>
  <c r="L549" i="4"/>
  <c r="K549" i="4"/>
  <c r="J549" i="4"/>
  <c r="I549" i="4"/>
  <c r="M548" i="4"/>
  <c r="L548" i="4"/>
  <c r="K548" i="4"/>
  <c r="J548" i="4"/>
  <c r="I548" i="4"/>
  <c r="M547" i="4"/>
  <c r="L547" i="4"/>
  <c r="K547" i="4"/>
  <c r="J547" i="4"/>
  <c r="I547" i="4"/>
  <c r="M546" i="4"/>
  <c r="L546" i="4"/>
  <c r="K546" i="4"/>
  <c r="J546" i="4"/>
  <c r="I546" i="4"/>
  <c r="M545" i="4"/>
  <c r="L545" i="4"/>
  <c r="K545" i="4"/>
  <c r="J545" i="4"/>
  <c r="I545" i="4"/>
  <c r="M544" i="4"/>
  <c r="L544" i="4"/>
  <c r="K544" i="4"/>
  <c r="J544" i="4"/>
  <c r="I544" i="4"/>
  <c r="M543" i="4"/>
  <c r="L543" i="4"/>
  <c r="K543" i="4"/>
  <c r="J543" i="4"/>
  <c r="I543" i="4"/>
  <c r="M542" i="4"/>
  <c r="L542" i="4"/>
  <c r="K542" i="4"/>
  <c r="J542" i="4"/>
  <c r="I542" i="4"/>
  <c r="M541" i="4"/>
  <c r="L541" i="4"/>
  <c r="K541" i="4"/>
  <c r="J541" i="4"/>
  <c r="I541" i="4"/>
  <c r="M540" i="4"/>
  <c r="L540" i="4"/>
  <c r="K540" i="4"/>
  <c r="J540" i="4"/>
  <c r="I540" i="4"/>
  <c r="M539" i="4"/>
  <c r="L539" i="4"/>
  <c r="K539" i="4"/>
  <c r="J539" i="4"/>
  <c r="I539" i="4"/>
  <c r="M538" i="4"/>
  <c r="L538" i="4"/>
  <c r="K538" i="4"/>
  <c r="J538" i="4"/>
  <c r="I538" i="4"/>
  <c r="M537" i="4"/>
  <c r="L537" i="4"/>
  <c r="K537" i="4"/>
  <c r="J537" i="4"/>
  <c r="I537" i="4"/>
  <c r="M536" i="4"/>
  <c r="L536" i="4"/>
  <c r="K536" i="4"/>
  <c r="J536" i="4"/>
  <c r="I536" i="4"/>
  <c r="M535" i="4"/>
  <c r="L535" i="4"/>
  <c r="K535" i="4"/>
  <c r="J535" i="4"/>
  <c r="I535" i="4"/>
  <c r="M534" i="4"/>
  <c r="L534" i="4"/>
  <c r="K534" i="4"/>
  <c r="J534" i="4"/>
  <c r="I534" i="4"/>
  <c r="M533" i="4"/>
  <c r="L533" i="4"/>
  <c r="K533" i="4"/>
  <c r="J533" i="4"/>
  <c r="I533" i="4"/>
  <c r="M532" i="4"/>
  <c r="L532" i="4"/>
  <c r="K532" i="4"/>
  <c r="J532" i="4"/>
  <c r="I532" i="4"/>
  <c r="M531" i="4"/>
  <c r="L531" i="4"/>
  <c r="K531" i="4"/>
  <c r="J531" i="4"/>
  <c r="I531" i="4"/>
  <c r="M530" i="4"/>
  <c r="L530" i="4"/>
  <c r="K530" i="4"/>
  <c r="J530" i="4"/>
  <c r="I530" i="4"/>
  <c r="M529" i="4"/>
  <c r="L529" i="4"/>
  <c r="K529" i="4"/>
  <c r="J529" i="4"/>
  <c r="I529" i="4"/>
  <c r="M528" i="4"/>
  <c r="L528" i="4"/>
  <c r="K528" i="4"/>
  <c r="J528" i="4"/>
  <c r="I528" i="4"/>
  <c r="M527" i="4"/>
  <c r="L527" i="4"/>
  <c r="K527" i="4"/>
  <c r="J527" i="4"/>
  <c r="I527" i="4"/>
  <c r="M526" i="4"/>
  <c r="L526" i="4"/>
  <c r="K526" i="4"/>
  <c r="J526" i="4"/>
  <c r="I526" i="4"/>
  <c r="M525" i="4"/>
  <c r="L525" i="4"/>
  <c r="K525" i="4"/>
  <c r="J525" i="4"/>
  <c r="I525" i="4"/>
  <c r="M524" i="4"/>
  <c r="L524" i="4"/>
  <c r="K524" i="4"/>
  <c r="J524" i="4"/>
  <c r="I524" i="4"/>
  <c r="M523" i="4"/>
  <c r="L523" i="4"/>
  <c r="K523" i="4"/>
  <c r="J523" i="4"/>
  <c r="I523" i="4"/>
  <c r="M522" i="4"/>
  <c r="L522" i="4"/>
  <c r="K522" i="4"/>
  <c r="J522" i="4"/>
  <c r="I522" i="4"/>
  <c r="M521" i="4"/>
  <c r="L521" i="4"/>
  <c r="K521" i="4"/>
  <c r="J521" i="4"/>
  <c r="I521" i="4"/>
  <c r="M520" i="4"/>
  <c r="L520" i="4"/>
  <c r="K520" i="4"/>
  <c r="J520" i="4"/>
  <c r="I520" i="4"/>
  <c r="M519" i="4"/>
  <c r="L519" i="4"/>
  <c r="K519" i="4"/>
  <c r="J519" i="4"/>
  <c r="I519" i="4"/>
  <c r="M518" i="4"/>
  <c r="L518" i="4"/>
  <c r="K518" i="4"/>
  <c r="J518" i="4"/>
  <c r="I518" i="4"/>
  <c r="M517" i="4"/>
  <c r="L517" i="4"/>
  <c r="K517" i="4"/>
  <c r="J517" i="4"/>
  <c r="I517" i="4"/>
  <c r="M516" i="4"/>
  <c r="L516" i="4"/>
  <c r="K516" i="4"/>
  <c r="J516" i="4"/>
  <c r="I516" i="4"/>
  <c r="M515" i="4"/>
  <c r="L515" i="4"/>
  <c r="K515" i="4"/>
  <c r="J515" i="4"/>
  <c r="I515" i="4"/>
  <c r="M514" i="4"/>
  <c r="L514" i="4"/>
  <c r="K514" i="4"/>
  <c r="J514" i="4"/>
  <c r="I514" i="4"/>
  <c r="M513" i="4"/>
  <c r="L513" i="4"/>
  <c r="K513" i="4"/>
  <c r="J513" i="4"/>
  <c r="I513" i="4"/>
  <c r="M512" i="4"/>
  <c r="L512" i="4"/>
  <c r="K512" i="4"/>
  <c r="J512" i="4"/>
  <c r="I512" i="4"/>
  <c r="M511" i="4"/>
  <c r="L511" i="4"/>
  <c r="K511" i="4"/>
  <c r="J511" i="4"/>
  <c r="I511" i="4"/>
  <c r="M510" i="4"/>
  <c r="L510" i="4"/>
  <c r="K510" i="4"/>
  <c r="J510" i="4"/>
  <c r="I510" i="4"/>
  <c r="M509" i="4"/>
  <c r="L509" i="4"/>
  <c r="K509" i="4"/>
  <c r="J509" i="4"/>
  <c r="I509" i="4"/>
  <c r="M508" i="4"/>
  <c r="L508" i="4"/>
  <c r="K508" i="4"/>
  <c r="J508" i="4"/>
  <c r="I508" i="4"/>
  <c r="M507" i="4"/>
  <c r="L507" i="4"/>
  <c r="K507" i="4"/>
  <c r="J507" i="4"/>
  <c r="I507" i="4"/>
  <c r="M506" i="4"/>
  <c r="L506" i="4"/>
  <c r="K506" i="4"/>
  <c r="J506" i="4"/>
  <c r="I506" i="4"/>
  <c r="M505" i="4"/>
  <c r="L505" i="4"/>
  <c r="K505" i="4"/>
  <c r="J505" i="4"/>
  <c r="I505" i="4"/>
  <c r="M504" i="4"/>
  <c r="L504" i="4"/>
  <c r="K504" i="4"/>
  <c r="J504" i="4"/>
  <c r="I504" i="4"/>
  <c r="M503" i="4"/>
  <c r="L503" i="4"/>
  <c r="K503" i="4"/>
  <c r="J503" i="4"/>
  <c r="I503" i="4"/>
  <c r="M502" i="4"/>
  <c r="L502" i="4"/>
  <c r="K502" i="4"/>
  <c r="J502" i="4"/>
  <c r="I502" i="4"/>
  <c r="M501" i="4"/>
  <c r="L501" i="4"/>
  <c r="K501" i="4"/>
  <c r="J501" i="4"/>
  <c r="I501" i="4"/>
  <c r="M500" i="4"/>
  <c r="L500" i="4"/>
  <c r="K500" i="4"/>
  <c r="J500" i="4"/>
  <c r="I500" i="4"/>
  <c r="M499" i="4"/>
  <c r="L499" i="4"/>
  <c r="K499" i="4"/>
  <c r="J499" i="4"/>
  <c r="I499" i="4"/>
  <c r="M498" i="4"/>
  <c r="L498" i="4"/>
  <c r="K498" i="4"/>
  <c r="J498" i="4"/>
  <c r="I498" i="4"/>
  <c r="M497" i="4"/>
  <c r="L497" i="4"/>
  <c r="K497" i="4"/>
  <c r="J497" i="4"/>
  <c r="I497" i="4"/>
  <c r="M496" i="4"/>
  <c r="L496" i="4"/>
  <c r="K496" i="4"/>
  <c r="J496" i="4"/>
  <c r="I496" i="4"/>
  <c r="M495" i="4"/>
  <c r="L495" i="4"/>
  <c r="K495" i="4"/>
  <c r="J495" i="4"/>
  <c r="I495" i="4"/>
  <c r="M494" i="4"/>
  <c r="L494" i="4"/>
  <c r="K494" i="4"/>
  <c r="J494" i="4"/>
  <c r="I494" i="4"/>
  <c r="M493" i="4"/>
  <c r="L493" i="4"/>
  <c r="K493" i="4"/>
  <c r="J493" i="4"/>
  <c r="I493" i="4"/>
  <c r="M492" i="4"/>
  <c r="L492" i="4"/>
  <c r="K492" i="4"/>
  <c r="J492" i="4"/>
  <c r="I492" i="4"/>
  <c r="M491" i="4"/>
  <c r="L491" i="4"/>
  <c r="K491" i="4"/>
  <c r="J491" i="4"/>
  <c r="I491" i="4"/>
  <c r="M490" i="4"/>
  <c r="L490" i="4"/>
  <c r="K490" i="4"/>
  <c r="J490" i="4"/>
  <c r="I490" i="4"/>
  <c r="M489" i="4"/>
  <c r="L489" i="4"/>
  <c r="K489" i="4"/>
  <c r="J489" i="4"/>
  <c r="I489" i="4"/>
  <c r="M488" i="4"/>
  <c r="L488" i="4"/>
  <c r="K488" i="4"/>
  <c r="J488" i="4"/>
  <c r="I488" i="4"/>
  <c r="M487" i="4"/>
  <c r="L487" i="4"/>
  <c r="K487" i="4"/>
  <c r="J487" i="4"/>
  <c r="I487" i="4"/>
  <c r="M486" i="4"/>
  <c r="L486" i="4"/>
  <c r="K486" i="4"/>
  <c r="J486" i="4"/>
  <c r="I486" i="4"/>
  <c r="M485" i="4"/>
  <c r="L485" i="4"/>
  <c r="K485" i="4"/>
  <c r="J485" i="4"/>
  <c r="I485" i="4"/>
  <c r="M484" i="4"/>
  <c r="L484" i="4"/>
  <c r="K484" i="4"/>
  <c r="J484" i="4"/>
  <c r="I484" i="4"/>
  <c r="M483" i="4"/>
  <c r="L483" i="4"/>
  <c r="K483" i="4"/>
  <c r="J483" i="4"/>
  <c r="I483" i="4"/>
  <c r="M482" i="4"/>
  <c r="L482" i="4"/>
  <c r="K482" i="4"/>
  <c r="J482" i="4"/>
  <c r="I482" i="4"/>
  <c r="M481" i="4"/>
  <c r="L481" i="4"/>
  <c r="K481" i="4"/>
  <c r="J481" i="4"/>
  <c r="I481" i="4"/>
  <c r="M480" i="4"/>
  <c r="L480" i="4"/>
  <c r="K480" i="4"/>
  <c r="J480" i="4"/>
  <c r="I480" i="4"/>
  <c r="M479" i="4"/>
  <c r="L479" i="4"/>
  <c r="K479" i="4"/>
  <c r="J479" i="4"/>
  <c r="I479" i="4"/>
  <c r="M478" i="4"/>
  <c r="L478" i="4"/>
  <c r="K478" i="4"/>
  <c r="J478" i="4"/>
  <c r="I478" i="4"/>
  <c r="M477" i="4"/>
  <c r="L477" i="4"/>
  <c r="K477" i="4"/>
  <c r="J477" i="4"/>
  <c r="I477" i="4"/>
  <c r="M476" i="4"/>
  <c r="L476" i="4"/>
  <c r="K476" i="4"/>
  <c r="J476" i="4"/>
  <c r="I476" i="4"/>
  <c r="M475" i="4"/>
  <c r="L475" i="4"/>
  <c r="K475" i="4"/>
  <c r="J475" i="4"/>
  <c r="I475" i="4"/>
  <c r="M474" i="4"/>
  <c r="L474" i="4"/>
  <c r="K474" i="4"/>
  <c r="J474" i="4"/>
  <c r="I474" i="4"/>
  <c r="M473" i="4"/>
  <c r="L473" i="4"/>
  <c r="K473" i="4"/>
  <c r="J473" i="4"/>
  <c r="I473" i="4"/>
  <c r="M472" i="4"/>
  <c r="L472" i="4"/>
  <c r="K472" i="4"/>
  <c r="J472" i="4"/>
  <c r="I472" i="4"/>
  <c r="M471" i="4"/>
  <c r="L471" i="4"/>
  <c r="K471" i="4"/>
  <c r="J471" i="4"/>
  <c r="I471" i="4"/>
  <c r="M470" i="4"/>
  <c r="L470" i="4"/>
  <c r="K470" i="4"/>
  <c r="J470" i="4"/>
  <c r="I470" i="4"/>
  <c r="M469" i="4"/>
  <c r="L469" i="4"/>
  <c r="K469" i="4"/>
  <c r="J469" i="4"/>
  <c r="I469" i="4"/>
  <c r="M468" i="4"/>
  <c r="L468" i="4"/>
  <c r="K468" i="4"/>
  <c r="J468" i="4"/>
  <c r="I468" i="4"/>
  <c r="M467" i="4"/>
  <c r="L467" i="4"/>
  <c r="K467" i="4"/>
  <c r="J467" i="4"/>
  <c r="I467" i="4"/>
  <c r="M466" i="4"/>
  <c r="L466" i="4"/>
  <c r="K466" i="4"/>
  <c r="J466" i="4"/>
  <c r="I466" i="4"/>
  <c r="M465" i="4"/>
  <c r="L465" i="4"/>
  <c r="K465" i="4"/>
  <c r="J465" i="4"/>
  <c r="I465" i="4"/>
  <c r="M464" i="4"/>
  <c r="L464" i="4"/>
  <c r="K464" i="4"/>
  <c r="J464" i="4"/>
  <c r="I464" i="4"/>
  <c r="M463" i="4"/>
  <c r="L463" i="4"/>
  <c r="K463" i="4"/>
  <c r="J463" i="4"/>
  <c r="I463" i="4"/>
  <c r="M462" i="4"/>
  <c r="L462" i="4"/>
  <c r="K462" i="4"/>
  <c r="J462" i="4"/>
  <c r="I462" i="4"/>
  <c r="M461" i="4"/>
  <c r="L461" i="4"/>
  <c r="K461" i="4"/>
  <c r="J461" i="4"/>
  <c r="I461" i="4"/>
  <c r="M460" i="4"/>
  <c r="L460" i="4"/>
  <c r="K460" i="4"/>
  <c r="J460" i="4"/>
  <c r="I460" i="4"/>
  <c r="M459" i="4"/>
  <c r="L459" i="4"/>
  <c r="K459" i="4"/>
  <c r="J459" i="4"/>
  <c r="I459" i="4"/>
  <c r="M458" i="4"/>
  <c r="L458" i="4"/>
  <c r="K458" i="4"/>
  <c r="J458" i="4"/>
  <c r="I458" i="4"/>
  <c r="M457" i="4"/>
  <c r="L457" i="4"/>
  <c r="K457" i="4"/>
  <c r="J457" i="4"/>
  <c r="I457" i="4"/>
  <c r="M456" i="4"/>
  <c r="L456" i="4"/>
  <c r="K456" i="4"/>
  <c r="J456" i="4"/>
  <c r="I456" i="4"/>
  <c r="M455" i="4"/>
  <c r="L455" i="4"/>
  <c r="K455" i="4"/>
  <c r="J455" i="4"/>
  <c r="I455" i="4"/>
  <c r="M454" i="4"/>
  <c r="L454" i="4"/>
  <c r="K454" i="4"/>
  <c r="J454" i="4"/>
  <c r="I454" i="4"/>
  <c r="M453" i="4"/>
  <c r="L453" i="4"/>
  <c r="K453" i="4"/>
  <c r="J453" i="4"/>
  <c r="I453" i="4"/>
  <c r="M452" i="4"/>
  <c r="L452" i="4"/>
  <c r="K452" i="4"/>
  <c r="J452" i="4"/>
  <c r="I452" i="4"/>
  <c r="M451" i="4"/>
  <c r="L451" i="4"/>
  <c r="K451" i="4"/>
  <c r="J451" i="4"/>
  <c r="I451" i="4"/>
  <c r="M450" i="4"/>
  <c r="L450" i="4"/>
  <c r="K450" i="4"/>
  <c r="J450" i="4"/>
  <c r="I450" i="4"/>
  <c r="M449" i="4"/>
  <c r="L449" i="4"/>
  <c r="K449" i="4"/>
  <c r="J449" i="4"/>
  <c r="I449" i="4"/>
  <c r="M448" i="4"/>
  <c r="L448" i="4"/>
  <c r="K448" i="4"/>
  <c r="J448" i="4"/>
  <c r="I448" i="4"/>
  <c r="M447" i="4"/>
  <c r="L447" i="4"/>
  <c r="K447" i="4"/>
  <c r="J447" i="4"/>
  <c r="I447" i="4"/>
  <c r="M446" i="4"/>
  <c r="L446" i="4"/>
  <c r="K446" i="4"/>
  <c r="J446" i="4"/>
  <c r="I446" i="4"/>
  <c r="M445" i="4"/>
  <c r="L445" i="4"/>
  <c r="K445" i="4"/>
  <c r="J445" i="4"/>
  <c r="I445" i="4"/>
  <c r="M444" i="4"/>
  <c r="L444" i="4"/>
  <c r="K444" i="4"/>
  <c r="J444" i="4"/>
  <c r="I444" i="4"/>
  <c r="M443" i="4"/>
  <c r="L443" i="4"/>
  <c r="K443" i="4"/>
  <c r="J443" i="4"/>
  <c r="I443" i="4"/>
  <c r="M442" i="4"/>
  <c r="L442" i="4"/>
  <c r="K442" i="4"/>
  <c r="J442" i="4"/>
  <c r="I442" i="4"/>
  <c r="M441" i="4"/>
  <c r="L441" i="4"/>
  <c r="K441" i="4"/>
  <c r="J441" i="4"/>
  <c r="I441" i="4"/>
  <c r="M440" i="4"/>
  <c r="L440" i="4"/>
  <c r="K440" i="4"/>
  <c r="J440" i="4"/>
  <c r="I440" i="4"/>
  <c r="M439" i="4"/>
  <c r="L439" i="4"/>
  <c r="K439" i="4"/>
  <c r="J439" i="4"/>
  <c r="I439" i="4"/>
  <c r="M438" i="4"/>
  <c r="L438" i="4"/>
  <c r="K438" i="4"/>
  <c r="J438" i="4"/>
  <c r="I438" i="4"/>
  <c r="M437" i="4"/>
  <c r="L437" i="4"/>
  <c r="K437" i="4"/>
  <c r="J437" i="4"/>
  <c r="I437" i="4"/>
  <c r="M436" i="4"/>
  <c r="L436" i="4"/>
  <c r="K436" i="4"/>
  <c r="J436" i="4"/>
  <c r="I436" i="4"/>
  <c r="M435" i="4"/>
  <c r="L435" i="4"/>
  <c r="K435" i="4"/>
  <c r="J435" i="4"/>
  <c r="I435" i="4"/>
  <c r="M434" i="4"/>
  <c r="L434" i="4"/>
  <c r="K434" i="4"/>
  <c r="J434" i="4"/>
  <c r="I434" i="4"/>
  <c r="M433" i="4"/>
  <c r="L433" i="4"/>
  <c r="K433" i="4"/>
  <c r="J433" i="4"/>
  <c r="I433" i="4"/>
  <c r="M432" i="4"/>
  <c r="L432" i="4"/>
  <c r="K432" i="4"/>
  <c r="J432" i="4"/>
  <c r="I432" i="4"/>
  <c r="M431" i="4"/>
  <c r="L431" i="4"/>
  <c r="K431" i="4"/>
  <c r="J431" i="4"/>
  <c r="I431" i="4"/>
  <c r="M430" i="4"/>
  <c r="L430" i="4"/>
  <c r="K430" i="4"/>
  <c r="J430" i="4"/>
  <c r="I430" i="4"/>
  <c r="M429" i="4"/>
  <c r="L429" i="4"/>
  <c r="K429" i="4"/>
  <c r="J429" i="4"/>
  <c r="I429" i="4"/>
  <c r="M428" i="4"/>
  <c r="L428" i="4"/>
  <c r="K428" i="4"/>
  <c r="J428" i="4"/>
  <c r="I428" i="4"/>
  <c r="M427" i="4"/>
  <c r="L427" i="4"/>
  <c r="K427" i="4"/>
  <c r="J427" i="4"/>
  <c r="I427" i="4"/>
  <c r="M426" i="4"/>
  <c r="L426" i="4"/>
  <c r="K426" i="4"/>
  <c r="J426" i="4"/>
  <c r="I426" i="4"/>
  <c r="M425" i="4"/>
  <c r="L425" i="4"/>
  <c r="K425" i="4"/>
  <c r="J425" i="4"/>
  <c r="I425" i="4"/>
  <c r="M424" i="4"/>
  <c r="L424" i="4"/>
  <c r="K424" i="4"/>
  <c r="J424" i="4"/>
  <c r="I424" i="4"/>
  <c r="M423" i="4"/>
  <c r="L423" i="4"/>
  <c r="K423" i="4"/>
  <c r="J423" i="4"/>
  <c r="I423" i="4"/>
  <c r="M422" i="4"/>
  <c r="L422" i="4"/>
  <c r="K422" i="4"/>
  <c r="J422" i="4"/>
  <c r="I422" i="4"/>
  <c r="M421" i="4"/>
  <c r="L421" i="4"/>
  <c r="K421" i="4"/>
  <c r="J421" i="4"/>
  <c r="I421" i="4"/>
  <c r="M420" i="4"/>
  <c r="L420" i="4"/>
  <c r="K420" i="4"/>
  <c r="J420" i="4"/>
  <c r="I420" i="4"/>
  <c r="M419" i="4"/>
  <c r="L419" i="4"/>
  <c r="K419" i="4"/>
  <c r="J419" i="4"/>
  <c r="I419" i="4"/>
  <c r="M418" i="4"/>
  <c r="L418" i="4"/>
  <c r="K418" i="4"/>
  <c r="J418" i="4"/>
  <c r="I418" i="4"/>
  <c r="M417" i="4"/>
  <c r="L417" i="4"/>
  <c r="K417" i="4"/>
  <c r="J417" i="4"/>
  <c r="I417" i="4"/>
  <c r="M416" i="4"/>
  <c r="L416" i="4"/>
  <c r="K416" i="4"/>
  <c r="J416" i="4"/>
  <c r="I416" i="4"/>
  <c r="M415" i="4"/>
  <c r="L415" i="4"/>
  <c r="K415" i="4"/>
  <c r="J415" i="4"/>
  <c r="I415" i="4"/>
  <c r="M414" i="4"/>
  <c r="L414" i="4"/>
  <c r="K414" i="4"/>
  <c r="J414" i="4"/>
  <c r="I414" i="4"/>
  <c r="M413" i="4"/>
  <c r="L413" i="4"/>
  <c r="K413" i="4"/>
  <c r="J413" i="4"/>
  <c r="I413" i="4"/>
  <c r="M412" i="4"/>
  <c r="L412" i="4"/>
  <c r="K412" i="4"/>
  <c r="J412" i="4"/>
  <c r="I412" i="4"/>
  <c r="M411" i="4"/>
  <c r="L411" i="4"/>
  <c r="K411" i="4"/>
  <c r="J411" i="4"/>
  <c r="I411" i="4"/>
  <c r="M410" i="4"/>
  <c r="L410" i="4"/>
  <c r="K410" i="4"/>
  <c r="J410" i="4"/>
  <c r="I410" i="4"/>
  <c r="M409" i="4"/>
  <c r="L409" i="4"/>
  <c r="K409" i="4"/>
  <c r="J409" i="4"/>
  <c r="I409" i="4"/>
  <c r="M408" i="4"/>
  <c r="L408" i="4"/>
  <c r="K408" i="4"/>
  <c r="J408" i="4"/>
  <c r="I408" i="4"/>
  <c r="M407" i="4"/>
  <c r="L407" i="4"/>
  <c r="K407" i="4"/>
  <c r="J407" i="4"/>
  <c r="I407" i="4"/>
  <c r="M406" i="4"/>
  <c r="L406" i="4"/>
  <c r="K406" i="4"/>
  <c r="J406" i="4"/>
  <c r="I406" i="4"/>
  <c r="M405" i="4"/>
  <c r="L405" i="4"/>
  <c r="K405" i="4"/>
  <c r="J405" i="4"/>
  <c r="I405" i="4"/>
  <c r="M404" i="4"/>
  <c r="L404" i="4"/>
  <c r="K404" i="4"/>
  <c r="J404" i="4"/>
  <c r="I404" i="4"/>
  <c r="M403" i="4"/>
  <c r="L403" i="4"/>
  <c r="K403" i="4"/>
  <c r="J403" i="4"/>
  <c r="I403" i="4"/>
  <c r="M402" i="4"/>
  <c r="L402" i="4"/>
  <c r="K402" i="4"/>
  <c r="J402" i="4"/>
  <c r="I402" i="4"/>
  <c r="M401" i="4"/>
  <c r="L401" i="4"/>
  <c r="K401" i="4"/>
  <c r="J401" i="4"/>
  <c r="I401" i="4"/>
  <c r="M400" i="4"/>
  <c r="L400" i="4"/>
  <c r="K400" i="4"/>
  <c r="J400" i="4"/>
  <c r="I400" i="4"/>
  <c r="M399" i="4"/>
  <c r="L399" i="4"/>
  <c r="K399" i="4"/>
  <c r="J399" i="4"/>
  <c r="I399" i="4"/>
  <c r="M398" i="4"/>
  <c r="L398" i="4"/>
  <c r="K398" i="4"/>
  <c r="J398" i="4"/>
  <c r="I398" i="4"/>
  <c r="M397" i="4"/>
  <c r="L397" i="4"/>
  <c r="K397" i="4"/>
  <c r="J397" i="4"/>
  <c r="I397" i="4"/>
  <c r="M396" i="4"/>
  <c r="L396" i="4"/>
  <c r="K396" i="4"/>
  <c r="J396" i="4"/>
  <c r="I396" i="4"/>
  <c r="M395" i="4"/>
  <c r="L395" i="4"/>
  <c r="K395" i="4"/>
  <c r="J395" i="4"/>
  <c r="I395" i="4"/>
  <c r="M394" i="4"/>
  <c r="L394" i="4"/>
  <c r="K394" i="4"/>
  <c r="J394" i="4"/>
  <c r="I394" i="4"/>
  <c r="M393" i="4"/>
  <c r="L393" i="4"/>
  <c r="K393" i="4"/>
  <c r="J393" i="4"/>
  <c r="I393" i="4"/>
  <c r="M392" i="4"/>
  <c r="L392" i="4"/>
  <c r="K392" i="4"/>
  <c r="J392" i="4"/>
  <c r="I392" i="4"/>
  <c r="M391" i="4"/>
  <c r="L391" i="4"/>
  <c r="K391" i="4"/>
  <c r="J391" i="4"/>
  <c r="I391" i="4"/>
  <c r="M390" i="4"/>
  <c r="L390" i="4"/>
  <c r="K390" i="4"/>
  <c r="J390" i="4"/>
  <c r="I390" i="4"/>
  <c r="M389" i="4"/>
  <c r="L389" i="4"/>
  <c r="K389" i="4"/>
  <c r="J389" i="4"/>
  <c r="I389" i="4"/>
  <c r="M388" i="4"/>
  <c r="L388" i="4"/>
  <c r="K388" i="4"/>
  <c r="J388" i="4"/>
  <c r="I388" i="4"/>
  <c r="M387" i="4"/>
  <c r="L387" i="4"/>
  <c r="K387" i="4"/>
  <c r="J387" i="4"/>
  <c r="I387" i="4"/>
  <c r="M386" i="4"/>
  <c r="L386" i="4"/>
  <c r="K386" i="4"/>
  <c r="J386" i="4"/>
  <c r="I386" i="4"/>
  <c r="M385" i="4"/>
  <c r="L385" i="4"/>
  <c r="K385" i="4"/>
  <c r="J385" i="4"/>
  <c r="I385" i="4"/>
  <c r="M384" i="4"/>
  <c r="L384" i="4"/>
  <c r="K384" i="4"/>
  <c r="J384" i="4"/>
  <c r="I384" i="4"/>
  <c r="M383" i="4"/>
  <c r="L383" i="4"/>
  <c r="K383" i="4"/>
  <c r="J383" i="4"/>
  <c r="I383" i="4"/>
  <c r="M382" i="4"/>
  <c r="L382" i="4"/>
  <c r="K382" i="4"/>
  <c r="J382" i="4"/>
  <c r="I382" i="4"/>
  <c r="M381" i="4"/>
  <c r="L381" i="4"/>
  <c r="K381" i="4"/>
  <c r="J381" i="4"/>
  <c r="I381" i="4"/>
  <c r="M380" i="4"/>
  <c r="L380" i="4"/>
  <c r="K380" i="4"/>
  <c r="J380" i="4"/>
  <c r="I380" i="4"/>
  <c r="M379" i="4"/>
  <c r="L379" i="4"/>
  <c r="K379" i="4"/>
  <c r="J379" i="4"/>
  <c r="I379" i="4"/>
  <c r="M378" i="4"/>
  <c r="L378" i="4"/>
  <c r="K378" i="4"/>
  <c r="J378" i="4"/>
  <c r="I378" i="4"/>
  <c r="M377" i="4"/>
  <c r="L377" i="4"/>
  <c r="K377" i="4"/>
  <c r="J377" i="4"/>
  <c r="I377" i="4"/>
  <c r="M376" i="4"/>
  <c r="L376" i="4"/>
  <c r="K376" i="4"/>
  <c r="J376" i="4"/>
  <c r="I376" i="4"/>
  <c r="M375" i="4"/>
  <c r="L375" i="4"/>
  <c r="K375" i="4"/>
  <c r="J375" i="4"/>
  <c r="I375" i="4"/>
  <c r="M374" i="4"/>
  <c r="L374" i="4"/>
  <c r="K374" i="4"/>
  <c r="J374" i="4"/>
  <c r="I374" i="4"/>
  <c r="M373" i="4"/>
  <c r="L373" i="4"/>
  <c r="K373" i="4"/>
  <c r="J373" i="4"/>
  <c r="I373" i="4"/>
  <c r="M372" i="4"/>
  <c r="L372" i="4"/>
  <c r="K372" i="4"/>
  <c r="J372" i="4"/>
  <c r="I372" i="4"/>
  <c r="M371" i="4"/>
  <c r="L371" i="4"/>
  <c r="K371" i="4"/>
  <c r="J371" i="4"/>
  <c r="I371" i="4"/>
  <c r="M370" i="4"/>
  <c r="L370" i="4"/>
  <c r="K370" i="4"/>
  <c r="J370" i="4"/>
  <c r="I370" i="4"/>
  <c r="M369" i="4"/>
  <c r="L369" i="4"/>
  <c r="K369" i="4"/>
  <c r="J369" i="4"/>
  <c r="I369" i="4"/>
  <c r="M368" i="4"/>
  <c r="L368" i="4"/>
  <c r="K368" i="4"/>
  <c r="J368" i="4"/>
  <c r="I368" i="4"/>
  <c r="M367" i="4"/>
  <c r="L367" i="4"/>
  <c r="K367" i="4"/>
  <c r="J367" i="4"/>
  <c r="I367" i="4"/>
  <c r="M366" i="4"/>
  <c r="L366" i="4"/>
  <c r="K366" i="4"/>
  <c r="J366" i="4"/>
  <c r="I366" i="4"/>
  <c r="M365" i="4"/>
  <c r="L365" i="4"/>
  <c r="K365" i="4"/>
  <c r="J365" i="4"/>
  <c r="I365" i="4"/>
  <c r="M364" i="4"/>
  <c r="L364" i="4"/>
  <c r="K364" i="4"/>
  <c r="J364" i="4"/>
  <c r="I364" i="4"/>
  <c r="M363" i="4"/>
  <c r="L363" i="4"/>
  <c r="K363" i="4"/>
  <c r="J363" i="4"/>
  <c r="I363" i="4"/>
  <c r="M362" i="4"/>
  <c r="L362" i="4"/>
  <c r="K362" i="4"/>
  <c r="J362" i="4"/>
  <c r="I362" i="4"/>
  <c r="M361" i="4"/>
  <c r="L361" i="4"/>
  <c r="K361" i="4"/>
  <c r="J361" i="4"/>
  <c r="I361" i="4"/>
  <c r="M360" i="4"/>
  <c r="L360" i="4"/>
  <c r="K360" i="4"/>
  <c r="J360" i="4"/>
  <c r="I360" i="4"/>
  <c r="M359" i="4"/>
  <c r="L359" i="4"/>
  <c r="K359" i="4"/>
  <c r="J359" i="4"/>
  <c r="I359" i="4"/>
  <c r="M358" i="4"/>
  <c r="L358" i="4"/>
  <c r="K358" i="4"/>
  <c r="J358" i="4"/>
  <c r="I358" i="4"/>
  <c r="M357" i="4"/>
  <c r="L357" i="4"/>
  <c r="K357" i="4"/>
  <c r="J357" i="4"/>
  <c r="I357" i="4"/>
  <c r="M356" i="4"/>
  <c r="L356" i="4"/>
  <c r="K356" i="4"/>
  <c r="J356" i="4"/>
  <c r="I356" i="4"/>
  <c r="M355" i="4"/>
  <c r="L355" i="4"/>
  <c r="K355" i="4"/>
  <c r="J355" i="4"/>
  <c r="I355" i="4"/>
  <c r="M354" i="4"/>
  <c r="L354" i="4"/>
  <c r="K354" i="4"/>
  <c r="J354" i="4"/>
  <c r="I354" i="4"/>
  <c r="M353" i="4"/>
  <c r="L353" i="4"/>
  <c r="K353" i="4"/>
  <c r="J353" i="4"/>
  <c r="I353" i="4"/>
  <c r="M352" i="4"/>
  <c r="L352" i="4"/>
  <c r="K352" i="4"/>
  <c r="J352" i="4"/>
  <c r="I352" i="4"/>
  <c r="M351" i="4"/>
  <c r="L351" i="4"/>
  <c r="K351" i="4"/>
  <c r="J351" i="4"/>
  <c r="I351" i="4"/>
  <c r="M350" i="4"/>
  <c r="L350" i="4"/>
  <c r="K350" i="4"/>
  <c r="J350" i="4"/>
  <c r="I350" i="4"/>
  <c r="M349" i="4"/>
  <c r="L349" i="4"/>
  <c r="K349" i="4"/>
  <c r="J349" i="4"/>
  <c r="I349" i="4"/>
  <c r="M348" i="4"/>
  <c r="L348" i="4"/>
  <c r="K348" i="4"/>
  <c r="J348" i="4"/>
  <c r="I348" i="4"/>
  <c r="M347" i="4"/>
  <c r="L347" i="4"/>
  <c r="K347" i="4"/>
  <c r="J347" i="4"/>
  <c r="I347" i="4"/>
  <c r="M346" i="4"/>
  <c r="L346" i="4"/>
  <c r="K346" i="4"/>
  <c r="J346" i="4"/>
  <c r="I346" i="4"/>
  <c r="M345" i="4"/>
  <c r="L345" i="4"/>
  <c r="K345" i="4"/>
  <c r="J345" i="4"/>
  <c r="I345" i="4"/>
  <c r="M344" i="4"/>
  <c r="L344" i="4"/>
  <c r="K344" i="4"/>
  <c r="J344" i="4"/>
  <c r="I344" i="4"/>
  <c r="M343" i="4"/>
  <c r="L343" i="4"/>
  <c r="K343" i="4"/>
  <c r="J343" i="4"/>
  <c r="I343" i="4"/>
  <c r="M342" i="4"/>
  <c r="L342" i="4"/>
  <c r="K342" i="4"/>
  <c r="J342" i="4"/>
  <c r="I342" i="4"/>
  <c r="M341" i="4"/>
  <c r="L341" i="4"/>
  <c r="K341" i="4"/>
  <c r="J341" i="4"/>
  <c r="I341" i="4"/>
  <c r="M340" i="4"/>
  <c r="L340" i="4"/>
  <c r="K340" i="4"/>
  <c r="J340" i="4"/>
  <c r="I340" i="4"/>
  <c r="M339" i="4"/>
  <c r="L339" i="4"/>
  <c r="K339" i="4"/>
  <c r="J339" i="4"/>
  <c r="I339" i="4"/>
  <c r="M338" i="4"/>
  <c r="L338" i="4"/>
  <c r="K338" i="4"/>
  <c r="J338" i="4"/>
  <c r="I338" i="4"/>
  <c r="M337" i="4"/>
  <c r="L337" i="4"/>
  <c r="K337" i="4"/>
  <c r="J337" i="4"/>
  <c r="I337" i="4"/>
  <c r="M336" i="4"/>
  <c r="L336" i="4"/>
  <c r="K336" i="4"/>
  <c r="J336" i="4"/>
  <c r="I336" i="4"/>
  <c r="M335" i="4"/>
  <c r="L335" i="4"/>
  <c r="K335" i="4"/>
  <c r="J335" i="4"/>
  <c r="I335" i="4"/>
  <c r="M334" i="4"/>
  <c r="L334" i="4"/>
  <c r="K334" i="4"/>
  <c r="J334" i="4"/>
  <c r="I334" i="4"/>
  <c r="M333" i="4"/>
  <c r="L333" i="4"/>
  <c r="K333" i="4"/>
  <c r="J333" i="4"/>
  <c r="I333" i="4"/>
  <c r="M332" i="4"/>
  <c r="L332" i="4"/>
  <c r="K332" i="4"/>
  <c r="J332" i="4"/>
  <c r="I332" i="4"/>
  <c r="M331" i="4"/>
  <c r="L331" i="4"/>
  <c r="K331" i="4"/>
  <c r="J331" i="4"/>
  <c r="I331" i="4"/>
  <c r="M330" i="4"/>
  <c r="L330" i="4"/>
  <c r="K330" i="4"/>
  <c r="J330" i="4"/>
  <c r="I330" i="4"/>
  <c r="M329" i="4"/>
  <c r="L329" i="4"/>
  <c r="K329" i="4"/>
  <c r="J329" i="4"/>
  <c r="I329" i="4"/>
  <c r="M328" i="4"/>
  <c r="L328" i="4"/>
  <c r="K328" i="4"/>
  <c r="J328" i="4"/>
  <c r="I328" i="4"/>
  <c r="M327" i="4"/>
  <c r="L327" i="4"/>
  <c r="K327" i="4"/>
  <c r="J327" i="4"/>
  <c r="I327" i="4"/>
  <c r="M326" i="4"/>
  <c r="L326" i="4"/>
  <c r="K326" i="4"/>
  <c r="J326" i="4"/>
  <c r="I326" i="4"/>
  <c r="M325" i="4"/>
  <c r="L325" i="4"/>
  <c r="K325" i="4"/>
  <c r="J325" i="4"/>
  <c r="I325" i="4"/>
  <c r="M324" i="4"/>
  <c r="L324" i="4"/>
  <c r="K324" i="4"/>
  <c r="J324" i="4"/>
  <c r="I324" i="4"/>
  <c r="M323" i="4"/>
  <c r="L323" i="4"/>
  <c r="K323" i="4"/>
  <c r="J323" i="4"/>
  <c r="I323" i="4"/>
  <c r="M322" i="4"/>
  <c r="L322" i="4"/>
  <c r="K322" i="4"/>
  <c r="J322" i="4"/>
  <c r="I322" i="4"/>
  <c r="M321" i="4"/>
  <c r="L321" i="4"/>
  <c r="K321" i="4"/>
  <c r="J321" i="4"/>
  <c r="I321" i="4"/>
  <c r="M320" i="4"/>
  <c r="L320" i="4"/>
  <c r="K320" i="4"/>
  <c r="J320" i="4"/>
  <c r="I320" i="4"/>
  <c r="M319" i="4"/>
  <c r="L319" i="4"/>
  <c r="K319" i="4"/>
  <c r="J319" i="4"/>
  <c r="I319" i="4"/>
  <c r="M318" i="4"/>
  <c r="L318" i="4"/>
  <c r="K318" i="4"/>
  <c r="J318" i="4"/>
  <c r="I318" i="4"/>
  <c r="M317" i="4"/>
  <c r="L317" i="4"/>
  <c r="K317" i="4"/>
  <c r="J317" i="4"/>
  <c r="I317" i="4"/>
  <c r="M316" i="4"/>
  <c r="L316" i="4"/>
  <c r="K316" i="4"/>
  <c r="J316" i="4"/>
  <c r="I316" i="4"/>
  <c r="M315" i="4"/>
  <c r="L315" i="4"/>
  <c r="K315" i="4"/>
  <c r="J315" i="4"/>
  <c r="I315" i="4"/>
  <c r="M314" i="4"/>
  <c r="L314" i="4"/>
  <c r="K314" i="4"/>
  <c r="J314" i="4"/>
  <c r="I314" i="4"/>
  <c r="M313" i="4"/>
  <c r="L313" i="4"/>
  <c r="K313" i="4"/>
  <c r="J313" i="4"/>
  <c r="I313" i="4"/>
  <c r="M312" i="4"/>
  <c r="L312" i="4"/>
  <c r="K312" i="4"/>
  <c r="J312" i="4"/>
  <c r="I312" i="4"/>
  <c r="M311" i="4"/>
  <c r="L311" i="4"/>
  <c r="K311" i="4"/>
  <c r="J311" i="4"/>
  <c r="I311" i="4"/>
  <c r="M310" i="4"/>
  <c r="L310" i="4"/>
  <c r="K310" i="4"/>
  <c r="J310" i="4"/>
  <c r="I310" i="4"/>
  <c r="M309" i="4"/>
  <c r="L309" i="4"/>
  <c r="K309" i="4"/>
  <c r="J309" i="4"/>
  <c r="I309" i="4"/>
  <c r="M308" i="4"/>
  <c r="L308" i="4"/>
  <c r="K308" i="4"/>
  <c r="J308" i="4"/>
  <c r="I308" i="4"/>
  <c r="M307" i="4"/>
  <c r="L307" i="4"/>
  <c r="K307" i="4"/>
  <c r="J307" i="4"/>
  <c r="I307" i="4"/>
  <c r="M306" i="4"/>
  <c r="L306" i="4"/>
  <c r="K306" i="4"/>
  <c r="J306" i="4"/>
  <c r="I306" i="4"/>
  <c r="M305" i="4"/>
  <c r="L305" i="4"/>
  <c r="K305" i="4"/>
  <c r="J305" i="4"/>
  <c r="I305" i="4"/>
  <c r="M304" i="4"/>
  <c r="L304" i="4"/>
  <c r="K304" i="4"/>
  <c r="J304" i="4"/>
  <c r="I304" i="4"/>
  <c r="M303" i="4"/>
  <c r="L303" i="4"/>
  <c r="K303" i="4"/>
  <c r="J303" i="4"/>
  <c r="I303" i="4"/>
  <c r="M302" i="4"/>
  <c r="L302" i="4"/>
  <c r="K302" i="4"/>
  <c r="J302" i="4"/>
  <c r="I302" i="4"/>
  <c r="M301" i="4"/>
  <c r="L301" i="4"/>
  <c r="K301" i="4"/>
  <c r="J301" i="4"/>
  <c r="I301" i="4"/>
  <c r="M300" i="4"/>
  <c r="L300" i="4"/>
  <c r="K300" i="4"/>
  <c r="J300" i="4"/>
  <c r="I300" i="4"/>
  <c r="M299" i="4"/>
  <c r="L299" i="4"/>
  <c r="K299" i="4"/>
  <c r="J299" i="4"/>
  <c r="I299" i="4"/>
  <c r="M298" i="4"/>
  <c r="L298" i="4"/>
  <c r="K298" i="4"/>
  <c r="J298" i="4"/>
  <c r="I298" i="4"/>
  <c r="M297" i="4"/>
  <c r="L297" i="4"/>
  <c r="K297" i="4"/>
  <c r="J297" i="4"/>
  <c r="I297" i="4"/>
  <c r="M296" i="4"/>
  <c r="L296" i="4"/>
  <c r="K296" i="4"/>
  <c r="J296" i="4"/>
  <c r="I296" i="4"/>
  <c r="M295" i="4"/>
  <c r="L295" i="4"/>
  <c r="K295" i="4"/>
  <c r="J295" i="4"/>
  <c r="I295" i="4"/>
  <c r="M294" i="4"/>
  <c r="L294" i="4"/>
  <c r="K294" i="4"/>
  <c r="J294" i="4"/>
  <c r="I294" i="4"/>
  <c r="M293" i="4"/>
  <c r="L293" i="4"/>
  <c r="K293" i="4"/>
  <c r="J293" i="4"/>
  <c r="I293" i="4"/>
  <c r="M292" i="4"/>
  <c r="L292" i="4"/>
  <c r="K292" i="4"/>
  <c r="J292" i="4"/>
  <c r="I292" i="4"/>
  <c r="M291" i="4"/>
  <c r="L291" i="4"/>
  <c r="K291" i="4"/>
  <c r="J291" i="4"/>
  <c r="I291" i="4"/>
  <c r="M290" i="4"/>
  <c r="L290" i="4"/>
  <c r="K290" i="4"/>
  <c r="J290" i="4"/>
  <c r="I290" i="4"/>
  <c r="M289" i="4"/>
  <c r="L289" i="4"/>
  <c r="K289" i="4"/>
  <c r="J289" i="4"/>
  <c r="I289" i="4"/>
  <c r="M288" i="4"/>
  <c r="L288" i="4"/>
  <c r="K288" i="4"/>
  <c r="J288" i="4"/>
  <c r="I288" i="4"/>
  <c r="M287" i="4"/>
  <c r="L287" i="4"/>
  <c r="K287" i="4"/>
  <c r="J287" i="4"/>
  <c r="I287" i="4"/>
  <c r="M286" i="4"/>
  <c r="L286" i="4"/>
  <c r="K286" i="4"/>
  <c r="J286" i="4"/>
  <c r="I286" i="4"/>
  <c r="M285" i="4"/>
  <c r="L285" i="4"/>
  <c r="K285" i="4"/>
  <c r="J285" i="4"/>
  <c r="I285" i="4"/>
  <c r="M284" i="4"/>
  <c r="L284" i="4"/>
  <c r="K284" i="4"/>
  <c r="J284" i="4"/>
  <c r="I284" i="4"/>
  <c r="M283" i="4"/>
  <c r="L283" i="4"/>
  <c r="K283" i="4"/>
  <c r="J283" i="4"/>
  <c r="I283" i="4"/>
  <c r="M282" i="4"/>
  <c r="L282" i="4"/>
  <c r="K282" i="4"/>
  <c r="J282" i="4"/>
  <c r="I282" i="4"/>
  <c r="M281" i="4"/>
  <c r="L281" i="4"/>
  <c r="K281" i="4"/>
  <c r="J281" i="4"/>
  <c r="I281" i="4"/>
  <c r="M280" i="4"/>
  <c r="L280" i="4"/>
  <c r="K280" i="4"/>
  <c r="J280" i="4"/>
  <c r="I280" i="4"/>
  <c r="M279" i="4"/>
  <c r="L279" i="4"/>
  <c r="K279" i="4"/>
  <c r="J279" i="4"/>
  <c r="I279" i="4"/>
  <c r="M278" i="4"/>
  <c r="L278" i="4"/>
  <c r="K278" i="4"/>
  <c r="J278" i="4"/>
  <c r="I278" i="4"/>
  <c r="M277" i="4"/>
  <c r="L277" i="4"/>
  <c r="K277" i="4"/>
  <c r="J277" i="4"/>
  <c r="I277" i="4"/>
  <c r="M276" i="4"/>
  <c r="L276" i="4"/>
  <c r="K276" i="4"/>
  <c r="J276" i="4"/>
  <c r="I276" i="4"/>
  <c r="M275" i="4"/>
  <c r="L275" i="4"/>
  <c r="K275" i="4"/>
  <c r="J275" i="4"/>
  <c r="I275" i="4"/>
  <c r="M274" i="4"/>
  <c r="L274" i="4"/>
  <c r="K274" i="4"/>
  <c r="J274" i="4"/>
  <c r="I274" i="4"/>
  <c r="M273" i="4"/>
  <c r="L273" i="4"/>
  <c r="K273" i="4"/>
  <c r="J273" i="4"/>
  <c r="I273" i="4"/>
  <c r="M272" i="4"/>
  <c r="L272" i="4"/>
  <c r="K272" i="4"/>
  <c r="J272" i="4"/>
  <c r="I272" i="4"/>
  <c r="M271" i="4"/>
  <c r="L271" i="4"/>
  <c r="K271" i="4"/>
  <c r="J271" i="4"/>
  <c r="I271" i="4"/>
  <c r="M270" i="4"/>
  <c r="L270" i="4"/>
  <c r="K270" i="4"/>
  <c r="J270" i="4"/>
  <c r="I270" i="4"/>
  <c r="M269" i="4"/>
  <c r="L269" i="4"/>
  <c r="K269" i="4"/>
  <c r="J269" i="4"/>
  <c r="I269" i="4"/>
  <c r="M268" i="4"/>
  <c r="L268" i="4"/>
  <c r="K268" i="4"/>
  <c r="J268" i="4"/>
  <c r="I268" i="4"/>
  <c r="M267" i="4"/>
  <c r="L267" i="4"/>
  <c r="K267" i="4"/>
  <c r="J267" i="4"/>
  <c r="I267" i="4"/>
  <c r="M266" i="4"/>
  <c r="L266" i="4"/>
  <c r="K266" i="4"/>
  <c r="J266" i="4"/>
  <c r="I266" i="4"/>
  <c r="M265" i="4"/>
  <c r="L265" i="4"/>
  <c r="K265" i="4"/>
  <c r="J265" i="4"/>
  <c r="I265" i="4"/>
  <c r="M264" i="4"/>
  <c r="L264" i="4"/>
  <c r="K264" i="4"/>
  <c r="J264" i="4"/>
  <c r="I264" i="4"/>
  <c r="M263" i="4"/>
  <c r="L263" i="4"/>
  <c r="K263" i="4"/>
  <c r="J263" i="4"/>
  <c r="I263" i="4"/>
  <c r="M262" i="4"/>
  <c r="L262" i="4"/>
  <c r="K262" i="4"/>
  <c r="J262" i="4"/>
  <c r="I262" i="4"/>
  <c r="M261" i="4"/>
  <c r="L261" i="4"/>
  <c r="K261" i="4"/>
  <c r="J261" i="4"/>
  <c r="I261" i="4"/>
  <c r="M260" i="4"/>
  <c r="L260" i="4"/>
  <c r="K260" i="4"/>
  <c r="J260" i="4"/>
  <c r="I260" i="4"/>
  <c r="M259" i="4"/>
  <c r="L259" i="4"/>
  <c r="K259" i="4"/>
  <c r="J259" i="4"/>
  <c r="I259" i="4"/>
  <c r="M258" i="4"/>
  <c r="L258" i="4"/>
  <c r="K258" i="4"/>
  <c r="J258" i="4"/>
  <c r="I258" i="4"/>
  <c r="M257" i="4"/>
  <c r="L257" i="4"/>
  <c r="K257" i="4"/>
  <c r="J257" i="4"/>
  <c r="I257" i="4"/>
  <c r="M256" i="4"/>
  <c r="L256" i="4"/>
  <c r="K256" i="4"/>
  <c r="J256" i="4"/>
  <c r="I256" i="4"/>
  <c r="M255" i="4"/>
  <c r="L255" i="4"/>
  <c r="K255" i="4"/>
  <c r="J255" i="4"/>
  <c r="I255" i="4"/>
  <c r="M254" i="4"/>
  <c r="L254" i="4"/>
  <c r="K254" i="4"/>
  <c r="J254" i="4"/>
  <c r="I254" i="4"/>
  <c r="M253" i="4"/>
  <c r="L253" i="4"/>
  <c r="K253" i="4"/>
  <c r="J253" i="4"/>
  <c r="I253" i="4"/>
  <c r="M252" i="4"/>
  <c r="L252" i="4"/>
  <c r="K252" i="4"/>
  <c r="J252" i="4"/>
  <c r="I252" i="4"/>
  <c r="M251" i="4"/>
  <c r="L251" i="4"/>
  <c r="K251" i="4"/>
  <c r="J251" i="4"/>
  <c r="I251" i="4"/>
  <c r="M250" i="4"/>
  <c r="L250" i="4"/>
  <c r="K250" i="4"/>
  <c r="J250" i="4"/>
  <c r="I250" i="4"/>
  <c r="M249" i="4"/>
  <c r="L249" i="4"/>
  <c r="K249" i="4"/>
  <c r="J249" i="4"/>
  <c r="I249" i="4"/>
  <c r="M248" i="4"/>
  <c r="L248" i="4"/>
  <c r="K248" i="4"/>
  <c r="J248" i="4"/>
  <c r="I248" i="4"/>
  <c r="M247" i="4"/>
  <c r="L247" i="4"/>
  <c r="K247" i="4"/>
  <c r="J247" i="4"/>
  <c r="I247" i="4"/>
  <c r="M246" i="4"/>
  <c r="L246" i="4"/>
  <c r="K246" i="4"/>
  <c r="J246" i="4"/>
  <c r="I246" i="4"/>
  <c r="M245" i="4"/>
  <c r="L245" i="4"/>
  <c r="K245" i="4"/>
  <c r="J245" i="4"/>
  <c r="I245" i="4"/>
  <c r="M244" i="4"/>
  <c r="L244" i="4"/>
  <c r="K244" i="4"/>
  <c r="J244" i="4"/>
  <c r="I244" i="4"/>
  <c r="M243" i="4"/>
  <c r="L243" i="4"/>
  <c r="K243" i="4"/>
  <c r="J243" i="4"/>
  <c r="I243" i="4"/>
  <c r="M242" i="4"/>
  <c r="L242" i="4"/>
  <c r="K242" i="4"/>
  <c r="J242" i="4"/>
  <c r="I242" i="4"/>
  <c r="M241" i="4"/>
  <c r="L241" i="4"/>
  <c r="K241" i="4"/>
  <c r="J241" i="4"/>
  <c r="I241" i="4"/>
  <c r="M240" i="4"/>
  <c r="L240" i="4"/>
  <c r="K240" i="4"/>
  <c r="J240" i="4"/>
  <c r="I240" i="4"/>
  <c r="M239" i="4"/>
  <c r="L239" i="4"/>
  <c r="K239" i="4"/>
  <c r="J239" i="4"/>
  <c r="I239" i="4"/>
  <c r="M238" i="4"/>
  <c r="L238" i="4"/>
  <c r="K238" i="4"/>
  <c r="J238" i="4"/>
  <c r="I238" i="4"/>
  <c r="M237" i="4"/>
  <c r="L237" i="4"/>
  <c r="K237" i="4"/>
  <c r="J237" i="4"/>
  <c r="I237" i="4"/>
  <c r="M236" i="4"/>
  <c r="L236" i="4"/>
  <c r="K236" i="4"/>
  <c r="J236" i="4"/>
  <c r="I236" i="4"/>
  <c r="M235" i="4"/>
  <c r="L235" i="4"/>
  <c r="K235" i="4"/>
  <c r="J235" i="4"/>
  <c r="I235" i="4"/>
  <c r="M234" i="4"/>
  <c r="L234" i="4"/>
  <c r="K234" i="4"/>
  <c r="J234" i="4"/>
  <c r="I234" i="4"/>
  <c r="M233" i="4"/>
  <c r="L233" i="4"/>
  <c r="K233" i="4"/>
  <c r="J233" i="4"/>
  <c r="I233" i="4"/>
  <c r="M232" i="4"/>
  <c r="L232" i="4"/>
  <c r="K232" i="4"/>
  <c r="J232" i="4"/>
  <c r="I232" i="4"/>
  <c r="M231" i="4"/>
  <c r="L231" i="4"/>
  <c r="K231" i="4"/>
  <c r="J231" i="4"/>
  <c r="I231" i="4"/>
  <c r="M230" i="4"/>
  <c r="L230" i="4"/>
  <c r="K230" i="4"/>
  <c r="J230" i="4"/>
  <c r="I230" i="4"/>
  <c r="M229" i="4"/>
  <c r="L229" i="4"/>
  <c r="K229" i="4"/>
  <c r="J229" i="4"/>
  <c r="I229" i="4"/>
  <c r="M228" i="4"/>
  <c r="L228" i="4"/>
  <c r="K228" i="4"/>
  <c r="J228" i="4"/>
  <c r="I228" i="4"/>
  <c r="M227" i="4"/>
  <c r="L227" i="4"/>
  <c r="K227" i="4"/>
  <c r="J227" i="4"/>
  <c r="I227" i="4"/>
  <c r="M226" i="4"/>
  <c r="L226" i="4"/>
  <c r="K226" i="4"/>
  <c r="J226" i="4"/>
  <c r="I226" i="4"/>
  <c r="M225" i="4"/>
  <c r="L225" i="4"/>
  <c r="K225" i="4"/>
  <c r="J225" i="4"/>
  <c r="I225" i="4"/>
  <c r="M224" i="4"/>
  <c r="L224" i="4"/>
  <c r="K224" i="4"/>
  <c r="J224" i="4"/>
  <c r="I224" i="4"/>
  <c r="M223" i="4"/>
  <c r="L223" i="4"/>
  <c r="K223" i="4"/>
  <c r="J223" i="4"/>
  <c r="I223" i="4"/>
  <c r="M222" i="4"/>
  <c r="L222" i="4"/>
  <c r="K222" i="4"/>
  <c r="J222" i="4"/>
  <c r="I222" i="4"/>
  <c r="M221" i="4"/>
  <c r="L221" i="4"/>
  <c r="K221" i="4"/>
  <c r="J221" i="4"/>
  <c r="I221" i="4"/>
  <c r="M220" i="4"/>
  <c r="L220" i="4"/>
  <c r="K220" i="4"/>
  <c r="J220" i="4"/>
  <c r="I220" i="4"/>
  <c r="M219" i="4"/>
  <c r="L219" i="4"/>
  <c r="K219" i="4"/>
  <c r="J219" i="4"/>
  <c r="I219" i="4"/>
  <c r="M218" i="4"/>
  <c r="L218" i="4"/>
  <c r="K218" i="4"/>
  <c r="J218" i="4"/>
  <c r="I218" i="4"/>
  <c r="M217" i="4"/>
  <c r="L217" i="4"/>
  <c r="K217" i="4"/>
  <c r="J217" i="4"/>
  <c r="I217" i="4"/>
  <c r="M216" i="4"/>
  <c r="L216" i="4"/>
  <c r="K216" i="4"/>
  <c r="J216" i="4"/>
  <c r="I216" i="4"/>
  <c r="M215" i="4"/>
  <c r="L215" i="4"/>
  <c r="K215" i="4"/>
  <c r="J215" i="4"/>
  <c r="I215" i="4"/>
  <c r="M214" i="4"/>
  <c r="L214" i="4"/>
  <c r="K214" i="4"/>
  <c r="J214" i="4"/>
  <c r="I214" i="4"/>
  <c r="M213" i="4"/>
  <c r="L213" i="4"/>
  <c r="K213" i="4"/>
  <c r="J213" i="4"/>
  <c r="I213" i="4"/>
  <c r="M212" i="4"/>
  <c r="L212" i="4"/>
  <c r="K212" i="4"/>
  <c r="J212" i="4"/>
  <c r="I212" i="4"/>
  <c r="M211" i="4"/>
  <c r="L211" i="4"/>
  <c r="K211" i="4"/>
  <c r="J211" i="4"/>
  <c r="I211" i="4"/>
  <c r="M210" i="4"/>
  <c r="L210" i="4"/>
  <c r="K210" i="4"/>
  <c r="J210" i="4"/>
  <c r="I210" i="4"/>
  <c r="M209" i="4"/>
  <c r="L209" i="4"/>
  <c r="K209" i="4"/>
  <c r="J209" i="4"/>
  <c r="I209" i="4"/>
  <c r="M208" i="4"/>
  <c r="L208" i="4"/>
  <c r="K208" i="4"/>
  <c r="J208" i="4"/>
  <c r="I208" i="4"/>
  <c r="M207" i="4"/>
  <c r="L207" i="4"/>
  <c r="K207" i="4"/>
  <c r="J207" i="4"/>
  <c r="I207" i="4"/>
  <c r="M206" i="4"/>
  <c r="L206" i="4"/>
  <c r="K206" i="4"/>
  <c r="J206" i="4"/>
  <c r="I206" i="4"/>
  <c r="M205" i="4"/>
  <c r="L205" i="4"/>
  <c r="K205" i="4"/>
  <c r="J205" i="4"/>
  <c r="I205" i="4"/>
  <c r="M204" i="4"/>
  <c r="L204" i="4"/>
  <c r="K204" i="4"/>
  <c r="J204" i="4"/>
  <c r="I204" i="4"/>
  <c r="M203" i="4"/>
  <c r="L203" i="4"/>
  <c r="K203" i="4"/>
  <c r="J203" i="4"/>
  <c r="I203" i="4"/>
  <c r="M202" i="4"/>
  <c r="L202" i="4"/>
  <c r="K202" i="4"/>
  <c r="J202" i="4"/>
  <c r="I202" i="4"/>
  <c r="M201" i="4"/>
  <c r="L201" i="4"/>
  <c r="K201" i="4"/>
  <c r="J201" i="4"/>
  <c r="I201" i="4"/>
  <c r="M200" i="4"/>
  <c r="L200" i="4"/>
  <c r="K200" i="4"/>
  <c r="J200" i="4"/>
  <c r="I200" i="4"/>
  <c r="M199" i="4"/>
  <c r="L199" i="4"/>
  <c r="K199" i="4"/>
  <c r="J199" i="4"/>
  <c r="I199" i="4"/>
  <c r="M198" i="4"/>
  <c r="L198" i="4"/>
  <c r="K198" i="4"/>
  <c r="J198" i="4"/>
  <c r="I198" i="4"/>
  <c r="M197" i="4"/>
  <c r="L197" i="4"/>
  <c r="K197" i="4"/>
  <c r="J197" i="4"/>
  <c r="I197" i="4"/>
  <c r="M196" i="4"/>
  <c r="L196" i="4"/>
  <c r="K196" i="4"/>
  <c r="J196" i="4"/>
  <c r="I196" i="4"/>
  <c r="M195" i="4"/>
  <c r="L195" i="4"/>
  <c r="K195" i="4"/>
  <c r="J195" i="4"/>
  <c r="I195" i="4"/>
  <c r="M194" i="4"/>
  <c r="L194" i="4"/>
  <c r="K194" i="4"/>
  <c r="J194" i="4"/>
  <c r="I194" i="4"/>
  <c r="M193" i="4"/>
  <c r="L193" i="4"/>
  <c r="K193" i="4"/>
  <c r="J193" i="4"/>
  <c r="I193" i="4"/>
  <c r="M192" i="4"/>
  <c r="L192" i="4"/>
  <c r="K192" i="4"/>
  <c r="J192" i="4"/>
  <c r="I192" i="4"/>
  <c r="M191" i="4"/>
  <c r="L191" i="4"/>
  <c r="K191" i="4"/>
  <c r="J191" i="4"/>
  <c r="I191" i="4"/>
  <c r="M190" i="4"/>
  <c r="L190" i="4"/>
  <c r="K190" i="4"/>
  <c r="J190" i="4"/>
  <c r="I190" i="4"/>
  <c r="M189" i="4"/>
  <c r="L189" i="4"/>
  <c r="K189" i="4"/>
  <c r="J189" i="4"/>
  <c r="I189" i="4"/>
  <c r="M188" i="4"/>
  <c r="L188" i="4"/>
  <c r="K188" i="4"/>
  <c r="J188" i="4"/>
  <c r="I188" i="4"/>
  <c r="M187" i="4"/>
  <c r="L187" i="4"/>
  <c r="K187" i="4"/>
  <c r="J187" i="4"/>
  <c r="I187" i="4"/>
  <c r="M186" i="4"/>
  <c r="L186" i="4"/>
  <c r="K186" i="4"/>
  <c r="J186" i="4"/>
  <c r="I186" i="4"/>
  <c r="M185" i="4"/>
  <c r="L185" i="4"/>
  <c r="K185" i="4"/>
  <c r="J185" i="4"/>
  <c r="I185" i="4"/>
  <c r="M184" i="4"/>
  <c r="L184" i="4"/>
  <c r="K184" i="4"/>
  <c r="J184" i="4"/>
  <c r="I184" i="4"/>
  <c r="M183" i="4"/>
  <c r="L183" i="4"/>
  <c r="K183" i="4"/>
  <c r="J183" i="4"/>
  <c r="I183" i="4"/>
  <c r="M182" i="4"/>
  <c r="L182" i="4"/>
  <c r="K182" i="4"/>
  <c r="J182" i="4"/>
  <c r="I182" i="4"/>
  <c r="M181" i="4"/>
  <c r="L181" i="4"/>
  <c r="K181" i="4"/>
  <c r="J181" i="4"/>
  <c r="I181" i="4"/>
  <c r="M180" i="4"/>
  <c r="L180" i="4"/>
  <c r="K180" i="4"/>
  <c r="J180" i="4"/>
  <c r="I180" i="4"/>
  <c r="M179" i="4"/>
  <c r="L179" i="4"/>
  <c r="K179" i="4"/>
  <c r="J179" i="4"/>
  <c r="I179" i="4"/>
  <c r="M178" i="4"/>
  <c r="L178" i="4"/>
  <c r="K178" i="4"/>
  <c r="J178" i="4"/>
  <c r="I178" i="4"/>
  <c r="M177" i="4"/>
  <c r="L177" i="4"/>
  <c r="K177" i="4"/>
  <c r="J177" i="4"/>
  <c r="I177" i="4"/>
  <c r="M176" i="4"/>
  <c r="L176" i="4"/>
  <c r="K176" i="4"/>
  <c r="J176" i="4"/>
  <c r="I176" i="4"/>
  <c r="M175" i="4"/>
  <c r="L175" i="4"/>
  <c r="K175" i="4"/>
  <c r="J175" i="4"/>
  <c r="I175" i="4"/>
  <c r="M174" i="4"/>
  <c r="L174" i="4"/>
  <c r="K174" i="4"/>
  <c r="J174" i="4"/>
  <c r="I174" i="4"/>
  <c r="M173" i="4"/>
  <c r="L173" i="4"/>
  <c r="K173" i="4"/>
  <c r="J173" i="4"/>
  <c r="I173" i="4"/>
  <c r="M172" i="4"/>
  <c r="L172" i="4"/>
  <c r="K172" i="4"/>
  <c r="J172" i="4"/>
  <c r="I172" i="4"/>
  <c r="M171" i="4"/>
  <c r="L171" i="4"/>
  <c r="K171" i="4"/>
  <c r="J171" i="4"/>
  <c r="I171" i="4"/>
  <c r="M170" i="4"/>
  <c r="L170" i="4"/>
  <c r="K170" i="4"/>
  <c r="J170" i="4"/>
  <c r="I170" i="4"/>
  <c r="M169" i="4"/>
  <c r="L169" i="4"/>
  <c r="K169" i="4"/>
  <c r="J169" i="4"/>
  <c r="I169" i="4"/>
  <c r="M168" i="4"/>
  <c r="L168" i="4"/>
  <c r="K168" i="4"/>
  <c r="J168" i="4"/>
  <c r="I168" i="4"/>
  <c r="M167" i="4"/>
  <c r="L167" i="4"/>
  <c r="K167" i="4"/>
  <c r="J167" i="4"/>
  <c r="I167" i="4"/>
  <c r="M166" i="4"/>
  <c r="L166" i="4"/>
  <c r="K166" i="4"/>
  <c r="J166" i="4"/>
  <c r="I166" i="4"/>
  <c r="M165" i="4"/>
  <c r="L165" i="4"/>
  <c r="K165" i="4"/>
  <c r="J165" i="4"/>
  <c r="I165" i="4"/>
  <c r="M164" i="4"/>
  <c r="L164" i="4"/>
  <c r="K164" i="4"/>
  <c r="J164" i="4"/>
  <c r="I164" i="4"/>
  <c r="M163" i="4"/>
  <c r="L163" i="4"/>
  <c r="K163" i="4"/>
  <c r="J163" i="4"/>
  <c r="I163" i="4"/>
  <c r="M162" i="4"/>
  <c r="L162" i="4"/>
  <c r="K162" i="4"/>
  <c r="J162" i="4"/>
  <c r="I162" i="4"/>
  <c r="M161" i="4"/>
  <c r="L161" i="4"/>
  <c r="K161" i="4"/>
  <c r="J161" i="4"/>
  <c r="I161" i="4"/>
  <c r="M160" i="4"/>
  <c r="L160" i="4"/>
  <c r="K160" i="4"/>
  <c r="J160" i="4"/>
  <c r="I160" i="4"/>
  <c r="M159" i="4"/>
  <c r="L159" i="4"/>
  <c r="K159" i="4"/>
  <c r="J159" i="4"/>
  <c r="I159" i="4"/>
  <c r="M158" i="4"/>
  <c r="L158" i="4"/>
  <c r="K158" i="4"/>
  <c r="J158" i="4"/>
  <c r="I158" i="4"/>
  <c r="M157" i="4"/>
  <c r="L157" i="4"/>
  <c r="K157" i="4"/>
  <c r="J157" i="4"/>
  <c r="I157" i="4"/>
  <c r="M156" i="4"/>
  <c r="L156" i="4"/>
  <c r="K156" i="4"/>
  <c r="J156" i="4"/>
  <c r="I156" i="4"/>
  <c r="M155" i="4"/>
  <c r="L155" i="4"/>
  <c r="K155" i="4"/>
  <c r="J155" i="4"/>
  <c r="I155" i="4"/>
  <c r="M154" i="4"/>
  <c r="L154" i="4"/>
  <c r="K154" i="4"/>
  <c r="J154" i="4"/>
  <c r="I154" i="4"/>
  <c r="M153" i="4"/>
  <c r="L153" i="4"/>
  <c r="K153" i="4"/>
  <c r="J153" i="4"/>
  <c r="I153" i="4"/>
  <c r="M152" i="4"/>
  <c r="L152" i="4"/>
  <c r="K152" i="4"/>
  <c r="J152" i="4"/>
  <c r="I152" i="4"/>
  <c r="M151" i="4"/>
  <c r="L151" i="4"/>
  <c r="K151" i="4"/>
  <c r="J151" i="4"/>
  <c r="I151" i="4"/>
  <c r="M150" i="4"/>
  <c r="L150" i="4"/>
  <c r="K150" i="4"/>
  <c r="J150" i="4"/>
  <c r="I150" i="4"/>
  <c r="M149" i="4"/>
  <c r="L149" i="4"/>
  <c r="K149" i="4"/>
  <c r="J149" i="4"/>
  <c r="I149" i="4"/>
  <c r="M148" i="4"/>
  <c r="L148" i="4"/>
  <c r="K148" i="4"/>
  <c r="J148" i="4"/>
  <c r="I148" i="4"/>
  <c r="M147" i="4"/>
  <c r="L147" i="4"/>
  <c r="K147" i="4"/>
  <c r="J147" i="4"/>
  <c r="I147" i="4"/>
  <c r="M146" i="4"/>
  <c r="L146" i="4"/>
  <c r="K146" i="4"/>
  <c r="J146" i="4"/>
  <c r="I146" i="4"/>
  <c r="M145" i="4"/>
  <c r="L145" i="4"/>
  <c r="K145" i="4"/>
  <c r="J145" i="4"/>
  <c r="I145" i="4"/>
  <c r="M144" i="4"/>
  <c r="L144" i="4"/>
  <c r="K144" i="4"/>
  <c r="J144" i="4"/>
  <c r="I144" i="4"/>
  <c r="M143" i="4"/>
  <c r="L143" i="4"/>
  <c r="K143" i="4"/>
  <c r="J143" i="4"/>
  <c r="I143" i="4"/>
  <c r="M142" i="4"/>
  <c r="L142" i="4"/>
  <c r="K142" i="4"/>
  <c r="J142" i="4"/>
  <c r="I142" i="4"/>
  <c r="M141" i="4"/>
  <c r="L141" i="4"/>
  <c r="K141" i="4"/>
  <c r="J141" i="4"/>
  <c r="I141" i="4"/>
  <c r="M140" i="4"/>
  <c r="L140" i="4"/>
  <c r="K140" i="4"/>
  <c r="J140" i="4"/>
  <c r="I140" i="4"/>
  <c r="M139" i="4"/>
  <c r="L139" i="4"/>
  <c r="K139" i="4"/>
  <c r="J139" i="4"/>
  <c r="I139" i="4"/>
  <c r="M138" i="4"/>
  <c r="L138" i="4"/>
  <c r="K138" i="4"/>
  <c r="J138" i="4"/>
  <c r="I138" i="4"/>
  <c r="M137" i="4"/>
  <c r="L137" i="4"/>
  <c r="K137" i="4"/>
  <c r="J137" i="4"/>
  <c r="I137" i="4"/>
  <c r="M136" i="4"/>
  <c r="L136" i="4"/>
  <c r="K136" i="4"/>
  <c r="J136" i="4"/>
  <c r="I136" i="4"/>
  <c r="M135" i="4"/>
  <c r="L135" i="4"/>
  <c r="K135" i="4"/>
  <c r="J135" i="4"/>
  <c r="I135" i="4"/>
  <c r="M134" i="4"/>
  <c r="L134" i="4"/>
  <c r="K134" i="4"/>
  <c r="J134" i="4"/>
  <c r="I134" i="4"/>
  <c r="M133" i="4"/>
  <c r="L133" i="4"/>
  <c r="K133" i="4"/>
  <c r="J133" i="4"/>
  <c r="I133" i="4"/>
  <c r="M132" i="4"/>
  <c r="L132" i="4"/>
  <c r="K132" i="4"/>
  <c r="J132" i="4"/>
  <c r="I132" i="4"/>
  <c r="M131" i="4"/>
  <c r="L131" i="4"/>
  <c r="K131" i="4"/>
  <c r="J131" i="4"/>
  <c r="I131" i="4"/>
  <c r="M130" i="4"/>
  <c r="L130" i="4"/>
  <c r="K130" i="4"/>
  <c r="J130" i="4"/>
  <c r="I130" i="4"/>
  <c r="M129" i="4"/>
  <c r="L129" i="4"/>
  <c r="K129" i="4"/>
  <c r="J129" i="4"/>
  <c r="I129" i="4"/>
  <c r="M128" i="4"/>
  <c r="L128" i="4"/>
  <c r="K128" i="4"/>
  <c r="J128" i="4"/>
  <c r="I128" i="4"/>
  <c r="M127" i="4"/>
  <c r="L127" i="4"/>
  <c r="K127" i="4"/>
  <c r="J127" i="4"/>
  <c r="I127" i="4"/>
  <c r="M126" i="4"/>
  <c r="L126" i="4"/>
  <c r="K126" i="4"/>
  <c r="J126" i="4"/>
  <c r="I126" i="4"/>
  <c r="M125" i="4"/>
  <c r="L125" i="4"/>
  <c r="K125" i="4"/>
  <c r="J125" i="4"/>
  <c r="I125" i="4"/>
  <c r="M124" i="4"/>
  <c r="L124" i="4"/>
  <c r="K124" i="4"/>
  <c r="J124" i="4"/>
  <c r="I124" i="4"/>
  <c r="M123" i="4"/>
  <c r="L123" i="4"/>
  <c r="K123" i="4"/>
  <c r="J123" i="4"/>
  <c r="I123" i="4"/>
  <c r="M122" i="4"/>
  <c r="L122" i="4"/>
  <c r="K122" i="4"/>
  <c r="J122" i="4"/>
  <c r="I122" i="4"/>
  <c r="M121" i="4"/>
  <c r="L121" i="4"/>
  <c r="K121" i="4"/>
  <c r="J121" i="4"/>
  <c r="I121" i="4"/>
  <c r="M120" i="4"/>
  <c r="L120" i="4"/>
  <c r="K120" i="4"/>
  <c r="J120" i="4"/>
  <c r="I120" i="4"/>
  <c r="M119" i="4"/>
  <c r="L119" i="4"/>
  <c r="K119" i="4"/>
  <c r="J119" i="4"/>
  <c r="I119" i="4"/>
  <c r="M118" i="4"/>
  <c r="L118" i="4"/>
  <c r="K118" i="4"/>
  <c r="J118" i="4"/>
  <c r="I118" i="4"/>
  <c r="M117" i="4"/>
  <c r="L117" i="4"/>
  <c r="K117" i="4"/>
  <c r="J117" i="4"/>
  <c r="I117" i="4"/>
  <c r="M116" i="4"/>
  <c r="L116" i="4"/>
  <c r="K116" i="4"/>
  <c r="J116" i="4"/>
  <c r="I116" i="4"/>
  <c r="M115" i="4"/>
  <c r="L115" i="4"/>
  <c r="K115" i="4"/>
  <c r="J115" i="4"/>
  <c r="I115" i="4"/>
  <c r="M114" i="4"/>
  <c r="L114" i="4"/>
  <c r="K114" i="4"/>
  <c r="J114" i="4"/>
  <c r="I114" i="4"/>
  <c r="M113" i="4"/>
  <c r="L113" i="4"/>
  <c r="K113" i="4"/>
  <c r="J113" i="4"/>
  <c r="I113" i="4"/>
  <c r="M112" i="4"/>
  <c r="L112" i="4"/>
  <c r="K112" i="4"/>
  <c r="J112" i="4"/>
  <c r="I112" i="4"/>
  <c r="M111" i="4"/>
  <c r="L111" i="4"/>
  <c r="K111" i="4"/>
  <c r="J111" i="4"/>
  <c r="I111" i="4"/>
  <c r="M110" i="4"/>
  <c r="L110" i="4"/>
  <c r="K110" i="4"/>
  <c r="J110" i="4"/>
  <c r="I110" i="4"/>
  <c r="M109" i="4"/>
  <c r="L109" i="4"/>
  <c r="K109" i="4"/>
  <c r="J109" i="4"/>
  <c r="I109" i="4"/>
  <c r="M108" i="4"/>
  <c r="L108" i="4"/>
  <c r="K108" i="4"/>
  <c r="J108" i="4"/>
  <c r="I108" i="4"/>
  <c r="M107" i="4"/>
  <c r="L107" i="4"/>
  <c r="K107" i="4"/>
  <c r="J107" i="4"/>
  <c r="I107" i="4"/>
  <c r="M106" i="4"/>
  <c r="L106" i="4"/>
  <c r="K106" i="4"/>
  <c r="J106" i="4"/>
  <c r="I106" i="4"/>
  <c r="M105" i="4"/>
  <c r="L105" i="4"/>
  <c r="K105" i="4"/>
  <c r="J105" i="4"/>
  <c r="I105" i="4"/>
  <c r="M104" i="4"/>
  <c r="L104" i="4"/>
  <c r="K104" i="4"/>
  <c r="J104" i="4"/>
  <c r="I104" i="4"/>
  <c r="M103" i="4"/>
  <c r="L103" i="4"/>
  <c r="K103" i="4"/>
  <c r="J103" i="4"/>
  <c r="I103" i="4"/>
  <c r="M102" i="4"/>
  <c r="L102" i="4"/>
  <c r="K102" i="4"/>
  <c r="J102" i="4"/>
  <c r="I102" i="4"/>
  <c r="M101" i="4"/>
  <c r="L101" i="4"/>
  <c r="K101" i="4"/>
  <c r="J101" i="4"/>
  <c r="I101" i="4"/>
  <c r="M100" i="4"/>
  <c r="L100" i="4"/>
  <c r="K100" i="4"/>
  <c r="J100" i="4"/>
  <c r="I100" i="4"/>
  <c r="M99" i="4"/>
  <c r="L99" i="4"/>
  <c r="K99" i="4"/>
  <c r="J99" i="4"/>
  <c r="I99" i="4"/>
  <c r="M98" i="4"/>
  <c r="L98" i="4"/>
  <c r="K98" i="4"/>
  <c r="J98" i="4"/>
  <c r="I98" i="4"/>
  <c r="M97" i="4"/>
  <c r="L97" i="4"/>
  <c r="K97" i="4"/>
  <c r="J97" i="4"/>
  <c r="I97" i="4"/>
  <c r="M96" i="4"/>
  <c r="L96" i="4"/>
  <c r="K96" i="4"/>
  <c r="J96" i="4"/>
  <c r="I96" i="4"/>
  <c r="M95" i="4"/>
  <c r="L95" i="4"/>
  <c r="K95" i="4"/>
  <c r="J95" i="4"/>
  <c r="I95" i="4"/>
  <c r="M94" i="4"/>
  <c r="L94" i="4"/>
  <c r="K94" i="4"/>
  <c r="J94" i="4"/>
  <c r="I94" i="4"/>
  <c r="M93" i="4"/>
  <c r="L93" i="4"/>
  <c r="K93" i="4"/>
  <c r="J93" i="4"/>
  <c r="I93" i="4"/>
  <c r="M92" i="4"/>
  <c r="L92" i="4"/>
  <c r="K92" i="4"/>
  <c r="J92" i="4"/>
  <c r="I92" i="4"/>
  <c r="M91" i="4"/>
  <c r="L91" i="4"/>
  <c r="K91" i="4"/>
  <c r="J91" i="4"/>
  <c r="I91" i="4"/>
  <c r="M90" i="4"/>
  <c r="L90" i="4"/>
  <c r="K90" i="4"/>
  <c r="J90" i="4"/>
  <c r="I90" i="4"/>
  <c r="M89" i="4"/>
  <c r="L89" i="4"/>
  <c r="K89" i="4"/>
  <c r="J89" i="4"/>
  <c r="I89" i="4"/>
  <c r="M88" i="4"/>
  <c r="L88" i="4"/>
  <c r="K88" i="4"/>
  <c r="J88" i="4"/>
  <c r="I88" i="4"/>
  <c r="M87" i="4"/>
  <c r="L87" i="4"/>
  <c r="K87" i="4"/>
  <c r="J87" i="4"/>
  <c r="I87" i="4"/>
  <c r="M86" i="4"/>
  <c r="L86" i="4"/>
  <c r="K86" i="4"/>
  <c r="J86" i="4"/>
  <c r="I86" i="4"/>
  <c r="M85" i="4"/>
  <c r="L85" i="4"/>
  <c r="K85" i="4"/>
  <c r="J85" i="4"/>
  <c r="I85" i="4"/>
  <c r="M84" i="4"/>
  <c r="L84" i="4"/>
  <c r="K84" i="4"/>
  <c r="J84" i="4"/>
  <c r="I84" i="4"/>
  <c r="M83" i="4"/>
  <c r="L83" i="4"/>
  <c r="K83" i="4"/>
  <c r="J83" i="4"/>
  <c r="I83" i="4"/>
  <c r="M82" i="4"/>
  <c r="L82" i="4"/>
  <c r="K82" i="4"/>
  <c r="J82" i="4"/>
  <c r="I82" i="4"/>
  <c r="M81" i="4"/>
  <c r="L81" i="4"/>
  <c r="K81" i="4"/>
  <c r="J81" i="4"/>
  <c r="I81" i="4"/>
  <c r="M80" i="4"/>
  <c r="L80" i="4"/>
  <c r="K80" i="4"/>
  <c r="J80" i="4"/>
  <c r="I80" i="4"/>
  <c r="M79" i="4"/>
  <c r="L79" i="4"/>
  <c r="K79" i="4"/>
  <c r="J79" i="4"/>
  <c r="I79" i="4"/>
  <c r="M78" i="4"/>
  <c r="L78" i="4"/>
  <c r="K78" i="4"/>
  <c r="J78" i="4"/>
  <c r="I78" i="4"/>
  <c r="M77" i="4"/>
  <c r="L77" i="4"/>
  <c r="K77" i="4"/>
  <c r="J77" i="4"/>
  <c r="I77" i="4"/>
  <c r="M76" i="4"/>
  <c r="L76" i="4"/>
  <c r="K76" i="4"/>
  <c r="J76" i="4"/>
  <c r="I76" i="4"/>
  <c r="M75" i="4"/>
  <c r="L75" i="4"/>
  <c r="K75" i="4"/>
  <c r="J75" i="4"/>
  <c r="I75" i="4"/>
  <c r="M74" i="4"/>
  <c r="L74" i="4"/>
  <c r="K74" i="4"/>
  <c r="J74" i="4"/>
  <c r="I74" i="4"/>
  <c r="M73" i="4"/>
  <c r="L73" i="4"/>
  <c r="K73" i="4"/>
  <c r="J73" i="4"/>
  <c r="I73" i="4"/>
  <c r="M72" i="4"/>
  <c r="L72" i="4"/>
  <c r="K72" i="4"/>
  <c r="J72" i="4"/>
  <c r="I72" i="4"/>
  <c r="M71" i="4"/>
  <c r="L71" i="4"/>
  <c r="K71" i="4"/>
  <c r="J71" i="4"/>
  <c r="I71" i="4"/>
  <c r="M70" i="4"/>
  <c r="L70" i="4"/>
  <c r="K70" i="4"/>
  <c r="J70" i="4"/>
  <c r="I70" i="4"/>
  <c r="M69" i="4"/>
  <c r="L69" i="4"/>
  <c r="K69" i="4"/>
  <c r="J69" i="4"/>
  <c r="I69" i="4"/>
  <c r="M68" i="4"/>
  <c r="L68" i="4"/>
  <c r="K68" i="4"/>
  <c r="J68" i="4"/>
  <c r="I68" i="4"/>
  <c r="M67" i="4"/>
  <c r="L67" i="4"/>
  <c r="K67" i="4"/>
  <c r="J67" i="4"/>
  <c r="I67" i="4"/>
  <c r="M66" i="4"/>
  <c r="L66" i="4"/>
  <c r="K66" i="4"/>
  <c r="J66" i="4"/>
  <c r="I66" i="4"/>
  <c r="M65" i="4"/>
  <c r="L65" i="4"/>
  <c r="K65" i="4"/>
  <c r="J65" i="4"/>
  <c r="I65" i="4"/>
  <c r="M64" i="4"/>
  <c r="L64" i="4"/>
  <c r="K64" i="4"/>
  <c r="J64" i="4"/>
  <c r="I64" i="4"/>
  <c r="M63" i="4"/>
  <c r="L63" i="4"/>
  <c r="K63" i="4"/>
  <c r="J63" i="4"/>
  <c r="I63" i="4"/>
  <c r="M62" i="4"/>
  <c r="L62" i="4"/>
  <c r="K62" i="4"/>
  <c r="J62" i="4"/>
  <c r="I62" i="4"/>
  <c r="M61" i="4"/>
  <c r="L61" i="4"/>
  <c r="K61" i="4"/>
  <c r="J61" i="4"/>
  <c r="I61" i="4"/>
  <c r="M60" i="4"/>
  <c r="L60" i="4"/>
  <c r="K60" i="4"/>
  <c r="J60" i="4"/>
  <c r="I60" i="4"/>
  <c r="M59" i="4"/>
  <c r="L59" i="4"/>
  <c r="K59" i="4"/>
  <c r="J59" i="4"/>
  <c r="I59" i="4"/>
  <c r="M58" i="4"/>
  <c r="L58" i="4"/>
  <c r="K58" i="4"/>
  <c r="J58" i="4"/>
  <c r="I58" i="4"/>
  <c r="M57" i="4"/>
  <c r="L57" i="4"/>
  <c r="K57" i="4"/>
  <c r="J57" i="4"/>
  <c r="I57" i="4"/>
  <c r="M56" i="4"/>
  <c r="L56" i="4"/>
  <c r="K56" i="4"/>
  <c r="J56" i="4"/>
  <c r="I56" i="4"/>
  <c r="M55" i="4"/>
  <c r="L55" i="4"/>
  <c r="K55" i="4"/>
  <c r="J55" i="4"/>
  <c r="I55" i="4"/>
  <c r="M54" i="4"/>
  <c r="L54" i="4"/>
  <c r="K54" i="4"/>
  <c r="J54" i="4"/>
  <c r="I54" i="4"/>
  <c r="M53" i="4"/>
  <c r="L53" i="4"/>
  <c r="K53" i="4"/>
  <c r="J53" i="4"/>
  <c r="I53" i="4"/>
  <c r="M52" i="4"/>
  <c r="L52" i="4"/>
  <c r="K52" i="4"/>
  <c r="J52" i="4"/>
  <c r="I52" i="4"/>
  <c r="M51" i="4"/>
  <c r="L51" i="4"/>
  <c r="K51" i="4"/>
  <c r="J51" i="4"/>
  <c r="I51" i="4"/>
  <c r="M50" i="4"/>
  <c r="L50" i="4"/>
  <c r="K50" i="4"/>
  <c r="J50" i="4"/>
  <c r="I50" i="4"/>
  <c r="M49" i="4"/>
  <c r="L49" i="4"/>
  <c r="K49" i="4"/>
  <c r="J49" i="4"/>
  <c r="I49" i="4"/>
  <c r="M48" i="4"/>
  <c r="L48" i="4"/>
  <c r="K48" i="4"/>
  <c r="J48" i="4"/>
  <c r="I48" i="4"/>
  <c r="M47" i="4"/>
  <c r="L47" i="4"/>
  <c r="K47" i="4"/>
  <c r="J47" i="4"/>
  <c r="I47" i="4"/>
  <c r="M46" i="4"/>
  <c r="L46" i="4"/>
  <c r="K46" i="4"/>
  <c r="J46" i="4"/>
  <c r="I46" i="4"/>
  <c r="M45" i="4"/>
  <c r="L45" i="4"/>
  <c r="K45" i="4"/>
  <c r="J45" i="4"/>
  <c r="I45" i="4"/>
  <c r="M44" i="4"/>
  <c r="L44" i="4"/>
  <c r="K44" i="4"/>
  <c r="J44" i="4"/>
  <c r="I44" i="4"/>
  <c r="M43" i="4"/>
  <c r="L43" i="4"/>
  <c r="K43" i="4"/>
  <c r="J43" i="4"/>
  <c r="I43" i="4"/>
  <c r="M42" i="4"/>
  <c r="L42" i="4"/>
  <c r="K42" i="4"/>
  <c r="J42" i="4"/>
  <c r="I42" i="4"/>
  <c r="M41" i="4"/>
  <c r="L41" i="4"/>
  <c r="K41" i="4"/>
  <c r="J41" i="4"/>
  <c r="I41" i="4"/>
  <c r="M40" i="4"/>
  <c r="L40" i="4"/>
  <c r="K40" i="4"/>
  <c r="J40" i="4"/>
  <c r="I40" i="4"/>
  <c r="M39" i="4"/>
  <c r="L39" i="4"/>
  <c r="K39" i="4"/>
  <c r="J39" i="4"/>
  <c r="I39" i="4"/>
  <c r="M38" i="4"/>
  <c r="L38" i="4"/>
  <c r="K38" i="4"/>
  <c r="J38" i="4"/>
  <c r="I38" i="4"/>
  <c r="M37" i="4"/>
  <c r="L37" i="4"/>
  <c r="K37" i="4"/>
  <c r="J37" i="4"/>
  <c r="I37" i="4"/>
  <c r="M36" i="4"/>
  <c r="L36" i="4"/>
  <c r="K36" i="4"/>
  <c r="J36" i="4"/>
  <c r="I36" i="4"/>
  <c r="M35" i="4"/>
  <c r="L35" i="4"/>
  <c r="K35" i="4"/>
  <c r="J35" i="4"/>
  <c r="I35" i="4"/>
  <c r="M34" i="4"/>
  <c r="L34" i="4"/>
  <c r="K34" i="4"/>
  <c r="J34" i="4"/>
  <c r="I34" i="4"/>
  <c r="M33" i="4"/>
  <c r="L33" i="4"/>
  <c r="K33" i="4"/>
  <c r="J33" i="4"/>
  <c r="I33" i="4"/>
  <c r="M32" i="4"/>
  <c r="L32" i="4"/>
  <c r="K32" i="4"/>
  <c r="J32" i="4"/>
  <c r="I32" i="4"/>
  <c r="M31" i="4"/>
  <c r="L31" i="4"/>
  <c r="K31" i="4"/>
  <c r="J31" i="4"/>
  <c r="I31" i="4"/>
  <c r="M30" i="4"/>
  <c r="L30" i="4"/>
  <c r="K30" i="4"/>
  <c r="J30" i="4"/>
  <c r="I30" i="4"/>
  <c r="M29" i="4"/>
  <c r="L29" i="4"/>
  <c r="K29" i="4"/>
  <c r="J29" i="4"/>
  <c r="I29" i="4"/>
  <c r="M28" i="4"/>
  <c r="L28" i="4"/>
  <c r="K28" i="4"/>
  <c r="J28" i="4"/>
  <c r="I28" i="4"/>
  <c r="M27" i="4"/>
  <c r="L27" i="4"/>
  <c r="K27" i="4"/>
  <c r="J27" i="4"/>
  <c r="I27" i="4"/>
  <c r="M26" i="4"/>
  <c r="L26" i="4"/>
  <c r="K26" i="4"/>
  <c r="J26" i="4"/>
  <c r="I26" i="4"/>
  <c r="M25" i="4"/>
  <c r="L25" i="4"/>
  <c r="K25" i="4"/>
  <c r="J25" i="4"/>
  <c r="I25" i="4"/>
  <c r="M24" i="4"/>
  <c r="L24" i="4"/>
  <c r="K24" i="4"/>
  <c r="J24" i="4"/>
  <c r="I24" i="4"/>
  <c r="M23" i="4"/>
  <c r="L23" i="4"/>
  <c r="K23" i="4"/>
  <c r="J23" i="4"/>
  <c r="I23" i="4"/>
  <c r="M22" i="4"/>
  <c r="L22" i="4"/>
  <c r="K22" i="4"/>
  <c r="J22" i="4"/>
  <c r="I22" i="4"/>
  <c r="M21" i="4"/>
  <c r="L21" i="4"/>
  <c r="K21" i="4"/>
  <c r="J21" i="4"/>
  <c r="I21" i="4"/>
  <c r="M20" i="4"/>
  <c r="L20" i="4"/>
  <c r="K20" i="4"/>
  <c r="J20" i="4"/>
  <c r="I20" i="4"/>
  <c r="M19" i="4"/>
  <c r="L19" i="4"/>
  <c r="K19" i="4"/>
  <c r="J19" i="4"/>
  <c r="I19" i="4"/>
  <c r="M18" i="4"/>
  <c r="L18" i="4"/>
  <c r="K18" i="4"/>
  <c r="J18" i="4"/>
  <c r="I18" i="4"/>
  <c r="M17" i="4"/>
  <c r="L17" i="4"/>
  <c r="K17" i="4"/>
  <c r="J17" i="4"/>
  <c r="I17" i="4"/>
  <c r="M16" i="4"/>
  <c r="L16" i="4"/>
  <c r="K16" i="4"/>
  <c r="J16" i="4"/>
  <c r="I16" i="4"/>
  <c r="M15" i="4"/>
  <c r="L15" i="4"/>
  <c r="K15" i="4"/>
  <c r="J15" i="4"/>
  <c r="I15" i="4"/>
  <c r="M14" i="4"/>
  <c r="L14" i="4"/>
  <c r="K14" i="4"/>
  <c r="J14" i="4"/>
  <c r="I14" i="4"/>
  <c r="M13" i="4"/>
  <c r="L13" i="4"/>
  <c r="K13" i="4"/>
  <c r="J13" i="4"/>
  <c r="I13" i="4"/>
  <c r="M12" i="4"/>
  <c r="L12" i="4"/>
  <c r="K12" i="4"/>
  <c r="J12" i="4"/>
  <c r="I12" i="4"/>
  <c r="M11" i="4"/>
  <c r="L11" i="4"/>
  <c r="K11" i="4"/>
  <c r="J11" i="4"/>
  <c r="I11" i="4"/>
  <c r="M10" i="4"/>
  <c r="L10" i="4"/>
  <c r="K10" i="4"/>
  <c r="J10" i="4"/>
  <c r="I10" i="4"/>
  <c r="M9" i="4"/>
  <c r="L9" i="4"/>
  <c r="K9" i="4"/>
  <c r="J9" i="4"/>
  <c r="I9" i="4"/>
  <c r="M8" i="4"/>
  <c r="L8" i="4"/>
  <c r="K8" i="4"/>
  <c r="J8" i="4"/>
  <c r="I8" i="4"/>
  <c r="M7" i="4"/>
  <c r="L7" i="4"/>
  <c r="K7" i="4"/>
  <c r="J7" i="4"/>
  <c r="I7" i="4"/>
  <c r="M6" i="4"/>
  <c r="L6" i="4"/>
  <c r="K6" i="4"/>
  <c r="J6" i="4"/>
  <c r="I6" i="4"/>
  <c r="M5" i="4"/>
  <c r="L5" i="4"/>
  <c r="K5" i="4"/>
  <c r="J5" i="4"/>
  <c r="I5" i="4"/>
  <c r="M4" i="4"/>
  <c r="L4" i="4"/>
  <c r="K4" i="4"/>
  <c r="J4" i="4"/>
  <c r="I4" i="4"/>
  <c r="G36" i="5" l="1"/>
  <c r="G55" i="5"/>
  <c r="I64" i="5"/>
  <c r="G83" i="5"/>
  <c r="B140" i="5"/>
  <c r="G160" i="5"/>
  <c r="C19" i="5"/>
  <c r="F19" i="5" s="1"/>
  <c r="I27" i="5"/>
  <c r="I55" i="5"/>
  <c r="C75" i="5"/>
  <c r="I83" i="5"/>
  <c r="B90" i="5"/>
  <c r="C140" i="5"/>
  <c r="C171" i="5"/>
  <c r="I187" i="5"/>
  <c r="B197" i="5"/>
  <c r="G140" i="5"/>
  <c r="C197" i="5"/>
  <c r="H197" i="5" s="1"/>
  <c r="L45" i="5"/>
  <c r="G56" i="5"/>
  <c r="D65" i="5"/>
  <c r="I75" i="5"/>
  <c r="G90" i="5"/>
  <c r="G129" i="5"/>
  <c r="G188" i="5"/>
  <c r="C90" i="5"/>
  <c r="J90" i="5" s="1"/>
  <c r="K90" i="5" s="1"/>
  <c r="C29" i="5"/>
  <c r="E29" i="5" s="1"/>
  <c r="G85" i="5"/>
  <c r="G171" i="5"/>
  <c r="I188" i="5"/>
  <c r="G198" i="5"/>
  <c r="E199" i="5"/>
  <c r="F40" i="5"/>
  <c r="B59" i="5"/>
  <c r="C87" i="5"/>
  <c r="F199" i="5"/>
  <c r="C49" i="5"/>
  <c r="F49" i="5" s="1"/>
  <c r="D59" i="5"/>
  <c r="I68" i="5"/>
  <c r="I77" i="5"/>
  <c r="I87" i="5"/>
  <c r="I100" i="5"/>
  <c r="C155" i="5"/>
  <c r="B94" i="5"/>
  <c r="I112" i="5"/>
  <c r="B142" i="5"/>
  <c r="G173" i="5"/>
  <c r="I180" i="5"/>
  <c r="B190" i="5"/>
  <c r="C4" i="5"/>
  <c r="F4" i="5" s="1"/>
  <c r="I13" i="5"/>
  <c r="L40" i="5"/>
  <c r="G50" i="5"/>
  <c r="G60" i="5"/>
  <c r="B101" i="5"/>
  <c r="E134" i="5"/>
  <c r="I173" i="5"/>
  <c r="C190" i="5"/>
  <c r="F190" i="5" s="1"/>
  <c r="I199" i="5"/>
  <c r="B77" i="5"/>
  <c r="E110" i="5"/>
  <c r="G189" i="5"/>
  <c r="G68" i="5"/>
  <c r="C77" i="5"/>
  <c r="J77" i="5" s="1"/>
  <c r="C120" i="5"/>
  <c r="D120" i="5" s="1"/>
  <c r="B70" i="5"/>
  <c r="C88" i="5"/>
  <c r="C113" i="5"/>
  <c r="E113" i="5" s="1"/>
  <c r="F134" i="5"/>
  <c r="C143" i="5"/>
  <c r="E143" i="5" s="1"/>
  <c r="G155" i="5"/>
  <c r="G190" i="5"/>
  <c r="C173" i="5"/>
  <c r="G4" i="5"/>
  <c r="I113" i="5"/>
  <c r="I134" i="5"/>
  <c r="I155" i="5"/>
  <c r="G200" i="5"/>
  <c r="B172" i="5"/>
  <c r="G180" i="5"/>
  <c r="C33" i="5"/>
  <c r="G42" i="5"/>
  <c r="C61" i="5"/>
  <c r="J61" i="5" s="1"/>
  <c r="K61" i="5" s="1"/>
  <c r="C95" i="5"/>
  <c r="D95" i="5" s="1"/>
  <c r="C102" i="5"/>
  <c r="F102" i="5" s="1"/>
  <c r="C168" i="5"/>
  <c r="H168" i="5" s="1"/>
  <c r="E174" i="5"/>
  <c r="B131" i="5"/>
  <c r="I120" i="5"/>
  <c r="C180" i="5"/>
  <c r="G199" i="5"/>
  <c r="C5" i="5"/>
  <c r="F5" i="5" s="1"/>
  <c r="B16" i="5"/>
  <c r="C25" i="5"/>
  <c r="G43" i="5"/>
  <c r="B53" i="5"/>
  <c r="I62" i="5"/>
  <c r="C80" i="5"/>
  <c r="E80" i="5" s="1"/>
  <c r="K114" i="5"/>
  <c r="B125" i="5"/>
  <c r="G146" i="5"/>
  <c r="B157" i="5"/>
  <c r="G174" i="5"/>
  <c r="B202" i="5"/>
  <c r="B120" i="5"/>
  <c r="H4" i="5"/>
  <c r="C16" i="5"/>
  <c r="I43" i="5"/>
  <c r="C53" i="5"/>
  <c r="F53" i="5" s="1"/>
  <c r="I125" i="5"/>
  <c r="J160" i="5"/>
  <c r="D160" i="5"/>
  <c r="H160" i="5"/>
  <c r="F160" i="5"/>
  <c r="E160" i="5"/>
  <c r="K77" i="5"/>
  <c r="L77" i="5"/>
  <c r="I144" i="5"/>
  <c r="I165" i="5"/>
  <c r="B15" i="5"/>
  <c r="E20" i="5"/>
  <c r="I58" i="5"/>
  <c r="D78" i="5"/>
  <c r="B91" i="5"/>
  <c r="H101" i="5"/>
  <c r="B130" i="5"/>
  <c r="B135" i="5"/>
  <c r="D141" i="5"/>
  <c r="B145" i="5"/>
  <c r="G10" i="5"/>
  <c r="C15" i="5"/>
  <c r="J15" i="5" s="1"/>
  <c r="F20" i="5"/>
  <c r="I25" i="5"/>
  <c r="B30" i="5"/>
  <c r="B35" i="5"/>
  <c r="G49" i="5"/>
  <c r="I53" i="5"/>
  <c r="G74" i="5"/>
  <c r="F78" i="5"/>
  <c r="E84" i="5"/>
  <c r="C91" i="5"/>
  <c r="F91" i="5" s="1"/>
  <c r="J101" i="5"/>
  <c r="I107" i="5"/>
  <c r="C118" i="5"/>
  <c r="J118" i="5" s="1"/>
  <c r="C130" i="5"/>
  <c r="C135" i="5"/>
  <c r="E135" i="5" s="1"/>
  <c r="C145" i="5"/>
  <c r="D145" i="5" s="1"/>
  <c r="B150" i="5"/>
  <c r="F155" i="5"/>
  <c r="G175" i="5"/>
  <c r="C183" i="5"/>
  <c r="B195" i="5"/>
  <c r="H10" i="5"/>
  <c r="G15" i="5"/>
  <c r="C30" i="5"/>
  <c r="F30" i="5" s="1"/>
  <c r="C35" i="5"/>
  <c r="J35" i="5" s="1"/>
  <c r="H49" i="5"/>
  <c r="I74" i="5"/>
  <c r="F84" i="5"/>
  <c r="G145" i="5"/>
  <c r="C150" i="5"/>
  <c r="I160" i="5"/>
  <c r="C195" i="5"/>
  <c r="E195" i="5" s="1"/>
  <c r="H20" i="5"/>
  <c r="G30" i="5"/>
  <c r="G35" i="5"/>
  <c r="I49" i="5"/>
  <c r="G84" i="5"/>
  <c r="G118" i="5"/>
  <c r="G135" i="5"/>
  <c r="J175" i="5"/>
  <c r="L175" i="5" s="1"/>
  <c r="I183" i="5"/>
  <c r="K10" i="5"/>
  <c r="E40" i="5"/>
  <c r="D45" i="5"/>
  <c r="J49" i="5"/>
  <c r="K49" i="5" s="1"/>
  <c r="I54" i="5"/>
  <c r="E59" i="5"/>
  <c r="C70" i="5"/>
  <c r="B75" i="5"/>
  <c r="G88" i="5"/>
  <c r="B102" i="5"/>
  <c r="I108" i="5"/>
  <c r="G113" i="5"/>
  <c r="I118" i="5"/>
  <c r="C125" i="5"/>
  <c r="G130" i="5"/>
  <c r="C142" i="5"/>
  <c r="J155" i="5"/>
  <c r="B161" i="5"/>
  <c r="I168" i="5"/>
  <c r="G195" i="5"/>
  <c r="B200" i="5"/>
  <c r="C200" i="5"/>
  <c r="B36" i="5"/>
  <c r="B50" i="5"/>
  <c r="B55" i="5"/>
  <c r="B60" i="5"/>
  <c r="B85" i="5"/>
  <c r="E99" i="5"/>
  <c r="G136" i="5"/>
  <c r="B146" i="5"/>
  <c r="G150" i="5"/>
  <c r="B156" i="5"/>
  <c r="I177" i="5"/>
  <c r="G11" i="5"/>
  <c r="G16" i="5"/>
  <c r="C22" i="5"/>
  <c r="F22" i="5" s="1"/>
  <c r="B27" i="5"/>
  <c r="C36" i="5"/>
  <c r="E36" i="5" s="1"/>
  <c r="H40" i="5"/>
  <c r="C50" i="5"/>
  <c r="E50" i="5" s="1"/>
  <c r="C60" i="5"/>
  <c r="E60" i="5" s="1"/>
  <c r="B65" i="5"/>
  <c r="C85" i="5"/>
  <c r="E85" i="5" s="1"/>
  <c r="B110" i="5"/>
  <c r="H114" i="5"/>
  <c r="I142" i="5"/>
  <c r="C146" i="5"/>
  <c r="D6" i="5"/>
  <c r="G12" i="5"/>
  <c r="G31" i="5"/>
  <c r="I12" i="5"/>
  <c r="G22" i="5"/>
  <c r="B28" i="5"/>
  <c r="E65" i="5"/>
  <c r="F110" i="5"/>
  <c r="E120" i="5"/>
  <c r="G143" i="5"/>
  <c r="G163" i="5"/>
  <c r="D170" i="5"/>
  <c r="D185" i="5"/>
  <c r="E197" i="5"/>
  <c r="C7" i="5"/>
  <c r="F7" i="5" s="1"/>
  <c r="I18" i="5"/>
  <c r="C28" i="5"/>
  <c r="G32" i="5"/>
  <c r="B56" i="5"/>
  <c r="G65" i="5"/>
  <c r="B100" i="5"/>
  <c r="B105" i="5"/>
  <c r="G110" i="5"/>
  <c r="I132" i="5"/>
  <c r="I139" i="5"/>
  <c r="H143" i="5"/>
  <c r="I158" i="5"/>
  <c r="I163" i="5"/>
  <c r="E170" i="5"/>
  <c r="G185" i="5"/>
  <c r="F197" i="5"/>
  <c r="G7" i="5"/>
  <c r="B13" i="5"/>
  <c r="B23" i="5"/>
  <c r="I32" i="5"/>
  <c r="C42" i="5"/>
  <c r="B47" i="5"/>
  <c r="C56" i="5"/>
  <c r="B82" i="5"/>
  <c r="C100" i="5"/>
  <c r="J100" i="5" s="1"/>
  <c r="C105" i="5"/>
  <c r="H110" i="5"/>
  <c r="I143" i="5"/>
  <c r="F170" i="5"/>
  <c r="B174" i="5"/>
  <c r="I197" i="5"/>
  <c r="I7" i="5"/>
  <c r="C13" i="5"/>
  <c r="F13" i="5" s="1"/>
  <c r="G23" i="5"/>
  <c r="I47" i="5"/>
  <c r="C82" i="5"/>
  <c r="J82" i="5" s="1"/>
  <c r="H120" i="5"/>
  <c r="J143" i="5"/>
  <c r="L143" i="5" s="1"/>
  <c r="J185" i="5"/>
  <c r="L185" i="5" s="1"/>
  <c r="H170" i="5"/>
  <c r="I38" i="5"/>
  <c r="B48" i="5"/>
  <c r="J120" i="5"/>
  <c r="K120" i="5" s="1"/>
  <c r="F144" i="5"/>
  <c r="B160" i="5"/>
  <c r="B165" i="5"/>
  <c r="G9" i="5"/>
  <c r="C48" i="5"/>
  <c r="J48" i="5" s="1"/>
  <c r="G52" i="5"/>
  <c r="B62" i="5"/>
  <c r="C68" i="5"/>
  <c r="J68" i="5" s="1"/>
  <c r="I82" i="5"/>
  <c r="B112" i="5"/>
  <c r="G134" i="5"/>
  <c r="G144" i="5"/>
  <c r="I148" i="5"/>
  <c r="C165" i="5"/>
  <c r="E165" i="5" s="1"/>
  <c r="I198" i="5"/>
  <c r="I202" i="5"/>
  <c r="B4" i="5"/>
  <c r="I9" i="5"/>
  <c r="G14" i="5"/>
  <c r="C39" i="5"/>
  <c r="B43" i="5"/>
  <c r="I52" i="5"/>
  <c r="C62" i="5"/>
  <c r="E62" i="5" s="1"/>
  <c r="B72" i="5"/>
  <c r="B87" i="5"/>
  <c r="H90" i="5"/>
  <c r="C112" i="5"/>
  <c r="D112" i="5" s="1"/>
  <c r="L115" i="5"/>
  <c r="J148" i="5"/>
  <c r="B171" i="5"/>
  <c r="I174" i="5"/>
  <c r="C187" i="5"/>
  <c r="B93" i="5"/>
  <c r="I93" i="5"/>
  <c r="G93" i="5"/>
  <c r="C93" i="5"/>
  <c r="C166" i="5"/>
  <c r="I67" i="5"/>
  <c r="G67" i="5"/>
  <c r="C67" i="5"/>
  <c r="B67" i="5"/>
  <c r="I151" i="5"/>
  <c r="G151" i="5"/>
  <c r="I6" i="5"/>
  <c r="G6" i="5"/>
  <c r="E23" i="5"/>
  <c r="J23" i="5"/>
  <c r="H23" i="5"/>
  <c r="F23" i="5"/>
  <c r="D23" i="5"/>
  <c r="E43" i="5"/>
  <c r="J43" i="5"/>
  <c r="H43" i="5"/>
  <c r="F43" i="5"/>
  <c r="D43" i="5"/>
  <c r="L59" i="5"/>
  <c r="K59" i="5"/>
  <c r="I71" i="5"/>
  <c r="G71" i="5"/>
  <c r="C151" i="5"/>
  <c r="B24" i="5"/>
  <c r="I24" i="5"/>
  <c r="G24" i="5"/>
  <c r="B44" i="5"/>
  <c r="I44" i="5"/>
  <c r="G44" i="5"/>
  <c r="C196" i="5"/>
  <c r="I106" i="5"/>
  <c r="C106" i="5"/>
  <c r="B106" i="5"/>
  <c r="H156" i="5"/>
  <c r="F156" i="5"/>
  <c r="J156" i="5"/>
  <c r="F71" i="5"/>
  <c r="J71" i="5"/>
  <c r="H71" i="5"/>
  <c r="E71" i="5"/>
  <c r="D71" i="5"/>
  <c r="C24" i="5"/>
  <c r="C44" i="5"/>
  <c r="D82" i="5"/>
  <c r="J171" i="5"/>
  <c r="H161" i="5"/>
  <c r="F161" i="5"/>
  <c r="J161" i="5"/>
  <c r="E156" i="5"/>
  <c r="B73" i="5"/>
  <c r="G73" i="5"/>
  <c r="I73" i="5"/>
  <c r="B69" i="5"/>
  <c r="I69" i="5"/>
  <c r="G69" i="5"/>
  <c r="C73" i="5"/>
  <c r="J95" i="5"/>
  <c r="C149" i="5"/>
  <c r="B149" i="5"/>
  <c r="I149" i="5"/>
  <c r="G149" i="5"/>
  <c r="I186" i="5"/>
  <c r="B186" i="5"/>
  <c r="G186" i="5"/>
  <c r="I191" i="5"/>
  <c r="G191" i="5"/>
  <c r="C191" i="5"/>
  <c r="H6" i="5"/>
  <c r="F6" i="5"/>
  <c r="E6" i="5"/>
  <c r="J55" i="5"/>
  <c r="H55" i="5"/>
  <c r="F55" i="5"/>
  <c r="E55" i="5"/>
  <c r="D55" i="5"/>
  <c r="F32" i="5"/>
  <c r="J32" i="5"/>
  <c r="H32" i="5"/>
  <c r="E32" i="5"/>
  <c r="D32" i="5"/>
  <c r="F52" i="5"/>
  <c r="J52" i="5"/>
  <c r="H52" i="5"/>
  <c r="E52" i="5"/>
  <c r="D52" i="5"/>
  <c r="J69" i="5"/>
  <c r="H69" i="5"/>
  <c r="F69" i="5"/>
  <c r="E69" i="5"/>
  <c r="D69" i="5"/>
  <c r="I121" i="5"/>
  <c r="G121" i="5"/>
  <c r="H186" i="5"/>
  <c r="F186" i="5"/>
  <c r="J186" i="5"/>
  <c r="E186" i="5"/>
  <c r="D186" i="5"/>
  <c r="G117" i="5"/>
  <c r="I117" i="5"/>
  <c r="C117" i="5"/>
  <c r="B117" i="5"/>
  <c r="B121" i="5"/>
  <c r="I126" i="5"/>
  <c r="G126" i="5"/>
  <c r="C126" i="5"/>
  <c r="B126" i="5"/>
  <c r="C159" i="5"/>
  <c r="I159" i="5"/>
  <c r="G159" i="5"/>
  <c r="I181" i="5"/>
  <c r="G181" i="5"/>
  <c r="F12" i="5"/>
  <c r="J12" i="5"/>
  <c r="H12" i="5"/>
  <c r="E12" i="5"/>
  <c r="D12" i="5"/>
  <c r="C104" i="5"/>
  <c r="I104" i="5"/>
  <c r="G104" i="5"/>
  <c r="C121" i="5"/>
  <c r="I8" i="5"/>
  <c r="G8" i="5"/>
  <c r="C8" i="5"/>
  <c r="B8" i="5"/>
  <c r="B104" i="5"/>
  <c r="H142" i="5"/>
  <c r="J142" i="5"/>
  <c r="I176" i="5"/>
  <c r="C176" i="5"/>
  <c r="B176" i="5"/>
  <c r="G176" i="5"/>
  <c r="C181" i="5"/>
  <c r="I166" i="5"/>
  <c r="G166" i="5"/>
  <c r="F9" i="5"/>
  <c r="E9" i="5"/>
  <c r="D9" i="5"/>
  <c r="I201" i="5"/>
  <c r="C201" i="5"/>
  <c r="G201" i="5"/>
  <c r="B201" i="5"/>
  <c r="E33" i="5"/>
  <c r="J33" i="5"/>
  <c r="H33" i="5"/>
  <c r="E53" i="5"/>
  <c r="J53" i="5"/>
  <c r="H53" i="5"/>
  <c r="B128" i="5"/>
  <c r="I128" i="5"/>
  <c r="G128" i="5"/>
  <c r="D161" i="5"/>
  <c r="H9" i="5"/>
  <c r="D33" i="5"/>
  <c r="I37" i="5"/>
  <c r="G37" i="5"/>
  <c r="C37" i="5"/>
  <c r="B37" i="5"/>
  <c r="I57" i="5"/>
  <c r="G57" i="5"/>
  <c r="C57" i="5"/>
  <c r="B57" i="5"/>
  <c r="C128" i="5"/>
  <c r="I17" i="5"/>
  <c r="G17" i="5"/>
  <c r="C17" i="5"/>
  <c r="B17" i="5"/>
  <c r="F33" i="5"/>
  <c r="B133" i="5"/>
  <c r="I133" i="5"/>
  <c r="G133" i="5"/>
  <c r="C133" i="5"/>
  <c r="J140" i="5"/>
  <c r="H140" i="5"/>
  <c r="F140" i="5"/>
  <c r="E140" i="5"/>
  <c r="D140" i="5"/>
  <c r="I196" i="5"/>
  <c r="G196" i="5"/>
  <c r="J9" i="5"/>
  <c r="I26" i="5"/>
  <c r="G26" i="5"/>
  <c r="C26" i="5"/>
  <c r="F42" i="5"/>
  <c r="J42" i="5"/>
  <c r="H42" i="5"/>
  <c r="I46" i="5"/>
  <c r="G46" i="5"/>
  <c r="C46" i="5"/>
  <c r="J97" i="5"/>
  <c r="H97" i="5"/>
  <c r="F97" i="5"/>
  <c r="C119" i="5"/>
  <c r="I119" i="5"/>
  <c r="G119" i="5"/>
  <c r="B78" i="5"/>
  <c r="G78" i="5"/>
  <c r="I84" i="5"/>
  <c r="J88" i="5"/>
  <c r="L90" i="5"/>
  <c r="C154" i="5"/>
  <c r="G154" i="5"/>
  <c r="C169" i="5"/>
  <c r="I169" i="5"/>
  <c r="J179" i="5"/>
  <c r="D179" i="5"/>
  <c r="H179" i="5"/>
  <c r="J184" i="5"/>
  <c r="D184" i="5"/>
  <c r="J194" i="5"/>
  <c r="D194" i="5"/>
  <c r="K20" i="5"/>
  <c r="I22" i="5"/>
  <c r="I42" i="5"/>
  <c r="B63" i="5"/>
  <c r="I63" i="5"/>
  <c r="J110" i="5"/>
  <c r="G147" i="5"/>
  <c r="B147" i="5"/>
  <c r="J164" i="5"/>
  <c r="D164" i="5"/>
  <c r="F164" i="5"/>
  <c r="B179" i="5"/>
  <c r="B184" i="5"/>
  <c r="B194" i="5"/>
  <c r="I76" i="5"/>
  <c r="G76" i="5"/>
  <c r="E102" i="5"/>
  <c r="D102" i="5"/>
  <c r="C124" i="5"/>
  <c r="I124" i="5"/>
  <c r="C138" i="5"/>
  <c r="C147" i="5"/>
  <c r="B164" i="5"/>
  <c r="E179" i="5"/>
  <c r="E184" i="5"/>
  <c r="C189" i="5"/>
  <c r="B189" i="5"/>
  <c r="E194" i="5"/>
  <c r="J199" i="5"/>
  <c r="D199" i="5"/>
  <c r="J109" i="5"/>
  <c r="D109" i="5"/>
  <c r="I111" i="5"/>
  <c r="B111" i="5"/>
  <c r="E19" i="5"/>
  <c r="B21" i="5"/>
  <c r="F28" i="5"/>
  <c r="B41" i="5"/>
  <c r="F59" i="5"/>
  <c r="D61" i="5"/>
  <c r="F63" i="5"/>
  <c r="J74" i="5"/>
  <c r="H74" i="5"/>
  <c r="C76" i="5"/>
  <c r="H78" i="5"/>
  <c r="E89" i="5"/>
  <c r="D91" i="5"/>
  <c r="F100" i="5"/>
  <c r="E100" i="5"/>
  <c r="B109" i="5"/>
  <c r="C111" i="5"/>
  <c r="D113" i="5"/>
  <c r="E115" i="5"/>
  <c r="G122" i="5"/>
  <c r="I122" i="5"/>
  <c r="C131" i="5"/>
  <c r="G152" i="5"/>
  <c r="C152" i="5"/>
  <c r="I154" i="5"/>
  <c r="C157" i="5"/>
  <c r="G162" i="5"/>
  <c r="C162" i="5"/>
  <c r="G164" i="5"/>
  <c r="G169" i="5"/>
  <c r="C172" i="5"/>
  <c r="G179" i="5"/>
  <c r="G182" i="5"/>
  <c r="I182" i="5"/>
  <c r="G184" i="5"/>
  <c r="G192" i="5"/>
  <c r="I192" i="5"/>
  <c r="G194" i="5"/>
  <c r="D10" i="5"/>
  <c r="B12" i="5"/>
  <c r="C21" i="5"/>
  <c r="G28" i="5"/>
  <c r="B32" i="5"/>
  <c r="F39" i="5"/>
  <c r="C41" i="5"/>
  <c r="G48" i="5"/>
  <c r="B52" i="5"/>
  <c r="G59" i="5"/>
  <c r="E61" i="5"/>
  <c r="G63" i="5"/>
  <c r="H65" i="5"/>
  <c r="B74" i="5"/>
  <c r="I78" i="5"/>
  <c r="D87" i="5"/>
  <c r="F89" i="5"/>
  <c r="B98" i="5"/>
  <c r="G98" i="5"/>
  <c r="I102" i="5"/>
  <c r="B107" i="5"/>
  <c r="E109" i="5"/>
  <c r="F113" i="5"/>
  <c r="F115" i="5"/>
  <c r="B122" i="5"/>
  <c r="C129" i="5"/>
  <c r="I129" i="5"/>
  <c r="B136" i="5"/>
  <c r="G138" i="5"/>
  <c r="B152" i="5"/>
  <c r="B162" i="5"/>
  <c r="H164" i="5"/>
  <c r="B167" i="5"/>
  <c r="B177" i="5"/>
  <c r="I179" i="5"/>
  <c r="B182" i="5"/>
  <c r="H184" i="5"/>
  <c r="B192" i="5"/>
  <c r="H194" i="5"/>
  <c r="E10" i="5"/>
  <c r="G19" i="5"/>
  <c r="H28" i="5"/>
  <c r="E30" i="5"/>
  <c r="G39" i="5"/>
  <c r="H48" i="5"/>
  <c r="H59" i="5"/>
  <c r="H63" i="5"/>
  <c r="D74" i="5"/>
  <c r="J78" i="5"/>
  <c r="E87" i="5"/>
  <c r="G89" i="5"/>
  <c r="G91" i="5"/>
  <c r="E98" i="5"/>
  <c r="H98" i="5"/>
  <c r="J102" i="5"/>
  <c r="C107" i="5"/>
  <c r="F109" i="5"/>
  <c r="C122" i="5"/>
  <c r="G124" i="5"/>
  <c r="C136" i="5"/>
  <c r="E145" i="5"/>
  <c r="I147" i="5"/>
  <c r="I164" i="5"/>
  <c r="C167" i="5"/>
  <c r="C177" i="5"/>
  <c r="C182" i="5"/>
  <c r="I184" i="5"/>
  <c r="C192" i="5"/>
  <c r="I194" i="5"/>
  <c r="D5" i="5"/>
  <c r="F10" i="5"/>
  <c r="C14" i="5"/>
  <c r="C34" i="5"/>
  <c r="C54" i="5"/>
  <c r="I59" i="5"/>
  <c r="G61" i="5"/>
  <c r="J63" i="5"/>
  <c r="J65" i="5"/>
  <c r="C72" i="5"/>
  <c r="E74" i="5"/>
  <c r="I81" i="5"/>
  <c r="C81" i="5"/>
  <c r="B81" i="5"/>
  <c r="H89" i="5"/>
  <c r="I96" i="5"/>
  <c r="G96" i="5"/>
  <c r="D98" i="5"/>
  <c r="G109" i="5"/>
  <c r="G111" i="5"/>
  <c r="H113" i="5"/>
  <c r="H115" i="5"/>
  <c r="G131" i="5"/>
  <c r="J134" i="5"/>
  <c r="D134" i="5"/>
  <c r="I138" i="5"/>
  <c r="D143" i="5"/>
  <c r="F145" i="5"/>
  <c r="D187" i="5"/>
  <c r="E5" i="5"/>
  <c r="I19" i="5"/>
  <c r="J28" i="5"/>
  <c r="I39" i="5"/>
  <c r="H61" i="5"/>
  <c r="F74" i="5"/>
  <c r="I89" i="5"/>
  <c r="C94" i="5"/>
  <c r="I94" i="5"/>
  <c r="B96" i="5"/>
  <c r="F98" i="5"/>
  <c r="H109" i="5"/>
  <c r="G127" i="5"/>
  <c r="I127" i="5"/>
  <c r="B134" i="5"/>
  <c r="F143" i="5"/>
  <c r="I152" i="5"/>
  <c r="I157" i="5"/>
  <c r="L160" i="5"/>
  <c r="K160" i="5"/>
  <c r="I167" i="5"/>
  <c r="L170" i="5"/>
  <c r="K170" i="5"/>
  <c r="I172" i="5"/>
  <c r="E187" i="5"/>
  <c r="G21" i="5"/>
  <c r="G41" i="5"/>
  <c r="J79" i="5"/>
  <c r="E79" i="5"/>
  <c r="D79" i="5"/>
  <c r="F96" i="5"/>
  <c r="H96" i="5"/>
  <c r="B103" i="5"/>
  <c r="G103" i="5"/>
  <c r="I109" i="5"/>
  <c r="J113" i="5"/>
  <c r="I66" i="5"/>
  <c r="C66" i="5"/>
  <c r="B66" i="5"/>
  <c r="G92" i="5"/>
  <c r="I92" i="5"/>
  <c r="H127" i="5"/>
  <c r="F127" i="5"/>
  <c r="J139" i="5"/>
  <c r="D139" i="5"/>
  <c r="D165" i="5"/>
  <c r="B9" i="5"/>
  <c r="D16" i="5"/>
  <c r="B18" i="5"/>
  <c r="E25" i="5"/>
  <c r="C27" i="5"/>
  <c r="B38" i="5"/>
  <c r="E45" i="5"/>
  <c r="C47" i="5"/>
  <c r="D56" i="5"/>
  <c r="B58" i="5"/>
  <c r="B64" i="5"/>
  <c r="F68" i="5"/>
  <c r="F79" i="5"/>
  <c r="B92" i="5"/>
  <c r="E96" i="5"/>
  <c r="K98" i="5"/>
  <c r="I101" i="5"/>
  <c r="G101" i="5"/>
  <c r="D103" i="5"/>
  <c r="B114" i="5"/>
  <c r="B116" i="5"/>
  <c r="F118" i="5"/>
  <c r="D127" i="5"/>
  <c r="B132" i="5"/>
  <c r="B139" i="5"/>
  <c r="E141" i="5"/>
  <c r="D148" i="5"/>
  <c r="F165" i="5"/>
  <c r="E175" i="5"/>
  <c r="E180" i="5"/>
  <c r="E185" i="5"/>
  <c r="E16" i="5"/>
  <c r="C18" i="5"/>
  <c r="F25" i="5"/>
  <c r="C38" i="5"/>
  <c r="F45" i="5"/>
  <c r="E56" i="5"/>
  <c r="C58" i="5"/>
  <c r="C64" i="5"/>
  <c r="G79" i="5"/>
  <c r="C92" i="5"/>
  <c r="J96" i="5"/>
  <c r="F103" i="5"/>
  <c r="D114" i="5"/>
  <c r="C116" i="5"/>
  <c r="E127" i="5"/>
  <c r="C132" i="5"/>
  <c r="E139" i="5"/>
  <c r="F148" i="5"/>
  <c r="C158" i="5"/>
  <c r="F175" i="5"/>
  <c r="F185" i="5"/>
  <c r="E190" i="5"/>
  <c r="B203" i="5"/>
  <c r="I203" i="5"/>
  <c r="F16" i="5"/>
  <c r="G66" i="5"/>
  <c r="E77" i="5"/>
  <c r="D77" i="5"/>
  <c r="H79" i="5"/>
  <c r="J99" i="5"/>
  <c r="H99" i="5"/>
  <c r="H103" i="5"/>
  <c r="E114" i="5"/>
  <c r="J127" i="5"/>
  <c r="F139" i="5"/>
  <c r="H141" i="5"/>
  <c r="J144" i="5"/>
  <c r="D144" i="5"/>
  <c r="C153" i="5"/>
  <c r="H165" i="5"/>
  <c r="E168" i="5"/>
  <c r="D168" i="5"/>
  <c r="J168" i="5"/>
  <c r="E173" i="5"/>
  <c r="D173" i="5"/>
  <c r="B178" i="5"/>
  <c r="G178" i="5"/>
  <c r="H180" i="5"/>
  <c r="E183" i="5"/>
  <c r="D183" i="5"/>
  <c r="B193" i="5"/>
  <c r="I193" i="5"/>
  <c r="C203" i="5"/>
  <c r="B11" i="5"/>
  <c r="B31" i="5"/>
  <c r="H45" i="5"/>
  <c r="B51" i="5"/>
  <c r="D60" i="5"/>
  <c r="F77" i="5"/>
  <c r="I79" i="5"/>
  <c r="J84" i="5"/>
  <c r="D84" i="5"/>
  <c r="I86" i="5"/>
  <c r="B86" i="5"/>
  <c r="D90" i="5"/>
  <c r="B99" i="5"/>
  <c r="D101" i="5"/>
  <c r="I103" i="5"/>
  <c r="F114" i="5"/>
  <c r="B123" i="5"/>
  <c r="G123" i="5"/>
  <c r="B137" i="5"/>
  <c r="G139" i="5"/>
  <c r="J141" i="5"/>
  <c r="B144" i="5"/>
  <c r="D146" i="5"/>
  <c r="H148" i="5"/>
  <c r="L155" i="5"/>
  <c r="K155" i="5"/>
  <c r="G158" i="5"/>
  <c r="F168" i="5"/>
  <c r="F173" i="5"/>
  <c r="H175" i="5"/>
  <c r="C178" i="5"/>
  <c r="F183" i="5"/>
  <c r="H190" i="5"/>
  <c r="C193" i="5"/>
  <c r="C198" i="5"/>
  <c r="G203" i="5"/>
  <c r="C11" i="5"/>
  <c r="D20" i="5"/>
  <c r="C31" i="5"/>
  <c r="D40" i="5"/>
  <c r="C51" i="5"/>
  <c r="F75" i="5"/>
  <c r="E75" i="5"/>
  <c r="H77" i="5"/>
  <c r="B84" i="5"/>
  <c r="C86" i="5"/>
  <c r="D88" i="5"/>
  <c r="E90" i="5"/>
  <c r="G97" i="5"/>
  <c r="I97" i="5"/>
  <c r="D99" i="5"/>
  <c r="E101" i="5"/>
  <c r="J103" i="5"/>
  <c r="G114" i="5"/>
  <c r="G116" i="5"/>
  <c r="C123" i="5"/>
  <c r="C137" i="5"/>
  <c r="H139" i="5"/>
  <c r="E144" i="5"/>
  <c r="E146" i="5"/>
  <c r="G153" i="5"/>
  <c r="I156" i="5"/>
  <c r="G156" i="5"/>
  <c r="J165" i="5"/>
  <c r="G168" i="5"/>
  <c r="J180" i="5"/>
  <c r="G183" i="5"/>
  <c r="C188" i="5"/>
  <c r="J195" i="5"/>
  <c r="C202" i="5"/>
  <c r="C83" i="5"/>
  <c r="C108" i="5"/>
  <c r="C163" i="5"/>
  <c r="J174" i="5"/>
  <c r="D174" i="5"/>
  <c r="B187" i="5"/>
  <c r="B199" i="5"/>
  <c r="D7" i="5" l="1"/>
  <c r="J7" i="5" s="1"/>
  <c r="D30" i="5"/>
  <c r="D53" i="5"/>
  <c r="D15" i="5"/>
  <c r="J6" i="5"/>
  <c r="K6" i="5" s="1"/>
  <c r="H7" i="5"/>
  <c r="K185" i="5"/>
  <c r="J25" i="5"/>
  <c r="D25" i="5"/>
  <c r="H87" i="5"/>
  <c r="J87" i="5"/>
  <c r="H68" i="5"/>
  <c r="L49" i="5"/>
  <c r="D80" i="5"/>
  <c r="H173" i="5"/>
  <c r="J173" i="5"/>
  <c r="E171" i="5"/>
  <c r="D171" i="5"/>
  <c r="F80" i="5"/>
  <c r="D35" i="5"/>
  <c r="H80" i="5"/>
  <c r="D62" i="5"/>
  <c r="E35" i="5"/>
  <c r="J80" i="5"/>
  <c r="J190" i="5"/>
  <c r="L190" i="5" s="1"/>
  <c r="F180" i="5"/>
  <c r="D180" i="5"/>
  <c r="F50" i="5"/>
  <c r="F35" i="5"/>
  <c r="J75" i="5"/>
  <c r="H75" i="5"/>
  <c r="H35" i="5"/>
  <c r="E49" i="5"/>
  <c r="F195" i="5"/>
  <c r="E7" i="5"/>
  <c r="H102" i="5"/>
  <c r="H29" i="5"/>
  <c r="F120" i="5"/>
  <c r="H16" i="5"/>
  <c r="J16" i="5"/>
  <c r="E88" i="5"/>
  <c r="H88" i="5"/>
  <c r="F88" i="5"/>
  <c r="F61" i="5"/>
  <c r="E95" i="5"/>
  <c r="D135" i="5"/>
  <c r="F135" i="5"/>
  <c r="D29" i="5"/>
  <c r="D49" i="5"/>
  <c r="H155" i="5"/>
  <c r="E155" i="5"/>
  <c r="D155" i="5"/>
  <c r="H22" i="5"/>
  <c r="H19" i="5"/>
  <c r="J19" i="5"/>
  <c r="D19" i="5"/>
  <c r="J22" i="5"/>
  <c r="F90" i="5"/>
  <c r="E4" i="5"/>
  <c r="D197" i="5"/>
  <c r="F171" i="5"/>
  <c r="H25" i="5"/>
  <c r="F87" i="5"/>
  <c r="H171" i="5"/>
  <c r="D50" i="5"/>
  <c r="H82" i="5"/>
  <c r="F29" i="5"/>
  <c r="J29" i="5"/>
  <c r="L120" i="5"/>
  <c r="D13" i="5"/>
  <c r="D4" i="5"/>
  <c r="K143" i="5"/>
  <c r="H5" i="5"/>
  <c r="L61" i="5"/>
  <c r="F95" i="5"/>
  <c r="J135" i="5"/>
  <c r="D75" i="5"/>
  <c r="D190" i="5"/>
  <c r="H95" i="5"/>
  <c r="H135" i="5"/>
  <c r="J197" i="5"/>
  <c r="E142" i="5"/>
  <c r="D142" i="5"/>
  <c r="D36" i="5"/>
  <c r="H39" i="5"/>
  <c r="J39" i="5"/>
  <c r="D39" i="5"/>
  <c r="F125" i="5"/>
  <c r="J125" i="5"/>
  <c r="H125" i="5"/>
  <c r="E125" i="5"/>
  <c r="D125" i="5"/>
  <c r="J145" i="5"/>
  <c r="H145" i="5"/>
  <c r="D130" i="5"/>
  <c r="J130" i="5"/>
  <c r="H130" i="5"/>
  <c r="F130" i="5"/>
  <c r="E130" i="5"/>
  <c r="E105" i="5"/>
  <c r="H105" i="5"/>
  <c r="F105" i="5"/>
  <c r="D105" i="5"/>
  <c r="J105" i="5"/>
  <c r="H195" i="5"/>
  <c r="D195" i="5"/>
  <c r="E118" i="5"/>
  <c r="D118" i="5"/>
  <c r="J150" i="5"/>
  <c r="H150" i="5"/>
  <c r="F150" i="5"/>
  <c r="E150" i="5"/>
  <c r="D150" i="5"/>
  <c r="D100" i="5"/>
  <c r="H13" i="5"/>
  <c r="E15" i="5"/>
  <c r="H56" i="5"/>
  <c r="J56" i="5"/>
  <c r="F56" i="5"/>
  <c r="F48" i="5"/>
  <c r="K175" i="5"/>
  <c r="F15" i="5"/>
  <c r="J70" i="5"/>
  <c r="H70" i="5"/>
  <c r="F70" i="5"/>
  <c r="E70" i="5"/>
  <c r="D70" i="5"/>
  <c r="K100" i="5"/>
  <c r="L100" i="5"/>
  <c r="K190" i="5"/>
  <c r="J13" i="5"/>
  <c r="L13" i="5" s="1"/>
  <c r="H118" i="5"/>
  <c r="E13" i="5"/>
  <c r="H15" i="5"/>
  <c r="H187" i="5"/>
  <c r="J187" i="5"/>
  <c r="F187" i="5"/>
  <c r="E42" i="5"/>
  <c r="D42" i="5"/>
  <c r="E28" i="5"/>
  <c r="D28" i="5"/>
  <c r="K101" i="5"/>
  <c r="L101" i="5"/>
  <c r="F146" i="5"/>
  <c r="J146" i="5"/>
  <c r="H146" i="5"/>
  <c r="J91" i="5"/>
  <c r="L91" i="5" s="1"/>
  <c r="H100" i="5"/>
  <c r="E91" i="5"/>
  <c r="E39" i="5"/>
  <c r="F85" i="5"/>
  <c r="J85" i="5"/>
  <c r="H85" i="5"/>
  <c r="D85" i="5"/>
  <c r="K148" i="5"/>
  <c r="L148" i="5"/>
  <c r="J30" i="5"/>
  <c r="H30" i="5"/>
  <c r="F82" i="5"/>
  <c r="E82" i="5"/>
  <c r="J60" i="5"/>
  <c r="H60" i="5"/>
  <c r="F60" i="5"/>
  <c r="J200" i="5"/>
  <c r="H200" i="5"/>
  <c r="F200" i="5"/>
  <c r="E200" i="5"/>
  <c r="D200" i="5"/>
  <c r="J5" i="5"/>
  <c r="H91" i="5"/>
  <c r="E112" i="5"/>
  <c r="H112" i="5"/>
  <c r="J112" i="5"/>
  <c r="F112" i="5"/>
  <c r="E68" i="5"/>
  <c r="D68" i="5"/>
  <c r="J50" i="5"/>
  <c r="H50" i="5"/>
  <c r="F142" i="5"/>
  <c r="H36" i="5"/>
  <c r="J36" i="5"/>
  <c r="F36" i="5"/>
  <c r="E48" i="5"/>
  <c r="D48" i="5"/>
  <c r="J183" i="5"/>
  <c r="H183" i="5"/>
  <c r="H62" i="5"/>
  <c r="J62" i="5"/>
  <c r="F62" i="5"/>
  <c r="E22" i="5"/>
  <c r="D22" i="5"/>
  <c r="L140" i="5"/>
  <c r="K140" i="5"/>
  <c r="H151" i="5"/>
  <c r="F151" i="5"/>
  <c r="D151" i="5"/>
  <c r="J151" i="5"/>
  <c r="E151" i="5"/>
  <c r="L15" i="5"/>
  <c r="K15" i="5"/>
  <c r="H132" i="5"/>
  <c r="F132" i="5"/>
  <c r="E132" i="5"/>
  <c r="D132" i="5"/>
  <c r="J132" i="5"/>
  <c r="F86" i="5"/>
  <c r="J86" i="5"/>
  <c r="H86" i="5"/>
  <c r="E86" i="5"/>
  <c r="D86" i="5"/>
  <c r="L139" i="5"/>
  <c r="K139" i="5"/>
  <c r="E128" i="5"/>
  <c r="J128" i="5"/>
  <c r="H128" i="5"/>
  <c r="F128" i="5"/>
  <c r="D128" i="5"/>
  <c r="H181" i="5"/>
  <c r="F181" i="5"/>
  <c r="J181" i="5"/>
  <c r="E181" i="5"/>
  <c r="D181" i="5"/>
  <c r="F121" i="5"/>
  <c r="H121" i="5"/>
  <c r="J121" i="5"/>
  <c r="E121" i="5"/>
  <c r="D121" i="5"/>
  <c r="K5" i="5"/>
  <c r="F57" i="5"/>
  <c r="J57" i="5"/>
  <c r="H57" i="5"/>
  <c r="E57" i="5"/>
  <c r="D57" i="5"/>
  <c r="L184" i="5"/>
  <c r="K184" i="5"/>
  <c r="L53" i="5"/>
  <c r="K53" i="5"/>
  <c r="F116" i="5"/>
  <c r="E116" i="5"/>
  <c r="D116" i="5"/>
  <c r="J116" i="5"/>
  <c r="H116" i="5"/>
  <c r="E133" i="5"/>
  <c r="J133" i="5"/>
  <c r="H133" i="5"/>
  <c r="F133" i="5"/>
  <c r="D133" i="5"/>
  <c r="L109" i="5"/>
  <c r="K109" i="5"/>
  <c r="L179" i="5"/>
  <c r="K179" i="5"/>
  <c r="L33" i="5"/>
  <c r="K33" i="5"/>
  <c r="L142" i="5"/>
  <c r="K142" i="5"/>
  <c r="L186" i="5"/>
  <c r="K186" i="5"/>
  <c r="L71" i="5"/>
  <c r="K71" i="5"/>
  <c r="L97" i="5"/>
  <c r="K97" i="5"/>
  <c r="L165" i="5"/>
  <c r="K165" i="5"/>
  <c r="H177" i="5"/>
  <c r="E177" i="5"/>
  <c r="J177" i="5"/>
  <c r="F177" i="5"/>
  <c r="D177" i="5"/>
  <c r="L168" i="5"/>
  <c r="K168" i="5"/>
  <c r="H137" i="5"/>
  <c r="J137" i="5"/>
  <c r="F137" i="5"/>
  <c r="E137" i="5"/>
  <c r="D137" i="5"/>
  <c r="H162" i="5"/>
  <c r="J162" i="5"/>
  <c r="F162" i="5"/>
  <c r="E162" i="5"/>
  <c r="D162" i="5"/>
  <c r="J154" i="5"/>
  <c r="D154" i="5"/>
  <c r="F154" i="5"/>
  <c r="H154" i="5"/>
  <c r="E154" i="5"/>
  <c r="E8" i="5"/>
  <c r="J8" i="5"/>
  <c r="H8" i="5"/>
  <c r="F8" i="5"/>
  <c r="D8" i="5"/>
  <c r="D67" i="5"/>
  <c r="J67" i="5"/>
  <c r="H67" i="5"/>
  <c r="F67" i="5"/>
  <c r="E67" i="5"/>
  <c r="L174" i="5"/>
  <c r="K174" i="5"/>
  <c r="E123" i="5"/>
  <c r="H123" i="5"/>
  <c r="F123" i="5"/>
  <c r="D123" i="5"/>
  <c r="J123" i="5"/>
  <c r="J64" i="5"/>
  <c r="F64" i="5"/>
  <c r="E64" i="5"/>
  <c r="H64" i="5"/>
  <c r="D64" i="5"/>
  <c r="F27" i="5"/>
  <c r="H27" i="5"/>
  <c r="E27" i="5"/>
  <c r="D27" i="5"/>
  <c r="J27" i="5"/>
  <c r="J72" i="5"/>
  <c r="H72" i="5"/>
  <c r="F72" i="5"/>
  <c r="E72" i="5"/>
  <c r="D72" i="5"/>
  <c r="J41" i="5"/>
  <c r="H41" i="5"/>
  <c r="F41" i="5"/>
  <c r="E41" i="5"/>
  <c r="D41" i="5"/>
  <c r="F76" i="5"/>
  <c r="J76" i="5"/>
  <c r="H76" i="5"/>
  <c r="E76" i="5"/>
  <c r="D76" i="5"/>
  <c r="J189" i="5"/>
  <c r="D189" i="5"/>
  <c r="E189" i="5"/>
  <c r="H189" i="5"/>
  <c r="F189" i="5"/>
  <c r="H201" i="5"/>
  <c r="F201" i="5"/>
  <c r="D201" i="5"/>
  <c r="J201" i="5"/>
  <c r="E201" i="5"/>
  <c r="E163" i="5"/>
  <c r="D163" i="5"/>
  <c r="F163" i="5"/>
  <c r="J163" i="5"/>
  <c r="H163" i="5"/>
  <c r="J51" i="5"/>
  <c r="H51" i="5"/>
  <c r="F51" i="5"/>
  <c r="E51" i="5"/>
  <c r="D51" i="5"/>
  <c r="L141" i="5"/>
  <c r="K141" i="5"/>
  <c r="E153" i="5"/>
  <c r="D153" i="5"/>
  <c r="H153" i="5"/>
  <c r="F153" i="5"/>
  <c r="J153" i="5"/>
  <c r="E58" i="5"/>
  <c r="F58" i="5"/>
  <c r="H58" i="5"/>
  <c r="D58" i="5"/>
  <c r="J58" i="5"/>
  <c r="L65" i="5"/>
  <c r="K65" i="5"/>
  <c r="F136" i="5"/>
  <c r="J136" i="5"/>
  <c r="H136" i="5"/>
  <c r="E136" i="5"/>
  <c r="D136" i="5"/>
  <c r="H157" i="5"/>
  <c r="J157" i="5"/>
  <c r="F157" i="5"/>
  <c r="E157" i="5"/>
  <c r="D157" i="5"/>
  <c r="L88" i="5"/>
  <c r="K88" i="5"/>
  <c r="K95" i="5"/>
  <c r="L95" i="5"/>
  <c r="F106" i="5"/>
  <c r="J106" i="5"/>
  <c r="H106" i="5"/>
  <c r="E106" i="5"/>
  <c r="D106" i="5"/>
  <c r="L99" i="5"/>
  <c r="K99" i="5"/>
  <c r="L161" i="5"/>
  <c r="K161" i="5"/>
  <c r="F47" i="5"/>
  <c r="H47" i="5"/>
  <c r="E47" i="5"/>
  <c r="D47" i="5"/>
  <c r="J47" i="5"/>
  <c r="J104" i="5"/>
  <c r="E104" i="5"/>
  <c r="D104" i="5"/>
  <c r="H104" i="5"/>
  <c r="F104" i="5"/>
  <c r="J117" i="5"/>
  <c r="H117" i="5"/>
  <c r="F117" i="5"/>
  <c r="E117" i="5"/>
  <c r="D117" i="5"/>
  <c r="L194" i="5"/>
  <c r="K194" i="5"/>
  <c r="E178" i="5"/>
  <c r="D178" i="5"/>
  <c r="F178" i="5"/>
  <c r="H178" i="5"/>
  <c r="J178" i="5"/>
  <c r="L48" i="5"/>
  <c r="K48" i="5"/>
  <c r="L78" i="5"/>
  <c r="K78" i="5"/>
  <c r="F111" i="5"/>
  <c r="J111" i="5"/>
  <c r="H111" i="5"/>
  <c r="E111" i="5"/>
  <c r="D111" i="5"/>
  <c r="J46" i="5"/>
  <c r="H46" i="5"/>
  <c r="F46" i="5"/>
  <c r="E46" i="5"/>
  <c r="D46" i="5"/>
  <c r="H176" i="5"/>
  <c r="F176" i="5"/>
  <c r="J176" i="5"/>
  <c r="E176" i="5"/>
  <c r="D176" i="5"/>
  <c r="H192" i="5"/>
  <c r="J192" i="5"/>
  <c r="F192" i="5"/>
  <c r="E192" i="5"/>
  <c r="D192" i="5"/>
  <c r="L28" i="5"/>
  <c r="K28" i="5"/>
  <c r="L84" i="5"/>
  <c r="K84" i="5"/>
  <c r="F66" i="5"/>
  <c r="J66" i="5"/>
  <c r="H66" i="5"/>
  <c r="E66" i="5"/>
  <c r="D66" i="5"/>
  <c r="H182" i="5"/>
  <c r="J182" i="5"/>
  <c r="F182" i="5"/>
  <c r="E182" i="5"/>
  <c r="D182" i="5"/>
  <c r="H172" i="5"/>
  <c r="J172" i="5"/>
  <c r="F172" i="5"/>
  <c r="E172" i="5"/>
  <c r="D172" i="5"/>
  <c r="L42" i="5"/>
  <c r="K42" i="5"/>
  <c r="L12" i="5"/>
  <c r="K12" i="5"/>
  <c r="F81" i="5"/>
  <c r="J81" i="5"/>
  <c r="H81" i="5"/>
  <c r="E81" i="5"/>
  <c r="D81" i="5"/>
  <c r="H167" i="5"/>
  <c r="F167" i="5"/>
  <c r="E167" i="5"/>
  <c r="J167" i="5"/>
  <c r="D167" i="5"/>
  <c r="L199" i="5"/>
  <c r="K199" i="5"/>
  <c r="L164" i="5"/>
  <c r="K164" i="5"/>
  <c r="J169" i="5"/>
  <c r="D169" i="5"/>
  <c r="H169" i="5"/>
  <c r="F169" i="5"/>
  <c r="E169" i="5"/>
  <c r="J149" i="5"/>
  <c r="D149" i="5"/>
  <c r="H149" i="5"/>
  <c r="F149" i="5"/>
  <c r="E149" i="5"/>
  <c r="L171" i="5"/>
  <c r="K171" i="5"/>
  <c r="L156" i="5"/>
  <c r="K156" i="5"/>
  <c r="K80" i="5"/>
  <c r="L80" i="5"/>
  <c r="L68" i="5"/>
  <c r="K68" i="5"/>
  <c r="J92" i="5"/>
  <c r="F92" i="5"/>
  <c r="E92" i="5"/>
  <c r="D92" i="5"/>
  <c r="H92" i="5"/>
  <c r="L113" i="5"/>
  <c r="K113" i="5"/>
  <c r="J129" i="5"/>
  <c r="D129" i="5"/>
  <c r="H129" i="5"/>
  <c r="F129" i="5"/>
  <c r="E129" i="5"/>
  <c r="F26" i="5"/>
  <c r="J26" i="5"/>
  <c r="H26" i="5"/>
  <c r="E26" i="5"/>
  <c r="D26" i="5"/>
  <c r="F37" i="5"/>
  <c r="J37" i="5"/>
  <c r="H37" i="5"/>
  <c r="E37" i="5"/>
  <c r="D37" i="5"/>
  <c r="E108" i="5"/>
  <c r="D108" i="5"/>
  <c r="J108" i="5"/>
  <c r="H108" i="5"/>
  <c r="F108" i="5"/>
  <c r="K118" i="5"/>
  <c r="L118" i="5"/>
  <c r="L134" i="5"/>
  <c r="K134" i="5"/>
  <c r="L63" i="5"/>
  <c r="K63" i="5"/>
  <c r="L74" i="5"/>
  <c r="K74" i="5"/>
  <c r="K110" i="5"/>
  <c r="L110" i="5"/>
  <c r="L22" i="5"/>
  <c r="K22" i="5"/>
  <c r="J159" i="5"/>
  <c r="D159" i="5"/>
  <c r="H159" i="5"/>
  <c r="F159" i="5"/>
  <c r="E159" i="5"/>
  <c r="E73" i="5"/>
  <c r="H73" i="5"/>
  <c r="J73" i="5"/>
  <c r="F73" i="5"/>
  <c r="D73" i="5"/>
  <c r="E83" i="5"/>
  <c r="J83" i="5"/>
  <c r="H83" i="5"/>
  <c r="F83" i="5"/>
  <c r="D83" i="5"/>
  <c r="J31" i="5"/>
  <c r="H31" i="5"/>
  <c r="F31" i="5"/>
  <c r="E31" i="5"/>
  <c r="D31" i="5"/>
  <c r="L144" i="5"/>
  <c r="K144" i="5"/>
  <c r="J122" i="5"/>
  <c r="H122" i="5"/>
  <c r="F122" i="5"/>
  <c r="E122" i="5"/>
  <c r="D122" i="5"/>
  <c r="H152" i="5"/>
  <c r="D152" i="5"/>
  <c r="J152" i="5"/>
  <c r="F152" i="5"/>
  <c r="E152" i="5"/>
  <c r="F17" i="5"/>
  <c r="J17" i="5"/>
  <c r="H17" i="5"/>
  <c r="E17" i="5"/>
  <c r="D17" i="5"/>
  <c r="L55" i="5"/>
  <c r="K55" i="5"/>
  <c r="H196" i="5"/>
  <c r="F196" i="5"/>
  <c r="J196" i="5"/>
  <c r="E196" i="5"/>
  <c r="D196" i="5"/>
  <c r="H202" i="5"/>
  <c r="D202" i="5"/>
  <c r="J202" i="5"/>
  <c r="F202" i="5"/>
  <c r="E202" i="5"/>
  <c r="E38" i="5"/>
  <c r="F38" i="5"/>
  <c r="D38" i="5"/>
  <c r="H38" i="5"/>
  <c r="J38" i="5"/>
  <c r="H147" i="5"/>
  <c r="J147" i="5"/>
  <c r="F147" i="5"/>
  <c r="E147" i="5"/>
  <c r="D147" i="5"/>
  <c r="F126" i="5"/>
  <c r="J126" i="5"/>
  <c r="H126" i="5"/>
  <c r="E126" i="5"/>
  <c r="D126" i="5"/>
  <c r="J44" i="5"/>
  <c r="H44" i="5"/>
  <c r="F44" i="5"/>
  <c r="E44" i="5"/>
  <c r="D44" i="5"/>
  <c r="H166" i="5"/>
  <c r="F166" i="5"/>
  <c r="J166" i="5"/>
  <c r="E166" i="5"/>
  <c r="D166" i="5"/>
  <c r="L195" i="5"/>
  <c r="K195" i="5"/>
  <c r="J11" i="5"/>
  <c r="H11" i="5"/>
  <c r="F11" i="5"/>
  <c r="E11" i="5"/>
  <c r="D11" i="5"/>
  <c r="J54" i="5"/>
  <c r="H54" i="5"/>
  <c r="F54" i="5"/>
  <c r="E54" i="5"/>
  <c r="D54" i="5"/>
  <c r="D107" i="5"/>
  <c r="J107" i="5"/>
  <c r="H107" i="5"/>
  <c r="F107" i="5"/>
  <c r="E107" i="5"/>
  <c r="J21" i="5"/>
  <c r="H21" i="5"/>
  <c r="F21" i="5"/>
  <c r="E21" i="5"/>
  <c r="D21" i="5"/>
  <c r="E138" i="5"/>
  <c r="J138" i="5"/>
  <c r="H138" i="5"/>
  <c r="F138" i="5"/>
  <c r="D138" i="5"/>
  <c r="L9" i="5"/>
  <c r="K9" i="5"/>
  <c r="J24" i="5"/>
  <c r="H24" i="5"/>
  <c r="F24" i="5"/>
  <c r="E24" i="5"/>
  <c r="D24" i="5"/>
  <c r="L135" i="5"/>
  <c r="K135" i="5"/>
  <c r="E93" i="5"/>
  <c r="J93" i="5"/>
  <c r="H93" i="5"/>
  <c r="F93" i="5"/>
  <c r="D93" i="5"/>
  <c r="E188" i="5"/>
  <c r="D188" i="5"/>
  <c r="F188" i="5"/>
  <c r="J188" i="5"/>
  <c r="H188" i="5"/>
  <c r="L103" i="5"/>
  <c r="K103" i="5"/>
  <c r="L127" i="5"/>
  <c r="K127" i="5"/>
  <c r="K79" i="5"/>
  <c r="L79" i="5"/>
  <c r="L102" i="5"/>
  <c r="K102" i="5"/>
  <c r="L35" i="5"/>
  <c r="K35" i="5"/>
  <c r="L32" i="5"/>
  <c r="K32" i="5"/>
  <c r="L43" i="5"/>
  <c r="K43" i="5"/>
  <c r="F131" i="5"/>
  <c r="J131" i="5"/>
  <c r="H131" i="5"/>
  <c r="E131" i="5"/>
  <c r="D131" i="5"/>
  <c r="K13" i="5"/>
  <c r="L23" i="5"/>
  <c r="K23" i="5"/>
  <c r="J14" i="5"/>
  <c r="H14" i="5"/>
  <c r="F14" i="5"/>
  <c r="E14" i="5"/>
  <c r="D14" i="5"/>
  <c r="L52" i="5"/>
  <c r="K52" i="5"/>
  <c r="L96" i="5"/>
  <c r="K96" i="5"/>
  <c r="L82" i="5"/>
  <c r="K82" i="5"/>
  <c r="E198" i="5"/>
  <c r="D198" i="5"/>
  <c r="F198" i="5"/>
  <c r="J198" i="5"/>
  <c r="H198" i="5"/>
  <c r="F203" i="5"/>
  <c r="E203" i="5"/>
  <c r="D203" i="5"/>
  <c r="J203" i="5"/>
  <c r="H203" i="5"/>
  <c r="E158" i="5"/>
  <c r="D158" i="5"/>
  <c r="J158" i="5"/>
  <c r="H158" i="5"/>
  <c r="F158" i="5"/>
  <c r="E18" i="5"/>
  <c r="F18" i="5"/>
  <c r="D18" i="5"/>
  <c r="J18" i="5"/>
  <c r="H18" i="5"/>
  <c r="J94" i="5"/>
  <c r="H94" i="5"/>
  <c r="F94" i="5"/>
  <c r="E94" i="5"/>
  <c r="D94" i="5"/>
  <c r="J34" i="5"/>
  <c r="H34" i="5"/>
  <c r="F34" i="5"/>
  <c r="E34" i="5"/>
  <c r="D34" i="5"/>
  <c r="J124" i="5"/>
  <c r="D124" i="5"/>
  <c r="H124" i="5"/>
  <c r="F124" i="5"/>
  <c r="E124" i="5"/>
  <c r="L180" i="5"/>
  <c r="K180" i="5"/>
  <c r="E193" i="5"/>
  <c r="D193" i="5"/>
  <c r="H193" i="5"/>
  <c r="F193" i="5"/>
  <c r="J193" i="5"/>
  <c r="J119" i="5"/>
  <c r="H119" i="5"/>
  <c r="F119" i="5"/>
  <c r="E119" i="5"/>
  <c r="D119" i="5"/>
  <c r="L69" i="5"/>
  <c r="K69" i="5"/>
  <c r="H191" i="5"/>
  <c r="F191" i="5"/>
  <c r="E191" i="5"/>
  <c r="D191" i="5"/>
  <c r="J191" i="5"/>
  <c r="L197" i="5" l="1"/>
  <c r="K197" i="5"/>
  <c r="L173" i="5"/>
  <c r="K173" i="5"/>
  <c r="L19" i="5"/>
  <c r="K19" i="5"/>
  <c r="L16" i="5"/>
  <c r="K16" i="5"/>
  <c r="J4" i="5"/>
  <c r="K4" i="5" s="1"/>
  <c r="L87" i="5"/>
  <c r="K87" i="5"/>
  <c r="K75" i="5"/>
  <c r="L75" i="5"/>
  <c r="L29" i="5"/>
  <c r="K29" i="5"/>
  <c r="L25" i="5"/>
  <c r="K25" i="5"/>
  <c r="K91" i="5"/>
  <c r="L36" i="5"/>
  <c r="K36" i="5"/>
  <c r="K60" i="5"/>
  <c r="L60" i="5"/>
  <c r="L56" i="5"/>
  <c r="K56" i="5"/>
  <c r="L50" i="5"/>
  <c r="K50" i="5"/>
  <c r="L130" i="5"/>
  <c r="K130" i="5"/>
  <c r="L145" i="5"/>
  <c r="K145" i="5"/>
  <c r="K85" i="5"/>
  <c r="L85" i="5"/>
  <c r="L6" i="5"/>
  <c r="L30" i="5"/>
  <c r="K30" i="5"/>
  <c r="L187" i="5"/>
  <c r="K187" i="5"/>
  <c r="L112" i="5"/>
  <c r="K112" i="5"/>
  <c r="K150" i="5"/>
  <c r="L150" i="5"/>
  <c r="K125" i="5"/>
  <c r="L125" i="5"/>
  <c r="L62" i="5"/>
  <c r="K62" i="5"/>
  <c r="L39" i="5"/>
  <c r="K39" i="5"/>
  <c r="L183" i="5"/>
  <c r="K183" i="5"/>
  <c r="L146" i="5"/>
  <c r="K146" i="5"/>
  <c r="L200" i="5"/>
  <c r="K200" i="5"/>
  <c r="K105" i="5"/>
  <c r="L105" i="5"/>
  <c r="K70" i="5"/>
  <c r="L70" i="5"/>
  <c r="L126" i="5"/>
  <c r="K126" i="5"/>
  <c r="L159" i="5"/>
  <c r="K159" i="5"/>
  <c r="L172" i="5"/>
  <c r="K172" i="5"/>
  <c r="L178" i="5"/>
  <c r="K178" i="5"/>
  <c r="L177" i="5"/>
  <c r="K177" i="5"/>
  <c r="L86" i="5"/>
  <c r="K86" i="5"/>
  <c r="K34" i="5"/>
  <c r="L34" i="5"/>
  <c r="L37" i="5"/>
  <c r="K37" i="5"/>
  <c r="L119" i="5"/>
  <c r="K119" i="5"/>
  <c r="L188" i="5"/>
  <c r="K188" i="5"/>
  <c r="L76" i="5"/>
  <c r="K76" i="5"/>
  <c r="L133" i="5"/>
  <c r="K133" i="5"/>
  <c r="L121" i="5"/>
  <c r="K121" i="5"/>
  <c r="K132" i="5"/>
  <c r="L132" i="5"/>
  <c r="L198" i="5"/>
  <c r="K198" i="5"/>
  <c r="L138" i="5"/>
  <c r="K138" i="5"/>
  <c r="L167" i="5"/>
  <c r="K167" i="5"/>
  <c r="L176" i="5"/>
  <c r="K176" i="5"/>
  <c r="L136" i="5"/>
  <c r="K136" i="5"/>
  <c r="L51" i="5"/>
  <c r="K51" i="5"/>
  <c r="L64" i="5"/>
  <c r="K64" i="5"/>
  <c r="L11" i="5"/>
  <c r="K11" i="5"/>
  <c r="L123" i="5"/>
  <c r="K123" i="5"/>
  <c r="L193" i="5"/>
  <c r="K193" i="5"/>
  <c r="L131" i="5"/>
  <c r="K131" i="5"/>
  <c r="L147" i="5"/>
  <c r="K147" i="5"/>
  <c r="L31" i="5"/>
  <c r="K31" i="5"/>
  <c r="L182" i="5"/>
  <c r="K182" i="5"/>
  <c r="L163" i="5"/>
  <c r="K163" i="5"/>
  <c r="L154" i="5"/>
  <c r="K154" i="5"/>
  <c r="L116" i="5"/>
  <c r="K116" i="5"/>
  <c r="L94" i="5"/>
  <c r="K94" i="5"/>
  <c r="L26" i="5"/>
  <c r="K26" i="5"/>
  <c r="L38" i="5"/>
  <c r="K38" i="5"/>
  <c r="L201" i="5"/>
  <c r="K201" i="5"/>
  <c r="L21" i="5"/>
  <c r="K21" i="5"/>
  <c r="L106" i="5"/>
  <c r="K106" i="5"/>
  <c r="K66" i="5"/>
  <c r="L66" i="5"/>
  <c r="K181" i="5"/>
  <c r="L181" i="5"/>
  <c r="L149" i="5"/>
  <c r="K149" i="5"/>
  <c r="L107" i="5"/>
  <c r="K107" i="5"/>
  <c r="L128" i="5"/>
  <c r="K128" i="5"/>
  <c r="L111" i="5"/>
  <c r="K111" i="5"/>
  <c r="L17" i="5"/>
  <c r="K17" i="5"/>
  <c r="K58" i="5"/>
  <c r="L58" i="5"/>
  <c r="L18" i="5"/>
  <c r="K18" i="5"/>
  <c r="L41" i="5"/>
  <c r="K41" i="5"/>
  <c r="K93" i="5"/>
  <c r="L93" i="5"/>
  <c r="L166" i="5"/>
  <c r="K166" i="5"/>
  <c r="L83" i="5"/>
  <c r="K83" i="5"/>
  <c r="L162" i="5"/>
  <c r="K162" i="5"/>
  <c r="L81" i="5"/>
  <c r="K81" i="5"/>
  <c r="L46" i="5"/>
  <c r="K46" i="5"/>
  <c r="L151" i="5"/>
  <c r="K151" i="5"/>
  <c r="L191" i="5"/>
  <c r="K191" i="5"/>
  <c r="L152" i="5"/>
  <c r="K152" i="5"/>
  <c r="L117" i="5"/>
  <c r="K117" i="5"/>
  <c r="K7" i="5"/>
  <c r="L153" i="5"/>
  <c r="K153" i="5"/>
  <c r="L73" i="5"/>
  <c r="K73" i="5"/>
  <c r="L72" i="5"/>
  <c r="K72" i="5"/>
  <c r="K158" i="5"/>
  <c r="L158" i="5"/>
  <c r="K202" i="5"/>
  <c r="L202" i="5"/>
  <c r="L27" i="5"/>
  <c r="K27" i="5"/>
  <c r="L67" i="5"/>
  <c r="K67" i="5"/>
  <c r="K137" i="5"/>
  <c r="L137" i="5"/>
  <c r="L108" i="5"/>
  <c r="K108" i="5"/>
  <c r="L124" i="5"/>
  <c r="K124" i="5"/>
  <c r="L44" i="5"/>
  <c r="K44" i="5"/>
  <c r="L104" i="5"/>
  <c r="K104" i="5"/>
  <c r="L57" i="5"/>
  <c r="K57" i="5"/>
  <c r="K14" i="5"/>
  <c r="L14" i="5"/>
  <c r="L24" i="5"/>
  <c r="K24" i="5"/>
  <c r="L169" i="5"/>
  <c r="K169" i="5"/>
  <c r="K47" i="5"/>
  <c r="L47" i="5"/>
  <c r="L203" i="5"/>
  <c r="K203" i="5"/>
  <c r="L122" i="5"/>
  <c r="K122" i="5"/>
  <c r="K157" i="5"/>
  <c r="L157" i="5"/>
  <c r="L189" i="5"/>
  <c r="K189" i="5"/>
  <c r="L129" i="5"/>
  <c r="K129" i="5"/>
  <c r="K54" i="5"/>
  <c r="L54" i="5"/>
  <c r="L196" i="5"/>
  <c r="K196" i="5"/>
  <c r="L92" i="5"/>
  <c r="K92" i="5"/>
  <c r="L192" i="5"/>
  <c r="K192" i="5"/>
  <c r="L8" i="5"/>
  <c r="K8" i="5"/>
  <c r="L5" i="5"/>
  <c r="L4" i="5"/>
  <c r="L7" i="5" l="1"/>
</calcChain>
</file>

<file path=xl/sharedStrings.xml><?xml version="1.0" encoding="utf-8"?>
<sst xmlns="http://schemas.openxmlformats.org/spreadsheetml/2006/main" count="165" uniqueCount="136">
  <si>
    <t>Supplier Master &amp; Vendor Rating (Excel)</t>
  </si>
  <si>
    <t>Toolkit by GroupChatOn · free template · https://toolkit.groupchaton.com</t>
  </si>
  <si>
    <t>Choosing a supplier on price alone is how most delays start. This workbook keeps one clean master list of your suppliers with their contacts, payment terms and promised lead time, logs every delivery against its promised date, and rates each supplier on on-time delivery, delivering in full, quality accepted and your own service score. The weights are yours to set, and the result is a score out of 100 with an A, B or C grade you can share at the review meeting.</t>
  </si>
  <si>
    <t>Colours</t>
  </si>
  <si>
    <t>Yellow cells: type or pick here.</t>
  </si>
  <si>
    <t>Grey and white cells: calculate by themselves. Don't type over them.</t>
  </si>
  <si>
    <t>Steps</t>
  </si>
  <si>
    <t>On the Settings sheet check the weights (on time 35, quality 35, in full 15, service 15 to start with) and the grace days allowed before a delivery counts as late.</t>
  </si>
  <si>
    <t>Fill the Suppliers sheet: one row per supplier with its terms and standard lead time in days. Pick the approval status from the list.</t>
  </si>
  <si>
    <t>Give each supplier a service score from 1 to 5 for things the numbers don't show: response to queries, documents on time, help with problems.</t>
  </si>
  <si>
    <t>For every delivery, add a row on the Deliveries sheet with the PO date, the date promised, the date received and the quantities. Use the GRN log or your stock records for accepted quantity.</t>
  </si>
  <si>
    <t>Open the Rating sheet. Suppliers with deliveries get a score out of 100, a grade and a rank. Sort by score (Data › Sort) for your review meeting.</t>
  </si>
  <si>
    <t>Update the Last reviewed date on the Suppliers sheet after you discuss the rating with the supplier.</t>
  </si>
  <si>
    <t>Tips</t>
  </si>
  <si>
    <t>•</t>
  </si>
  <si>
    <t>Rate on at least five deliveries before you take a decision about a supplier; one late truck says little.</t>
  </si>
  <si>
    <t>A big gap between the actual and the standard lead time means your reorder levels are too low for that supplier: use the actual figure when planning.</t>
  </si>
  <si>
    <t>Keep blocked suppliers in the list with status Blocked instead of deleting them, so their history stays.</t>
  </si>
  <si>
    <t>Share the rating with the supplier. Most improve quickly when they see their own on-time percent.</t>
  </si>
  <si>
    <t>Full guide, questions and answers, and more free templates:</t>
  </si>
  <si>
    <t>https://toolkit.groupchaton.com/purchase/pw-supplier-rating-excel/</t>
  </si>
  <si>
    <t>Designed &amp; Developed by: Nivesh Sahayak</t>
  </si>
  <si>
    <t>Free to use for your own work and your clients' work. Please don't sell or re-publish this file. The calculations are a help, not professional advice: check figures, tax rates and rules before you rely on them.</t>
  </si>
  <si>
    <t>Settings</t>
  </si>
  <si>
    <t>Weights can be any numbers; the score divides by their total.</t>
  </si>
  <si>
    <t>Company name</t>
  </si>
  <si>
    <t>Apex Engineering Works</t>
  </si>
  <si>
    <t>Currency code</t>
  </si>
  <si>
    <t>INR</t>
  </si>
  <si>
    <t>Grace days before "late"</t>
  </si>
  <si>
    <t>Weight: on time</t>
  </si>
  <si>
    <t>Weight: quality</t>
  </si>
  <si>
    <t>Weight: in full</t>
  </si>
  <si>
    <t>Weight: service score</t>
  </si>
  <si>
    <t>Score for grade A</t>
  </si>
  <si>
    <t>Score for grade B</t>
  </si>
  <si>
    <t>Grade C = below the grade B score. Service score is your own 1 to 5 rating on the Suppliers sheet.</t>
  </si>
  <si>
    <t>Supplier master</t>
  </si>
  <si>
    <t>One row per supplier. Yellow = type or pick.</t>
  </si>
  <si>
    <t>Code</t>
  </si>
  <si>
    <t>Supplier name</t>
  </si>
  <si>
    <t>Category</t>
  </si>
  <si>
    <t>Contact person</t>
  </si>
  <si>
    <t>Phone</t>
  </si>
  <si>
    <t>Email</t>
  </si>
  <si>
    <t>City / country</t>
  </si>
  <si>
    <t>Tax ID (GSTIN / VAT)</t>
  </si>
  <si>
    <t>Payment terms</t>
  </si>
  <si>
    <t>Standard lead time (days)</t>
  </si>
  <si>
    <t>Minimum order / notes</t>
  </si>
  <si>
    <t>Approval status</t>
  </si>
  <si>
    <t>Service score (1-5)</t>
  </si>
  <si>
    <t>Last reviewed</t>
  </si>
  <si>
    <t>S001</t>
  </si>
  <si>
    <t>Bharat Steel Traders</t>
  </si>
  <si>
    <t>Raw material</t>
  </si>
  <si>
    <t>Anil Bansal</t>
  </si>
  <si>
    <t>98140 12345</t>
  </si>
  <si>
    <t>sales@example.com</t>
  </si>
  <si>
    <t>Ludhiana, India</t>
  </si>
  <si>
    <t>03AAACB1234C1Z5</t>
  </si>
  <si>
    <t>30 days</t>
  </si>
  <si>
    <t>Min. 500 kg per order</t>
  </si>
  <si>
    <t>Approved</t>
  </si>
  <si>
    <t>S002</t>
  </si>
  <si>
    <t>Precision Bearings Co.</t>
  </si>
  <si>
    <t>Bought-out parts</t>
  </si>
  <si>
    <t>Ritu Kapoor</t>
  </si>
  <si>
    <t>98720 23456</t>
  </si>
  <si>
    <t>orders@example.com</t>
  </si>
  <si>
    <t>Delhi, India</t>
  </si>
  <si>
    <t>07AAACP2345D1Z6</t>
  </si>
  <si>
    <t>45 days</t>
  </si>
  <si>
    <t>S003</t>
  </si>
  <si>
    <t>Shree Packaging Industries</t>
  </si>
  <si>
    <t>Packing material</t>
  </si>
  <si>
    <t>Deepak Jain</t>
  </si>
  <si>
    <t>99150 34567</t>
  </si>
  <si>
    <t>deepak@example.com</t>
  </si>
  <si>
    <t>03AAACS3456E1Z7</t>
  </si>
  <si>
    <t>15 days</t>
  </si>
  <si>
    <t>Printing extra 5 days</t>
  </si>
  <si>
    <t>S004</t>
  </si>
  <si>
    <t>Kumar Fasteners</t>
  </si>
  <si>
    <t>Spares &amp; consumables</t>
  </si>
  <si>
    <t>Sunil Kumar</t>
  </si>
  <si>
    <t>98880 45678</t>
  </si>
  <si>
    <t>kf@example.com</t>
  </si>
  <si>
    <t>Jalandhar, India</t>
  </si>
  <si>
    <t>On delivery</t>
  </si>
  <si>
    <t>On trial</t>
  </si>
  <si>
    <t>Deliveries</t>
  </si>
  <si>
    <t>One row per delivery (or per PO line). Grey columns calculate themselves.</t>
  </si>
  <si>
    <t>Supplier</t>
  </si>
  <si>
    <t>PO no.</t>
  </si>
  <si>
    <t>PO date</t>
  </si>
  <si>
    <t>Promised date</t>
  </si>
  <si>
    <t>Received date</t>
  </si>
  <si>
    <t>Qty ordered</t>
  </si>
  <si>
    <t>Qty received</t>
  </si>
  <si>
    <t>Qty accepted</t>
  </si>
  <si>
    <t>Days late</t>
  </si>
  <si>
    <t>On time</t>
  </si>
  <si>
    <t>In full</t>
  </si>
  <si>
    <t>Actual lead time</t>
  </si>
  <si>
    <t>Quality %</t>
  </si>
  <si>
    <t>PO-088</t>
  </si>
  <si>
    <t>PO-095</t>
  </si>
  <si>
    <t>PO-101</t>
  </si>
  <si>
    <t>PO-104</t>
  </si>
  <si>
    <t>PO-090</t>
  </si>
  <si>
    <t>PO-102</t>
  </si>
  <si>
    <t>PO-093</t>
  </si>
  <si>
    <t>PO-103</t>
  </si>
  <si>
    <t>PO-105</t>
  </si>
  <si>
    <t>Supplier rating</t>
  </si>
  <si>
    <t>Score out of 100 = weighted on time, quality, in full and service. Only suppliers with deliveries are scored.</t>
  </si>
  <si>
    <t>On time %</t>
  </si>
  <si>
    <t>In full %</t>
  </si>
  <si>
    <t>Service (1-5)</t>
  </si>
  <si>
    <t>Actual lead time (avg days)</t>
  </si>
  <si>
    <t>Standard lead time</t>
  </si>
  <si>
    <t>Score</t>
  </si>
  <si>
    <t>Grade</t>
  </si>
  <si>
    <t>Rank</t>
  </si>
  <si>
    <t>No service score yet counts as 3 of 5. A supplier with no accepted-quantity data counts as 100% quality. Red lead time = slower than promised.</t>
  </si>
  <si>
    <t>Advance</t>
  </si>
  <si>
    <t>7 days</t>
  </si>
  <si>
    <t>On hold</t>
  </si>
  <si>
    <t>Blocked</t>
  </si>
  <si>
    <t>Trading goods</t>
  </si>
  <si>
    <t>Services</t>
  </si>
  <si>
    <t>Capital equipment</t>
  </si>
  <si>
    <t>60 days</t>
  </si>
  <si>
    <t>Other</t>
  </si>
  <si>
    <t>90 days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</si>
</sst>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dd\-mmm\-yyyy"/>
    <numFmt numFmtId="165" formatCode="#,##0.##"/>
    <numFmt numFmtId="166" formatCode="0.0%"/>
    <numFmt numFmtId="167" formatCode="0.0"/>
  </numFmts>
  <fonts count="11" x14ac:knownFonts="1">
    <font>
      <sz val="11"/>
      <color theme="1"/>
      <name val="Calibri"/>
      <family val="2"/>
      <scheme val="minor"/>
    </font>
    <font>
      <b/>
      <sz val="16"/>
      <color rgb="FF2563EB"/>
      <name val="Calibri"/>
    </font>
    <font>
      <i/>
      <sz val="10"/>
      <color rgb="FF55607A"/>
      <name val="Calibri"/>
    </font>
    <font>
      <sz val="11"/>
      <color rgb="FF14213D"/>
      <name val="Calibri"/>
    </font>
    <font>
      <b/>
      <sz val="12"/>
      <color rgb="FF2563EB"/>
      <name val="Calibri"/>
    </font>
    <font>
      <b/>
      <sz val="11"/>
      <color rgb="FF2563EB"/>
      <name val="Calibri"/>
    </font>
    <font>
      <b/>
      <sz val="11"/>
      <color rgb="FF14213D"/>
      <name val="Calibri"/>
    </font>
    <font>
      <u/>
      <sz val="11"/>
      <color rgb="FF2563EB"/>
      <name val="Calibri"/>
    </font>
    <font>
      <b/>
      <sz val="11"/>
      <color rgb="FF14213D"/>
      <name val="Calibri"/>
    </font>
    <font>
      <sz val="9"/>
      <color rgb="FF55607A"/>
      <name val="Calibri"/>
    </font>
    <font>
      <b/>
      <sz val="11"/>
      <color rgb="FFFFFFFF"/>
      <name val="Calibri"/>
    </font>
  </fonts>
  <fills count="6">
    <fill>
      <patternFill patternType="none"/>
    </fill>
    <fill>
      <patternFill patternType="gray125"/>
    </fill>
    <fill>
      <patternFill patternType="solid">
        <fgColor rgb="FFFFF7D6"/>
      </patternFill>
    </fill>
    <fill>
      <patternFill patternType="solid">
        <fgColor rgb="FFF1F5F9"/>
      </patternFill>
    </fill>
    <fill>
      <patternFill patternType="solid">
        <fgColor rgb="FF2563EB"/>
      </patternFill>
    </fill>
    <fill>
      <patternFill patternType="solid">
        <fgColor rgb="FFE8F0FE"/>
      </patternFill>
    </fill>
  </fills>
  <borders count="2">
    <border>
      <left/>
      <right/>
      <top/>
      <bottom/>
      <diagonal/>
    </border>
    <border>
      <left style="thin">
        <color rgb="FFCBD5E1"/>
      </left>
      <right style="thin">
        <color rgb="FFCBD5E1"/>
      </right>
      <top style="thin">
        <color rgb="FFCBD5E1"/>
      </top>
      <bottom style="thin">
        <color rgb="FFCBD5E1"/>
      </bottom>
      <diagonal/>
    </border>
  </borders>
  <cellStyleXfs count="1">
    <xf numFmtId="0" fontId="0" fillId="0" borderId="0"/>
  </cellStyleXfs>
  <cellXfs count="28">
    <xf numFmtId="0" fontId="0" fillId="0" borderId="0" xfId="0"/>
    <xf numFmtId="0" fontId="1" fillId="0" borderId="0" xfId="0" applyFont="1"/>
    <xf numFmtId="0" fontId="2" fillId="0" borderId="0" xfId="0" applyFont="1"/>
    <xf numFmtId="0" fontId="3" fillId="0" borderId="0" xfId="0" applyFont="1" applyAlignment="1">
      <alignment vertical="top" wrapText="1"/>
    </xf>
    <xf numFmtId="0" fontId="4" fillId="0" borderId="0" xfId="0" applyFont="1" applyAlignment="1">
      <alignment vertical="top" wrapText="1"/>
    </xf>
    <xf numFmtId="0" fontId="0" fillId="2" borderId="0" xfId="0" applyFill="1"/>
    <xf numFmtId="0" fontId="0" fillId="3" borderId="0" xfId="0" applyFill="1"/>
    <xf numFmtId="0" fontId="5" fillId="0" borderId="0" xfId="0" applyFont="1"/>
    <xf numFmtId="0" fontId="6" fillId="0" borderId="0" xfId="0" applyFont="1" applyAlignment="1">
      <alignment vertical="top" wrapText="1"/>
    </xf>
    <xf numFmtId="0" fontId="7" fillId="0" borderId="0" xfId="0" applyFont="1"/>
    <xf numFmtId="0" fontId="8" fillId="0" borderId="0" xfId="0" applyFont="1"/>
    <xf numFmtId="0" fontId="9" fillId="0" borderId="0" xfId="0" applyFont="1" applyAlignment="1">
      <alignment vertical="top" wrapText="1"/>
    </xf>
    <xf numFmtId="0" fontId="6" fillId="0" borderId="0" xfId="0" applyFont="1"/>
    <xf numFmtId="0" fontId="0" fillId="2" borderId="1" xfId="0" applyFill="1" applyBorder="1" applyAlignment="1" applyProtection="1">
      <alignment horizontal="left" vertical="center"/>
      <protection locked="0"/>
    </xf>
    <xf numFmtId="1" fontId="0" fillId="2" borderId="1" xfId="0" applyNumberFormat="1" applyFill="1" applyBorder="1" applyAlignment="1" applyProtection="1">
      <alignment horizontal="left" vertical="center"/>
      <protection locked="0"/>
    </xf>
    <xf numFmtId="0" fontId="9" fillId="0" borderId="0" xfId="0" applyFont="1"/>
    <xf numFmtId="0" fontId="10" fillId="4" borderId="1" xfId="0" applyFont="1" applyFill="1" applyBorder="1" applyAlignment="1">
      <alignment horizontal="center" vertical="center" wrapText="1"/>
    </xf>
    <xf numFmtId="0" fontId="0" fillId="2" borderId="1" xfId="0" applyFill="1" applyBorder="1" applyProtection="1">
      <protection locked="0"/>
    </xf>
    <xf numFmtId="164" fontId="0" fillId="2" borderId="1" xfId="0" applyNumberFormat="1" applyFill="1" applyBorder="1" applyProtection="1">
      <protection locked="0"/>
    </xf>
    <xf numFmtId="165" fontId="0" fillId="2" borderId="1" xfId="0" applyNumberFormat="1" applyFill="1" applyBorder="1" applyProtection="1">
      <protection locked="0"/>
    </xf>
    <xf numFmtId="0" fontId="0" fillId="3" borderId="1" xfId="0" applyFill="1" applyBorder="1"/>
    <xf numFmtId="166" fontId="0" fillId="3" borderId="1" xfId="0" applyNumberFormat="1" applyFill="1" applyBorder="1"/>
    <xf numFmtId="0" fontId="0" fillId="0" borderId="1" xfId="0" applyBorder="1"/>
    <xf numFmtId="0" fontId="0" fillId="3" borderId="1" xfId="0" applyFill="1" applyBorder="1" applyAlignment="1">
      <alignment horizontal="center" vertical="center"/>
    </xf>
    <xf numFmtId="9" fontId="0" fillId="3" borderId="1" xfId="0" applyNumberFormat="1" applyFill="1" applyBorder="1"/>
    <xf numFmtId="167" fontId="0" fillId="3" borderId="1" xfId="0" applyNumberFormat="1" applyFill="1" applyBorder="1"/>
    <xf numFmtId="167" fontId="6" fillId="5" borderId="1" xfId="0" applyNumberFormat="1" applyFont="1" applyFill="1" applyBorder="1"/>
    <xf numFmtId="0" fontId="6" fillId="3" borderId="1" xfId="0" applyFont="1" applyFill="1" applyBorder="1" applyAlignment="1">
      <alignment horizontal="center" vertical="center"/>
    </xf>
  </cellXfs>
  <cellStyles count="1">
    <cellStyle name="Normal" xfId="0" builtinId="0"/>
  </cellStyles>
  <dxfs count="5">
    <dxf>
      <font>
        <b/>
        <color rgb="FFB91C1C"/>
      </font>
      <fill>
        <patternFill patternType="solid">
          <fgColor rgb="FFFECACA"/>
        </patternFill>
      </fill>
    </dxf>
    <dxf>
      <fill>
        <patternFill patternType="solid">
          <fgColor rgb="FFFEF3C7"/>
        </patternFill>
      </fill>
    </dxf>
    <dxf>
      <fill>
        <patternFill patternType="solid">
          <fgColor rgb="FFBBF7D0"/>
        </patternFill>
      </fill>
    </dxf>
    <dxf>
      <font>
        <b/>
        <color rgb="FFB91C1C"/>
      </font>
    </dxf>
    <dxf>
      <fill>
        <patternFill patternType="solid">
          <fgColor rgb="FFFECACA"/>
        </patternFill>
      </fill>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hyperlink" Target="https://www.niveshsahayak.in/" TargetMode="External"/><Relationship Id="rId1" Type="http://schemas.openxmlformats.org/officeDocument/2006/relationships/hyperlink" Target="https://toolkit.groupchaton.com/purchase/pw-supplier-rating-excel/"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16A34A"/>
    <pageSetUpPr fitToPage="1"/>
  </sheetPr>
  <dimension ref="A1:B28"/>
  <sheetViews>
    <sheetView showGridLines="0" tabSelected="1" workbookViewId="0"/>
  </sheetViews>
  <sheetFormatPr defaultRowHeight="14.4" x14ac:dyDescent="0.3"/>
  <cols>
    <col min="1" max="1" width="4" customWidth="1"/>
    <col min="2" max="2" width="100" customWidth="1"/>
  </cols>
  <sheetData>
    <row r="1" spans="1:2" ht="25.95" customHeight="1" x14ac:dyDescent="0.4">
      <c r="A1" s="1" t="s">
        <v>0</v>
      </c>
    </row>
    <row r="2" spans="1:2" x14ac:dyDescent="0.3">
      <c r="A2" s="2" t="s">
        <v>1</v>
      </c>
    </row>
    <row r="4" spans="1:2" ht="75" customHeight="1" x14ac:dyDescent="0.3">
      <c r="B4" s="3" t="s">
        <v>2</v>
      </c>
    </row>
    <row r="6" spans="1:2" ht="18" customHeight="1" x14ac:dyDescent="0.3">
      <c r="B6" s="4" t="s">
        <v>3</v>
      </c>
    </row>
    <row r="7" spans="1:2" ht="18" customHeight="1" x14ac:dyDescent="0.3">
      <c r="A7" s="5"/>
      <c r="B7" s="3" t="s">
        <v>4</v>
      </c>
    </row>
    <row r="8" spans="1:2" ht="18" customHeight="1" x14ac:dyDescent="0.3">
      <c r="A8" s="6"/>
      <c r="B8" s="3" t="s">
        <v>5</v>
      </c>
    </row>
    <row r="10" spans="1:2" ht="18" customHeight="1" x14ac:dyDescent="0.3">
      <c r="B10" s="4" t="s">
        <v>6</v>
      </c>
    </row>
    <row r="11" spans="1:2" ht="30" customHeight="1" x14ac:dyDescent="0.3">
      <c r="A11" s="7">
        <v>1</v>
      </c>
      <c r="B11" s="3" t="s">
        <v>7</v>
      </c>
    </row>
    <row r="12" spans="1:2" ht="30" customHeight="1" x14ac:dyDescent="0.3">
      <c r="A12" s="7">
        <v>2</v>
      </c>
      <c r="B12" s="3" t="s">
        <v>8</v>
      </c>
    </row>
    <row r="13" spans="1:2" ht="30" customHeight="1" x14ac:dyDescent="0.3">
      <c r="A13" s="7">
        <v>3</v>
      </c>
      <c r="B13" s="3" t="s">
        <v>9</v>
      </c>
    </row>
    <row r="14" spans="1:2" ht="30" customHeight="1" x14ac:dyDescent="0.3">
      <c r="A14" s="7">
        <v>4</v>
      </c>
      <c r="B14" s="3" t="s">
        <v>10</v>
      </c>
    </row>
    <row r="15" spans="1:2" ht="30" customHeight="1" x14ac:dyDescent="0.3">
      <c r="A15" s="7">
        <v>5</v>
      </c>
      <c r="B15" s="3" t="s">
        <v>11</v>
      </c>
    </row>
    <row r="16" spans="1:2" ht="30" customHeight="1" x14ac:dyDescent="0.3">
      <c r="A16" s="7">
        <v>6</v>
      </c>
      <c r="B16" s="3" t="s">
        <v>12</v>
      </c>
    </row>
    <row r="18" spans="1:2" ht="18" customHeight="1" x14ac:dyDescent="0.3">
      <c r="B18" s="4" t="s">
        <v>13</v>
      </c>
    </row>
    <row r="19" spans="1:2" ht="30" customHeight="1" x14ac:dyDescent="0.3">
      <c r="A19" t="s">
        <v>14</v>
      </c>
      <c r="B19" s="3" t="s">
        <v>15</v>
      </c>
    </row>
    <row r="20" spans="1:2" ht="30" customHeight="1" x14ac:dyDescent="0.3">
      <c r="A20" t="s">
        <v>14</v>
      </c>
      <c r="B20" s="3" t="s">
        <v>16</v>
      </c>
    </row>
    <row r="21" spans="1:2" ht="30" customHeight="1" x14ac:dyDescent="0.3">
      <c r="A21" t="s">
        <v>14</v>
      </c>
      <c r="B21" s="3" t="s">
        <v>17</v>
      </c>
    </row>
    <row r="22" spans="1:2" ht="30" customHeight="1" x14ac:dyDescent="0.3">
      <c r="A22" t="s">
        <v>14</v>
      </c>
      <c r="B22" s="3" t="s">
        <v>18</v>
      </c>
    </row>
    <row r="24" spans="1:2" ht="18" customHeight="1" x14ac:dyDescent="0.3">
      <c r="B24" s="8" t="s">
        <v>19</v>
      </c>
    </row>
    <row r="25" spans="1:2" x14ac:dyDescent="0.3">
      <c r="B25" s="9" t="s">
        <v>20</v>
      </c>
    </row>
    <row r="27" spans="1:2" x14ac:dyDescent="0.3">
      <c r="B27" s="10" t="s">
        <v>21</v>
      </c>
    </row>
    <row r="28" spans="1:2" ht="45" customHeight="1" x14ac:dyDescent="0.3">
      <c r="B28" s="11" t="s">
        <v>22</v>
      </c>
    </row>
  </sheetData>
  <hyperlinks>
    <hyperlink ref="B25" r:id="rId1" xr:uid="{00000000-0004-0000-0000-000000000000}"/>
    <hyperlink ref="B27" r:id="rId2" xr:uid="{00000000-0004-0000-0000-000001000000}"/>
  </hyperlinks>
  <pageMargins left="0.4" right="0.4" top="1" bottom="1" header="0.5" footer="0.5"/>
  <pageSetup paperSize="9" fitToHeight="0"/>
  <headerFooter>
    <oddFooter>&amp;C&amp;8 Toolkit by GroupChatOn  ·  toolkit.groupchaton.com</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B13"/>
  <sheetViews>
    <sheetView showGridLines="0" workbookViewId="0"/>
  </sheetViews>
  <sheetFormatPr defaultRowHeight="14.4" x14ac:dyDescent="0.3"/>
  <cols>
    <col min="1" max="1" width="30" customWidth="1"/>
    <col min="2" max="2" width="26" customWidth="1"/>
  </cols>
  <sheetData>
    <row r="1" spans="1:2" ht="25.95" customHeight="1" x14ac:dyDescent="0.4">
      <c r="A1" s="1" t="s">
        <v>23</v>
      </c>
    </row>
    <row r="2" spans="1:2" x14ac:dyDescent="0.3">
      <c r="A2" s="2" t="s">
        <v>24</v>
      </c>
    </row>
    <row r="3" spans="1:2" x14ac:dyDescent="0.3">
      <c r="A3" s="12" t="s">
        <v>25</v>
      </c>
      <c r="B3" s="13" t="s">
        <v>26</v>
      </c>
    </row>
    <row r="4" spans="1:2" x14ac:dyDescent="0.3">
      <c r="A4" s="12" t="s">
        <v>27</v>
      </c>
      <c r="B4" s="13" t="s">
        <v>28</v>
      </c>
    </row>
    <row r="5" spans="1:2" x14ac:dyDescent="0.3">
      <c r="A5" s="12" t="s">
        <v>29</v>
      </c>
      <c r="B5" s="14">
        <v>0</v>
      </c>
    </row>
    <row r="6" spans="1:2" x14ac:dyDescent="0.3">
      <c r="A6" s="12" t="s">
        <v>30</v>
      </c>
      <c r="B6" s="14">
        <v>35</v>
      </c>
    </row>
    <row r="7" spans="1:2" x14ac:dyDescent="0.3">
      <c r="A7" s="12" t="s">
        <v>31</v>
      </c>
      <c r="B7" s="14">
        <v>35</v>
      </c>
    </row>
    <row r="8" spans="1:2" x14ac:dyDescent="0.3">
      <c r="A8" s="12" t="s">
        <v>32</v>
      </c>
      <c r="B8" s="14">
        <v>15</v>
      </c>
    </row>
    <row r="9" spans="1:2" x14ac:dyDescent="0.3">
      <c r="A9" s="12" t="s">
        <v>33</v>
      </c>
      <c r="B9" s="14">
        <v>15</v>
      </c>
    </row>
    <row r="10" spans="1:2" x14ac:dyDescent="0.3">
      <c r="A10" s="12" t="s">
        <v>34</v>
      </c>
      <c r="B10" s="14">
        <v>85</v>
      </c>
    </row>
    <row r="11" spans="1:2" x14ac:dyDescent="0.3">
      <c r="A11" s="12" t="s">
        <v>35</v>
      </c>
      <c r="B11" s="14">
        <v>70</v>
      </c>
    </row>
    <row r="13" spans="1:2" x14ac:dyDescent="0.3">
      <c r="A13" s="15" t="s">
        <v>36</v>
      </c>
    </row>
  </sheetData>
  <pageMargins left="0.4" right="0.4" top="1" bottom="1" header="0.5" footer="0.5"/>
  <pageSetup paperSize="9" fitToHeight="0"/>
  <headerFooter>
    <oddFooter>&amp;C&amp;8 Toolkit by GroupChatOn  ·  toolkit.groupchaton.com</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2563EB"/>
    <pageSetUpPr fitToPage="1"/>
  </sheetPr>
  <dimension ref="A1:N203"/>
  <sheetViews>
    <sheetView showGridLines="0" workbookViewId="0">
      <pane xSplit="2" ySplit="3" topLeftCell="C4" activePane="bottomRight" state="frozen"/>
      <selection pane="topRight"/>
      <selection pane="bottomLeft"/>
      <selection pane="bottomRight"/>
    </sheetView>
  </sheetViews>
  <sheetFormatPr defaultRowHeight="14.4" x14ac:dyDescent="0.3"/>
  <cols>
    <col min="1" max="1" width="9" customWidth="1"/>
    <col min="2" max="2" width="28" customWidth="1"/>
    <col min="3" max="4" width="18" customWidth="1"/>
    <col min="5" max="5" width="14" customWidth="1"/>
    <col min="6" max="6" width="24" customWidth="1"/>
    <col min="7" max="8" width="18" customWidth="1"/>
    <col min="9" max="9" width="12" customWidth="1"/>
    <col min="10" max="10" width="10" customWidth="1"/>
    <col min="11" max="11" width="22" customWidth="1"/>
    <col min="12" max="12" width="11" customWidth="1"/>
    <col min="13" max="13" width="9" customWidth="1"/>
    <col min="14" max="14" width="13" customWidth="1"/>
  </cols>
  <sheetData>
    <row r="1" spans="1:14" ht="25.95" customHeight="1" x14ac:dyDescent="0.4">
      <c r="A1" s="1" t="s">
        <v>37</v>
      </c>
    </row>
    <row r="2" spans="1:14" x14ac:dyDescent="0.3">
      <c r="A2" s="2" t="s">
        <v>38</v>
      </c>
    </row>
    <row r="3" spans="1:14" ht="31.95" customHeight="1" x14ac:dyDescent="0.3">
      <c r="A3" s="16" t="s">
        <v>39</v>
      </c>
      <c r="B3" s="16" t="s">
        <v>40</v>
      </c>
      <c r="C3" s="16" t="s">
        <v>41</v>
      </c>
      <c r="D3" s="16" t="s">
        <v>42</v>
      </c>
      <c r="E3" s="16" t="s">
        <v>43</v>
      </c>
      <c r="F3" s="16" t="s">
        <v>44</v>
      </c>
      <c r="G3" s="16" t="s">
        <v>45</v>
      </c>
      <c r="H3" s="16" t="s">
        <v>46</v>
      </c>
      <c r="I3" s="16" t="s">
        <v>47</v>
      </c>
      <c r="J3" s="16" t="s">
        <v>48</v>
      </c>
      <c r="K3" s="16" t="s">
        <v>49</v>
      </c>
      <c r="L3" s="16" t="s">
        <v>50</v>
      </c>
      <c r="M3" s="16" t="s">
        <v>51</v>
      </c>
      <c r="N3" s="16" t="s">
        <v>52</v>
      </c>
    </row>
    <row r="4" spans="1:14" x14ac:dyDescent="0.3">
      <c r="A4" s="17" t="s">
        <v>53</v>
      </c>
      <c r="B4" s="17" t="s">
        <v>54</v>
      </c>
      <c r="C4" s="17" t="s">
        <v>55</v>
      </c>
      <c r="D4" s="17" t="s">
        <v>56</v>
      </c>
      <c r="E4" s="17" t="s">
        <v>57</v>
      </c>
      <c r="F4" s="17" t="s">
        <v>58</v>
      </c>
      <c r="G4" s="17" t="s">
        <v>59</v>
      </c>
      <c r="H4" s="17" t="s">
        <v>60</v>
      </c>
      <c r="I4" s="17" t="s">
        <v>61</v>
      </c>
      <c r="J4" s="17">
        <v>10</v>
      </c>
      <c r="K4" s="17" t="s">
        <v>62</v>
      </c>
      <c r="L4" s="17" t="s">
        <v>63</v>
      </c>
      <c r="M4" s="17">
        <v>4</v>
      </c>
      <c r="N4" s="18">
        <v>46268</v>
      </c>
    </row>
    <row r="5" spans="1:14" x14ac:dyDescent="0.3">
      <c r="A5" s="17" t="s">
        <v>64</v>
      </c>
      <c r="B5" s="17" t="s">
        <v>65</v>
      </c>
      <c r="C5" s="17" t="s">
        <v>66</v>
      </c>
      <c r="D5" s="17" t="s">
        <v>67</v>
      </c>
      <c r="E5" s="17" t="s">
        <v>68</v>
      </c>
      <c r="F5" s="17" t="s">
        <v>69</v>
      </c>
      <c r="G5" s="17" t="s">
        <v>70</v>
      </c>
      <c r="H5" s="17" t="s">
        <v>71</v>
      </c>
      <c r="I5" s="17" t="s">
        <v>72</v>
      </c>
      <c r="J5" s="17">
        <v>21</v>
      </c>
      <c r="K5" s="17"/>
      <c r="L5" s="17" t="s">
        <v>63</v>
      </c>
      <c r="M5" s="17">
        <v>3</v>
      </c>
      <c r="N5" s="18">
        <v>46238</v>
      </c>
    </row>
    <row r="6" spans="1:14" x14ac:dyDescent="0.3">
      <c r="A6" s="17" t="s">
        <v>73</v>
      </c>
      <c r="B6" s="17" t="s">
        <v>74</v>
      </c>
      <c r="C6" s="17" t="s">
        <v>75</v>
      </c>
      <c r="D6" s="17" t="s">
        <v>76</v>
      </c>
      <c r="E6" s="17" t="s">
        <v>77</v>
      </c>
      <c r="F6" s="17" t="s">
        <v>78</v>
      </c>
      <c r="G6" s="17" t="s">
        <v>59</v>
      </c>
      <c r="H6" s="17" t="s">
        <v>79</v>
      </c>
      <c r="I6" s="17" t="s">
        <v>80</v>
      </c>
      <c r="J6" s="17">
        <v>7</v>
      </c>
      <c r="K6" s="17" t="s">
        <v>81</v>
      </c>
      <c r="L6" s="17" t="s">
        <v>63</v>
      </c>
      <c r="M6" s="17">
        <v>5</v>
      </c>
      <c r="N6" s="18">
        <v>46298</v>
      </c>
    </row>
    <row r="7" spans="1:14" x14ac:dyDescent="0.3">
      <c r="A7" s="17" t="s">
        <v>82</v>
      </c>
      <c r="B7" s="17" t="s">
        <v>83</v>
      </c>
      <c r="C7" s="17" t="s">
        <v>84</v>
      </c>
      <c r="D7" s="17" t="s">
        <v>85</v>
      </c>
      <c r="E7" s="17" t="s">
        <v>86</v>
      </c>
      <c r="F7" s="17" t="s">
        <v>87</v>
      </c>
      <c r="G7" s="17" t="s">
        <v>88</v>
      </c>
      <c r="H7" s="17"/>
      <c r="I7" s="17" t="s">
        <v>89</v>
      </c>
      <c r="J7" s="17">
        <v>5</v>
      </c>
      <c r="K7" s="17"/>
      <c r="L7" s="17" t="s">
        <v>90</v>
      </c>
      <c r="M7" s="17">
        <v>2</v>
      </c>
      <c r="N7" s="18"/>
    </row>
    <row r="8" spans="1:14" x14ac:dyDescent="0.3">
      <c r="A8" s="17"/>
      <c r="B8" s="17"/>
      <c r="C8" s="17"/>
      <c r="D8" s="17"/>
      <c r="E8" s="17"/>
      <c r="F8" s="17"/>
      <c r="G8" s="17"/>
      <c r="H8" s="17"/>
      <c r="I8" s="17"/>
      <c r="J8" s="17"/>
      <c r="K8" s="17"/>
      <c r="L8" s="17"/>
      <c r="M8" s="17"/>
      <c r="N8" s="18"/>
    </row>
    <row r="9" spans="1:14" x14ac:dyDescent="0.3">
      <c r="A9" s="17"/>
      <c r="B9" s="17"/>
      <c r="C9" s="17"/>
      <c r="D9" s="17"/>
      <c r="E9" s="17"/>
      <c r="F9" s="17"/>
      <c r="G9" s="17"/>
      <c r="H9" s="17"/>
      <c r="I9" s="17"/>
      <c r="J9" s="17"/>
      <c r="K9" s="17"/>
      <c r="L9" s="17"/>
      <c r="M9" s="17"/>
      <c r="N9" s="18"/>
    </row>
    <row r="10" spans="1:14" x14ac:dyDescent="0.3">
      <c r="A10" s="17"/>
      <c r="B10" s="17"/>
      <c r="C10" s="17"/>
      <c r="D10" s="17"/>
      <c r="E10" s="17"/>
      <c r="F10" s="17"/>
      <c r="G10" s="17"/>
      <c r="H10" s="17"/>
      <c r="I10" s="17"/>
      <c r="J10" s="17"/>
      <c r="K10" s="17"/>
      <c r="L10" s="17"/>
      <c r="M10" s="17"/>
      <c r="N10" s="18"/>
    </row>
    <row r="11" spans="1:14" x14ac:dyDescent="0.3">
      <c r="A11" s="17"/>
      <c r="B11" s="17"/>
      <c r="C11" s="17"/>
      <c r="D11" s="17"/>
      <c r="E11" s="17"/>
      <c r="F11" s="17"/>
      <c r="G11" s="17"/>
      <c r="H11" s="17"/>
      <c r="I11" s="17"/>
      <c r="J11" s="17"/>
      <c r="K11" s="17"/>
      <c r="L11" s="17"/>
      <c r="M11" s="17"/>
      <c r="N11" s="18"/>
    </row>
    <row r="12" spans="1:14" x14ac:dyDescent="0.3">
      <c r="A12" s="17"/>
      <c r="B12" s="17"/>
      <c r="C12" s="17"/>
      <c r="D12" s="17"/>
      <c r="E12" s="17"/>
      <c r="F12" s="17"/>
      <c r="G12" s="17"/>
      <c r="H12" s="17"/>
      <c r="I12" s="17"/>
      <c r="J12" s="17"/>
      <c r="K12" s="17"/>
      <c r="L12" s="17"/>
      <c r="M12" s="17"/>
      <c r="N12" s="18"/>
    </row>
    <row r="13" spans="1:14" x14ac:dyDescent="0.3">
      <c r="A13" s="17"/>
      <c r="B13" s="17"/>
      <c r="C13" s="17"/>
      <c r="D13" s="17"/>
      <c r="E13" s="17"/>
      <c r="F13" s="17"/>
      <c r="G13" s="17"/>
      <c r="H13" s="17"/>
      <c r="I13" s="17"/>
      <c r="J13" s="17"/>
      <c r="K13" s="17"/>
      <c r="L13" s="17"/>
      <c r="M13" s="17"/>
      <c r="N13" s="18"/>
    </row>
    <row r="14" spans="1:14" x14ac:dyDescent="0.3">
      <c r="A14" s="17"/>
      <c r="B14" s="17"/>
      <c r="C14" s="17"/>
      <c r="D14" s="17"/>
      <c r="E14" s="17"/>
      <c r="F14" s="17"/>
      <c r="G14" s="17"/>
      <c r="H14" s="17"/>
      <c r="I14" s="17"/>
      <c r="J14" s="17"/>
      <c r="K14" s="17"/>
      <c r="L14" s="17"/>
      <c r="M14" s="17"/>
      <c r="N14" s="18"/>
    </row>
    <row r="15" spans="1:14" x14ac:dyDescent="0.3">
      <c r="A15" s="17"/>
      <c r="B15" s="17"/>
      <c r="C15" s="17"/>
      <c r="D15" s="17"/>
      <c r="E15" s="17"/>
      <c r="F15" s="17"/>
      <c r="G15" s="17"/>
      <c r="H15" s="17"/>
      <c r="I15" s="17"/>
      <c r="J15" s="17"/>
      <c r="K15" s="17"/>
      <c r="L15" s="17"/>
      <c r="M15" s="17"/>
      <c r="N15" s="18"/>
    </row>
    <row r="16" spans="1:14" x14ac:dyDescent="0.3">
      <c r="A16" s="17"/>
      <c r="B16" s="17"/>
      <c r="C16" s="17"/>
      <c r="D16" s="17"/>
      <c r="E16" s="17"/>
      <c r="F16" s="17"/>
      <c r="G16" s="17"/>
      <c r="H16" s="17"/>
      <c r="I16" s="17"/>
      <c r="J16" s="17"/>
      <c r="K16" s="17"/>
      <c r="L16" s="17"/>
      <c r="M16" s="17"/>
      <c r="N16" s="18"/>
    </row>
    <row r="17" spans="1:14" x14ac:dyDescent="0.3">
      <c r="A17" s="17"/>
      <c r="B17" s="17"/>
      <c r="C17" s="17"/>
      <c r="D17" s="17"/>
      <c r="E17" s="17"/>
      <c r="F17" s="17"/>
      <c r="G17" s="17"/>
      <c r="H17" s="17"/>
      <c r="I17" s="17"/>
      <c r="J17" s="17"/>
      <c r="K17" s="17"/>
      <c r="L17" s="17"/>
      <c r="M17" s="17"/>
      <c r="N17" s="18"/>
    </row>
    <row r="18" spans="1:14" x14ac:dyDescent="0.3">
      <c r="A18" s="17"/>
      <c r="B18" s="17"/>
      <c r="C18" s="17"/>
      <c r="D18" s="17"/>
      <c r="E18" s="17"/>
      <c r="F18" s="17"/>
      <c r="G18" s="17"/>
      <c r="H18" s="17"/>
      <c r="I18" s="17"/>
      <c r="J18" s="17"/>
      <c r="K18" s="17"/>
      <c r="L18" s="17"/>
      <c r="M18" s="17"/>
      <c r="N18" s="18"/>
    </row>
    <row r="19" spans="1:14" x14ac:dyDescent="0.3">
      <c r="A19" s="17"/>
      <c r="B19" s="17"/>
      <c r="C19" s="17"/>
      <c r="D19" s="17"/>
      <c r="E19" s="17"/>
      <c r="F19" s="17"/>
      <c r="G19" s="17"/>
      <c r="H19" s="17"/>
      <c r="I19" s="17"/>
      <c r="J19" s="17"/>
      <c r="K19" s="17"/>
      <c r="L19" s="17"/>
      <c r="M19" s="17"/>
      <c r="N19" s="18"/>
    </row>
    <row r="20" spans="1:14" x14ac:dyDescent="0.3">
      <c r="A20" s="17"/>
      <c r="B20" s="17"/>
      <c r="C20" s="17"/>
      <c r="D20" s="17"/>
      <c r="E20" s="17"/>
      <c r="F20" s="17"/>
      <c r="G20" s="17"/>
      <c r="H20" s="17"/>
      <c r="I20" s="17"/>
      <c r="J20" s="17"/>
      <c r="K20" s="17"/>
      <c r="L20" s="17"/>
      <c r="M20" s="17"/>
      <c r="N20" s="18"/>
    </row>
    <row r="21" spans="1:14" x14ac:dyDescent="0.3">
      <c r="A21" s="17"/>
      <c r="B21" s="17"/>
      <c r="C21" s="17"/>
      <c r="D21" s="17"/>
      <c r="E21" s="17"/>
      <c r="F21" s="17"/>
      <c r="G21" s="17"/>
      <c r="H21" s="17"/>
      <c r="I21" s="17"/>
      <c r="J21" s="17"/>
      <c r="K21" s="17"/>
      <c r="L21" s="17"/>
      <c r="M21" s="17"/>
      <c r="N21" s="18"/>
    </row>
    <row r="22" spans="1:14" x14ac:dyDescent="0.3">
      <c r="A22" s="17"/>
      <c r="B22" s="17"/>
      <c r="C22" s="17"/>
      <c r="D22" s="17"/>
      <c r="E22" s="17"/>
      <c r="F22" s="17"/>
      <c r="G22" s="17"/>
      <c r="H22" s="17"/>
      <c r="I22" s="17"/>
      <c r="J22" s="17"/>
      <c r="K22" s="17"/>
      <c r="L22" s="17"/>
      <c r="M22" s="17"/>
      <c r="N22" s="18"/>
    </row>
    <row r="23" spans="1:14" x14ac:dyDescent="0.3">
      <c r="A23" s="17"/>
      <c r="B23" s="17"/>
      <c r="C23" s="17"/>
      <c r="D23" s="17"/>
      <c r="E23" s="17"/>
      <c r="F23" s="17"/>
      <c r="G23" s="17"/>
      <c r="H23" s="17"/>
      <c r="I23" s="17"/>
      <c r="J23" s="17"/>
      <c r="K23" s="17"/>
      <c r="L23" s="17"/>
      <c r="M23" s="17"/>
      <c r="N23" s="18"/>
    </row>
    <row r="24" spans="1:14" x14ac:dyDescent="0.3">
      <c r="A24" s="17"/>
      <c r="B24" s="17"/>
      <c r="C24" s="17"/>
      <c r="D24" s="17"/>
      <c r="E24" s="17"/>
      <c r="F24" s="17"/>
      <c r="G24" s="17"/>
      <c r="H24" s="17"/>
      <c r="I24" s="17"/>
      <c r="J24" s="17"/>
      <c r="K24" s="17"/>
      <c r="L24" s="17"/>
      <c r="M24" s="17"/>
      <c r="N24" s="18"/>
    </row>
    <row r="25" spans="1:14" x14ac:dyDescent="0.3">
      <c r="A25" s="17"/>
      <c r="B25" s="17"/>
      <c r="C25" s="17"/>
      <c r="D25" s="17"/>
      <c r="E25" s="17"/>
      <c r="F25" s="17"/>
      <c r="G25" s="17"/>
      <c r="H25" s="17"/>
      <c r="I25" s="17"/>
      <c r="J25" s="17"/>
      <c r="K25" s="17"/>
      <c r="L25" s="17"/>
      <c r="M25" s="17"/>
      <c r="N25" s="18"/>
    </row>
    <row r="26" spans="1:14" x14ac:dyDescent="0.3">
      <c r="A26" s="17"/>
      <c r="B26" s="17"/>
      <c r="C26" s="17"/>
      <c r="D26" s="17"/>
      <c r="E26" s="17"/>
      <c r="F26" s="17"/>
      <c r="G26" s="17"/>
      <c r="H26" s="17"/>
      <c r="I26" s="17"/>
      <c r="J26" s="17"/>
      <c r="K26" s="17"/>
      <c r="L26" s="17"/>
      <c r="M26" s="17"/>
      <c r="N26" s="18"/>
    </row>
    <row r="27" spans="1:14" x14ac:dyDescent="0.3">
      <c r="A27" s="17"/>
      <c r="B27" s="17"/>
      <c r="C27" s="17"/>
      <c r="D27" s="17"/>
      <c r="E27" s="17"/>
      <c r="F27" s="17"/>
      <c r="G27" s="17"/>
      <c r="H27" s="17"/>
      <c r="I27" s="17"/>
      <c r="J27" s="17"/>
      <c r="K27" s="17"/>
      <c r="L27" s="17"/>
      <c r="M27" s="17"/>
      <c r="N27" s="18"/>
    </row>
    <row r="28" spans="1:14" x14ac:dyDescent="0.3">
      <c r="A28" s="17"/>
      <c r="B28" s="17"/>
      <c r="C28" s="17"/>
      <c r="D28" s="17"/>
      <c r="E28" s="17"/>
      <c r="F28" s="17"/>
      <c r="G28" s="17"/>
      <c r="H28" s="17"/>
      <c r="I28" s="17"/>
      <c r="J28" s="17"/>
      <c r="K28" s="17"/>
      <c r="L28" s="17"/>
      <c r="M28" s="17"/>
      <c r="N28" s="18"/>
    </row>
    <row r="29" spans="1:14" x14ac:dyDescent="0.3">
      <c r="A29" s="17"/>
      <c r="B29" s="17"/>
      <c r="C29" s="17"/>
      <c r="D29" s="17"/>
      <c r="E29" s="17"/>
      <c r="F29" s="17"/>
      <c r="G29" s="17"/>
      <c r="H29" s="17"/>
      <c r="I29" s="17"/>
      <c r="J29" s="17"/>
      <c r="K29" s="17"/>
      <c r="L29" s="17"/>
      <c r="M29" s="17"/>
      <c r="N29" s="18"/>
    </row>
    <row r="30" spans="1:14" x14ac:dyDescent="0.3">
      <c r="A30" s="17"/>
      <c r="B30" s="17"/>
      <c r="C30" s="17"/>
      <c r="D30" s="17"/>
      <c r="E30" s="17"/>
      <c r="F30" s="17"/>
      <c r="G30" s="17"/>
      <c r="H30" s="17"/>
      <c r="I30" s="17"/>
      <c r="J30" s="17"/>
      <c r="K30" s="17"/>
      <c r="L30" s="17"/>
      <c r="M30" s="17"/>
      <c r="N30" s="18"/>
    </row>
    <row r="31" spans="1:14" x14ac:dyDescent="0.3">
      <c r="A31" s="17"/>
      <c r="B31" s="17"/>
      <c r="C31" s="17"/>
      <c r="D31" s="17"/>
      <c r="E31" s="17"/>
      <c r="F31" s="17"/>
      <c r="G31" s="17"/>
      <c r="H31" s="17"/>
      <c r="I31" s="17"/>
      <c r="J31" s="17"/>
      <c r="K31" s="17"/>
      <c r="L31" s="17"/>
      <c r="M31" s="17"/>
      <c r="N31" s="18"/>
    </row>
    <row r="32" spans="1:14" x14ac:dyDescent="0.3">
      <c r="A32" s="17"/>
      <c r="B32" s="17"/>
      <c r="C32" s="17"/>
      <c r="D32" s="17"/>
      <c r="E32" s="17"/>
      <c r="F32" s="17"/>
      <c r="G32" s="17"/>
      <c r="H32" s="17"/>
      <c r="I32" s="17"/>
      <c r="J32" s="17"/>
      <c r="K32" s="17"/>
      <c r="L32" s="17"/>
      <c r="M32" s="17"/>
      <c r="N32" s="18"/>
    </row>
    <row r="33" spans="1:14" x14ac:dyDescent="0.3">
      <c r="A33" s="17"/>
      <c r="B33" s="17"/>
      <c r="C33" s="17"/>
      <c r="D33" s="17"/>
      <c r="E33" s="17"/>
      <c r="F33" s="17"/>
      <c r="G33" s="17"/>
      <c r="H33" s="17"/>
      <c r="I33" s="17"/>
      <c r="J33" s="17"/>
      <c r="K33" s="17"/>
      <c r="L33" s="17"/>
      <c r="M33" s="17"/>
      <c r="N33" s="18"/>
    </row>
    <row r="34" spans="1:14" x14ac:dyDescent="0.3">
      <c r="A34" s="17"/>
      <c r="B34" s="17"/>
      <c r="C34" s="17"/>
      <c r="D34" s="17"/>
      <c r="E34" s="17"/>
      <c r="F34" s="17"/>
      <c r="G34" s="17"/>
      <c r="H34" s="17"/>
      <c r="I34" s="17"/>
      <c r="J34" s="17"/>
      <c r="K34" s="17"/>
      <c r="L34" s="17"/>
      <c r="M34" s="17"/>
      <c r="N34" s="18"/>
    </row>
    <row r="35" spans="1:14" x14ac:dyDescent="0.3">
      <c r="A35" s="17"/>
      <c r="B35" s="17"/>
      <c r="C35" s="17"/>
      <c r="D35" s="17"/>
      <c r="E35" s="17"/>
      <c r="F35" s="17"/>
      <c r="G35" s="17"/>
      <c r="H35" s="17"/>
      <c r="I35" s="17"/>
      <c r="J35" s="17"/>
      <c r="K35" s="17"/>
      <c r="L35" s="17"/>
      <c r="M35" s="17"/>
      <c r="N35" s="18"/>
    </row>
    <row r="36" spans="1:14" x14ac:dyDescent="0.3">
      <c r="A36" s="17"/>
      <c r="B36" s="17"/>
      <c r="C36" s="17"/>
      <c r="D36" s="17"/>
      <c r="E36" s="17"/>
      <c r="F36" s="17"/>
      <c r="G36" s="17"/>
      <c r="H36" s="17"/>
      <c r="I36" s="17"/>
      <c r="J36" s="17"/>
      <c r="K36" s="17"/>
      <c r="L36" s="17"/>
      <c r="M36" s="17"/>
      <c r="N36" s="18"/>
    </row>
    <row r="37" spans="1:14" x14ac:dyDescent="0.3">
      <c r="A37" s="17"/>
      <c r="B37" s="17"/>
      <c r="C37" s="17"/>
      <c r="D37" s="17"/>
      <c r="E37" s="17"/>
      <c r="F37" s="17"/>
      <c r="G37" s="17"/>
      <c r="H37" s="17"/>
      <c r="I37" s="17"/>
      <c r="J37" s="17"/>
      <c r="K37" s="17"/>
      <c r="L37" s="17"/>
      <c r="M37" s="17"/>
      <c r="N37" s="18"/>
    </row>
    <row r="38" spans="1:14" x14ac:dyDescent="0.3">
      <c r="A38" s="17"/>
      <c r="B38" s="17"/>
      <c r="C38" s="17"/>
      <c r="D38" s="17"/>
      <c r="E38" s="17"/>
      <c r="F38" s="17"/>
      <c r="G38" s="17"/>
      <c r="H38" s="17"/>
      <c r="I38" s="17"/>
      <c r="J38" s="17"/>
      <c r="K38" s="17"/>
      <c r="L38" s="17"/>
      <c r="M38" s="17"/>
      <c r="N38" s="18"/>
    </row>
    <row r="39" spans="1:14" x14ac:dyDescent="0.3">
      <c r="A39" s="17"/>
      <c r="B39" s="17"/>
      <c r="C39" s="17"/>
      <c r="D39" s="17"/>
      <c r="E39" s="17"/>
      <c r="F39" s="17"/>
      <c r="G39" s="17"/>
      <c r="H39" s="17"/>
      <c r="I39" s="17"/>
      <c r="J39" s="17"/>
      <c r="K39" s="17"/>
      <c r="L39" s="17"/>
      <c r="M39" s="17"/>
      <c r="N39" s="18"/>
    </row>
    <row r="40" spans="1:14" x14ac:dyDescent="0.3">
      <c r="A40" s="17"/>
      <c r="B40" s="17"/>
      <c r="C40" s="17"/>
      <c r="D40" s="17"/>
      <c r="E40" s="17"/>
      <c r="F40" s="17"/>
      <c r="G40" s="17"/>
      <c r="H40" s="17"/>
      <c r="I40" s="17"/>
      <c r="J40" s="17"/>
      <c r="K40" s="17"/>
      <c r="L40" s="17"/>
      <c r="M40" s="17"/>
      <c r="N40" s="18"/>
    </row>
    <row r="41" spans="1:14" x14ac:dyDescent="0.3">
      <c r="A41" s="17"/>
      <c r="B41" s="17"/>
      <c r="C41" s="17"/>
      <c r="D41" s="17"/>
      <c r="E41" s="17"/>
      <c r="F41" s="17"/>
      <c r="G41" s="17"/>
      <c r="H41" s="17"/>
      <c r="I41" s="17"/>
      <c r="J41" s="17"/>
      <c r="K41" s="17"/>
      <c r="L41" s="17"/>
      <c r="M41" s="17"/>
      <c r="N41" s="18"/>
    </row>
    <row r="42" spans="1:14" x14ac:dyDescent="0.3">
      <c r="A42" s="17"/>
      <c r="B42" s="17"/>
      <c r="C42" s="17"/>
      <c r="D42" s="17"/>
      <c r="E42" s="17"/>
      <c r="F42" s="17"/>
      <c r="G42" s="17"/>
      <c r="H42" s="17"/>
      <c r="I42" s="17"/>
      <c r="J42" s="17"/>
      <c r="K42" s="17"/>
      <c r="L42" s="17"/>
      <c r="M42" s="17"/>
      <c r="N42" s="18"/>
    </row>
    <row r="43" spans="1:14" x14ac:dyDescent="0.3">
      <c r="A43" s="17"/>
      <c r="B43" s="17"/>
      <c r="C43" s="17"/>
      <c r="D43" s="17"/>
      <c r="E43" s="17"/>
      <c r="F43" s="17"/>
      <c r="G43" s="17"/>
      <c r="H43" s="17"/>
      <c r="I43" s="17"/>
      <c r="J43" s="17"/>
      <c r="K43" s="17"/>
      <c r="L43" s="17"/>
      <c r="M43" s="17"/>
      <c r="N43" s="18"/>
    </row>
    <row r="44" spans="1:14" x14ac:dyDescent="0.3">
      <c r="A44" s="17"/>
      <c r="B44" s="17"/>
      <c r="C44" s="17"/>
      <c r="D44" s="17"/>
      <c r="E44" s="17"/>
      <c r="F44" s="17"/>
      <c r="G44" s="17"/>
      <c r="H44" s="17"/>
      <c r="I44" s="17"/>
      <c r="J44" s="17"/>
      <c r="K44" s="17"/>
      <c r="L44" s="17"/>
      <c r="M44" s="17"/>
      <c r="N44" s="18"/>
    </row>
    <row r="45" spans="1:14" x14ac:dyDescent="0.3">
      <c r="A45" s="17"/>
      <c r="B45" s="17"/>
      <c r="C45" s="17"/>
      <c r="D45" s="17"/>
      <c r="E45" s="17"/>
      <c r="F45" s="17"/>
      <c r="G45" s="17"/>
      <c r="H45" s="17"/>
      <c r="I45" s="17"/>
      <c r="J45" s="17"/>
      <c r="K45" s="17"/>
      <c r="L45" s="17"/>
      <c r="M45" s="17"/>
      <c r="N45" s="18"/>
    </row>
    <row r="46" spans="1:14" x14ac:dyDescent="0.3">
      <c r="A46" s="17"/>
      <c r="B46" s="17"/>
      <c r="C46" s="17"/>
      <c r="D46" s="17"/>
      <c r="E46" s="17"/>
      <c r="F46" s="17"/>
      <c r="G46" s="17"/>
      <c r="H46" s="17"/>
      <c r="I46" s="17"/>
      <c r="J46" s="17"/>
      <c r="K46" s="17"/>
      <c r="L46" s="17"/>
      <c r="M46" s="17"/>
      <c r="N46" s="18"/>
    </row>
    <row r="47" spans="1:14" x14ac:dyDescent="0.3">
      <c r="A47" s="17"/>
      <c r="B47" s="17"/>
      <c r="C47" s="17"/>
      <c r="D47" s="17"/>
      <c r="E47" s="17"/>
      <c r="F47" s="17"/>
      <c r="G47" s="17"/>
      <c r="H47" s="17"/>
      <c r="I47" s="17"/>
      <c r="J47" s="17"/>
      <c r="K47" s="17"/>
      <c r="L47" s="17"/>
      <c r="M47" s="17"/>
      <c r="N47" s="18"/>
    </row>
    <row r="48" spans="1:14" x14ac:dyDescent="0.3">
      <c r="A48" s="17"/>
      <c r="B48" s="17"/>
      <c r="C48" s="17"/>
      <c r="D48" s="17"/>
      <c r="E48" s="17"/>
      <c r="F48" s="17"/>
      <c r="G48" s="17"/>
      <c r="H48" s="17"/>
      <c r="I48" s="17"/>
      <c r="J48" s="17"/>
      <c r="K48" s="17"/>
      <c r="L48" s="17"/>
      <c r="M48" s="17"/>
      <c r="N48" s="18"/>
    </row>
    <row r="49" spans="1:14" x14ac:dyDescent="0.3">
      <c r="A49" s="17"/>
      <c r="B49" s="17"/>
      <c r="C49" s="17"/>
      <c r="D49" s="17"/>
      <c r="E49" s="17"/>
      <c r="F49" s="17"/>
      <c r="G49" s="17"/>
      <c r="H49" s="17"/>
      <c r="I49" s="17"/>
      <c r="J49" s="17"/>
      <c r="K49" s="17"/>
      <c r="L49" s="17"/>
      <c r="M49" s="17"/>
      <c r="N49" s="18"/>
    </row>
    <row r="50" spans="1:14" x14ac:dyDescent="0.3">
      <c r="A50" s="17"/>
      <c r="B50" s="17"/>
      <c r="C50" s="17"/>
      <c r="D50" s="17"/>
      <c r="E50" s="17"/>
      <c r="F50" s="17"/>
      <c r="G50" s="17"/>
      <c r="H50" s="17"/>
      <c r="I50" s="17"/>
      <c r="J50" s="17"/>
      <c r="K50" s="17"/>
      <c r="L50" s="17"/>
      <c r="M50" s="17"/>
      <c r="N50" s="18"/>
    </row>
    <row r="51" spans="1:14" x14ac:dyDescent="0.3">
      <c r="A51" s="17"/>
      <c r="B51" s="17"/>
      <c r="C51" s="17"/>
      <c r="D51" s="17"/>
      <c r="E51" s="17"/>
      <c r="F51" s="17"/>
      <c r="G51" s="17"/>
      <c r="H51" s="17"/>
      <c r="I51" s="17"/>
      <c r="J51" s="17"/>
      <c r="K51" s="17"/>
      <c r="L51" s="17"/>
      <c r="M51" s="17"/>
      <c r="N51" s="18"/>
    </row>
    <row r="52" spans="1:14" x14ac:dyDescent="0.3">
      <c r="A52" s="17"/>
      <c r="B52" s="17"/>
      <c r="C52" s="17"/>
      <c r="D52" s="17"/>
      <c r="E52" s="17"/>
      <c r="F52" s="17"/>
      <c r="G52" s="17"/>
      <c r="H52" s="17"/>
      <c r="I52" s="17"/>
      <c r="J52" s="17"/>
      <c r="K52" s="17"/>
      <c r="L52" s="17"/>
      <c r="M52" s="17"/>
      <c r="N52" s="18"/>
    </row>
    <row r="53" spans="1:14" x14ac:dyDescent="0.3">
      <c r="A53" s="17"/>
      <c r="B53" s="17"/>
      <c r="C53" s="17"/>
      <c r="D53" s="17"/>
      <c r="E53" s="17"/>
      <c r="F53" s="17"/>
      <c r="G53" s="17"/>
      <c r="H53" s="17"/>
      <c r="I53" s="17"/>
      <c r="J53" s="17"/>
      <c r="K53" s="17"/>
      <c r="L53" s="17"/>
      <c r="M53" s="17"/>
      <c r="N53" s="18"/>
    </row>
    <row r="54" spans="1:14" x14ac:dyDescent="0.3">
      <c r="A54" s="17"/>
      <c r="B54" s="17"/>
      <c r="C54" s="17"/>
      <c r="D54" s="17"/>
      <c r="E54" s="17"/>
      <c r="F54" s="17"/>
      <c r="G54" s="17"/>
      <c r="H54" s="17"/>
      <c r="I54" s="17"/>
      <c r="J54" s="17"/>
      <c r="K54" s="17"/>
      <c r="L54" s="17"/>
      <c r="M54" s="17"/>
      <c r="N54" s="18"/>
    </row>
    <row r="55" spans="1:14" x14ac:dyDescent="0.3">
      <c r="A55" s="17"/>
      <c r="B55" s="17"/>
      <c r="C55" s="17"/>
      <c r="D55" s="17"/>
      <c r="E55" s="17"/>
      <c r="F55" s="17"/>
      <c r="G55" s="17"/>
      <c r="H55" s="17"/>
      <c r="I55" s="17"/>
      <c r="J55" s="17"/>
      <c r="K55" s="17"/>
      <c r="L55" s="17"/>
      <c r="M55" s="17"/>
      <c r="N55" s="18"/>
    </row>
    <row r="56" spans="1:14" x14ac:dyDescent="0.3">
      <c r="A56" s="17"/>
      <c r="B56" s="17"/>
      <c r="C56" s="17"/>
      <c r="D56" s="17"/>
      <c r="E56" s="17"/>
      <c r="F56" s="17"/>
      <c r="G56" s="17"/>
      <c r="H56" s="17"/>
      <c r="I56" s="17"/>
      <c r="J56" s="17"/>
      <c r="K56" s="17"/>
      <c r="L56" s="17"/>
      <c r="M56" s="17"/>
      <c r="N56" s="18"/>
    </row>
    <row r="57" spans="1:14" x14ac:dyDescent="0.3">
      <c r="A57" s="17"/>
      <c r="B57" s="17"/>
      <c r="C57" s="17"/>
      <c r="D57" s="17"/>
      <c r="E57" s="17"/>
      <c r="F57" s="17"/>
      <c r="G57" s="17"/>
      <c r="H57" s="17"/>
      <c r="I57" s="17"/>
      <c r="J57" s="17"/>
      <c r="K57" s="17"/>
      <c r="L57" s="17"/>
      <c r="M57" s="17"/>
      <c r="N57" s="18"/>
    </row>
    <row r="58" spans="1:14" x14ac:dyDescent="0.3">
      <c r="A58" s="17"/>
      <c r="B58" s="17"/>
      <c r="C58" s="17"/>
      <c r="D58" s="17"/>
      <c r="E58" s="17"/>
      <c r="F58" s="17"/>
      <c r="G58" s="17"/>
      <c r="H58" s="17"/>
      <c r="I58" s="17"/>
      <c r="J58" s="17"/>
      <c r="K58" s="17"/>
      <c r="L58" s="17"/>
      <c r="M58" s="17"/>
      <c r="N58" s="18"/>
    </row>
    <row r="59" spans="1:14" x14ac:dyDescent="0.3">
      <c r="A59" s="17"/>
      <c r="B59" s="17"/>
      <c r="C59" s="17"/>
      <c r="D59" s="17"/>
      <c r="E59" s="17"/>
      <c r="F59" s="17"/>
      <c r="G59" s="17"/>
      <c r="H59" s="17"/>
      <c r="I59" s="17"/>
      <c r="J59" s="17"/>
      <c r="K59" s="17"/>
      <c r="L59" s="17"/>
      <c r="M59" s="17"/>
      <c r="N59" s="18"/>
    </row>
    <row r="60" spans="1:14" x14ac:dyDescent="0.3">
      <c r="A60" s="17"/>
      <c r="B60" s="17"/>
      <c r="C60" s="17"/>
      <c r="D60" s="17"/>
      <c r="E60" s="17"/>
      <c r="F60" s="17"/>
      <c r="G60" s="17"/>
      <c r="H60" s="17"/>
      <c r="I60" s="17"/>
      <c r="J60" s="17"/>
      <c r="K60" s="17"/>
      <c r="L60" s="17"/>
      <c r="M60" s="17"/>
      <c r="N60" s="18"/>
    </row>
    <row r="61" spans="1:14" x14ac:dyDescent="0.3">
      <c r="A61" s="17"/>
      <c r="B61" s="17"/>
      <c r="C61" s="17"/>
      <c r="D61" s="17"/>
      <c r="E61" s="17"/>
      <c r="F61" s="17"/>
      <c r="G61" s="17"/>
      <c r="H61" s="17"/>
      <c r="I61" s="17"/>
      <c r="J61" s="17"/>
      <c r="K61" s="17"/>
      <c r="L61" s="17"/>
      <c r="M61" s="17"/>
      <c r="N61" s="18"/>
    </row>
    <row r="62" spans="1:14" x14ac:dyDescent="0.3">
      <c r="A62" s="17"/>
      <c r="B62" s="17"/>
      <c r="C62" s="17"/>
      <c r="D62" s="17"/>
      <c r="E62" s="17"/>
      <c r="F62" s="17"/>
      <c r="G62" s="17"/>
      <c r="H62" s="17"/>
      <c r="I62" s="17"/>
      <c r="J62" s="17"/>
      <c r="K62" s="17"/>
      <c r="L62" s="17"/>
      <c r="M62" s="17"/>
      <c r="N62" s="18"/>
    </row>
    <row r="63" spans="1:14" x14ac:dyDescent="0.3">
      <c r="A63" s="17"/>
      <c r="B63" s="17"/>
      <c r="C63" s="17"/>
      <c r="D63" s="17"/>
      <c r="E63" s="17"/>
      <c r="F63" s="17"/>
      <c r="G63" s="17"/>
      <c r="H63" s="17"/>
      <c r="I63" s="17"/>
      <c r="J63" s="17"/>
      <c r="K63" s="17"/>
      <c r="L63" s="17"/>
      <c r="M63" s="17"/>
      <c r="N63" s="18"/>
    </row>
    <row r="64" spans="1:14" x14ac:dyDescent="0.3">
      <c r="A64" s="17"/>
      <c r="B64" s="17"/>
      <c r="C64" s="17"/>
      <c r="D64" s="17"/>
      <c r="E64" s="17"/>
      <c r="F64" s="17"/>
      <c r="G64" s="17"/>
      <c r="H64" s="17"/>
      <c r="I64" s="17"/>
      <c r="J64" s="17"/>
      <c r="K64" s="17"/>
      <c r="L64" s="17"/>
      <c r="M64" s="17"/>
      <c r="N64" s="18"/>
    </row>
    <row r="65" spans="1:14" x14ac:dyDescent="0.3">
      <c r="A65" s="17"/>
      <c r="B65" s="17"/>
      <c r="C65" s="17"/>
      <c r="D65" s="17"/>
      <c r="E65" s="17"/>
      <c r="F65" s="17"/>
      <c r="G65" s="17"/>
      <c r="H65" s="17"/>
      <c r="I65" s="17"/>
      <c r="J65" s="17"/>
      <c r="K65" s="17"/>
      <c r="L65" s="17"/>
      <c r="M65" s="17"/>
      <c r="N65" s="18"/>
    </row>
    <row r="66" spans="1:14" x14ac:dyDescent="0.3">
      <c r="A66" s="17"/>
      <c r="B66" s="17"/>
      <c r="C66" s="17"/>
      <c r="D66" s="17"/>
      <c r="E66" s="17"/>
      <c r="F66" s="17"/>
      <c r="G66" s="17"/>
      <c r="H66" s="17"/>
      <c r="I66" s="17"/>
      <c r="J66" s="17"/>
      <c r="K66" s="17"/>
      <c r="L66" s="17"/>
      <c r="M66" s="17"/>
      <c r="N66" s="18"/>
    </row>
    <row r="67" spans="1:14" x14ac:dyDescent="0.3">
      <c r="A67" s="17"/>
      <c r="B67" s="17"/>
      <c r="C67" s="17"/>
      <c r="D67" s="17"/>
      <c r="E67" s="17"/>
      <c r="F67" s="17"/>
      <c r="G67" s="17"/>
      <c r="H67" s="17"/>
      <c r="I67" s="17"/>
      <c r="J67" s="17"/>
      <c r="K67" s="17"/>
      <c r="L67" s="17"/>
      <c r="M67" s="17"/>
      <c r="N67" s="18"/>
    </row>
    <row r="68" spans="1:14" x14ac:dyDescent="0.3">
      <c r="A68" s="17"/>
      <c r="B68" s="17"/>
      <c r="C68" s="17"/>
      <c r="D68" s="17"/>
      <c r="E68" s="17"/>
      <c r="F68" s="17"/>
      <c r="G68" s="17"/>
      <c r="H68" s="17"/>
      <c r="I68" s="17"/>
      <c r="J68" s="17"/>
      <c r="K68" s="17"/>
      <c r="L68" s="17"/>
      <c r="M68" s="17"/>
      <c r="N68" s="18"/>
    </row>
    <row r="69" spans="1:14" x14ac:dyDescent="0.3">
      <c r="A69" s="17"/>
      <c r="B69" s="17"/>
      <c r="C69" s="17"/>
      <c r="D69" s="17"/>
      <c r="E69" s="17"/>
      <c r="F69" s="17"/>
      <c r="G69" s="17"/>
      <c r="H69" s="17"/>
      <c r="I69" s="17"/>
      <c r="J69" s="17"/>
      <c r="K69" s="17"/>
      <c r="L69" s="17"/>
      <c r="M69" s="17"/>
      <c r="N69" s="18"/>
    </row>
    <row r="70" spans="1:14" x14ac:dyDescent="0.3">
      <c r="A70" s="17"/>
      <c r="B70" s="17"/>
      <c r="C70" s="17"/>
      <c r="D70" s="17"/>
      <c r="E70" s="17"/>
      <c r="F70" s="17"/>
      <c r="G70" s="17"/>
      <c r="H70" s="17"/>
      <c r="I70" s="17"/>
      <c r="J70" s="17"/>
      <c r="K70" s="17"/>
      <c r="L70" s="17"/>
      <c r="M70" s="17"/>
      <c r="N70" s="18"/>
    </row>
    <row r="71" spans="1:14" x14ac:dyDescent="0.3">
      <c r="A71" s="17"/>
      <c r="B71" s="17"/>
      <c r="C71" s="17"/>
      <c r="D71" s="17"/>
      <c r="E71" s="17"/>
      <c r="F71" s="17"/>
      <c r="G71" s="17"/>
      <c r="H71" s="17"/>
      <c r="I71" s="17"/>
      <c r="J71" s="17"/>
      <c r="K71" s="17"/>
      <c r="L71" s="17"/>
      <c r="M71" s="17"/>
      <c r="N71" s="18"/>
    </row>
    <row r="72" spans="1:14" x14ac:dyDescent="0.3">
      <c r="A72" s="17"/>
      <c r="B72" s="17"/>
      <c r="C72" s="17"/>
      <c r="D72" s="17"/>
      <c r="E72" s="17"/>
      <c r="F72" s="17"/>
      <c r="G72" s="17"/>
      <c r="H72" s="17"/>
      <c r="I72" s="17"/>
      <c r="J72" s="17"/>
      <c r="K72" s="17"/>
      <c r="L72" s="17"/>
      <c r="M72" s="17"/>
      <c r="N72" s="18"/>
    </row>
    <row r="73" spans="1:14" x14ac:dyDescent="0.3">
      <c r="A73" s="17"/>
      <c r="B73" s="17"/>
      <c r="C73" s="17"/>
      <c r="D73" s="17"/>
      <c r="E73" s="17"/>
      <c r="F73" s="17"/>
      <c r="G73" s="17"/>
      <c r="H73" s="17"/>
      <c r="I73" s="17"/>
      <c r="J73" s="17"/>
      <c r="K73" s="17"/>
      <c r="L73" s="17"/>
      <c r="M73" s="17"/>
      <c r="N73" s="18"/>
    </row>
    <row r="74" spans="1:14" x14ac:dyDescent="0.3">
      <c r="A74" s="17"/>
      <c r="B74" s="17"/>
      <c r="C74" s="17"/>
      <c r="D74" s="17"/>
      <c r="E74" s="17"/>
      <c r="F74" s="17"/>
      <c r="G74" s="17"/>
      <c r="H74" s="17"/>
      <c r="I74" s="17"/>
      <c r="J74" s="17"/>
      <c r="K74" s="17"/>
      <c r="L74" s="17"/>
      <c r="M74" s="17"/>
      <c r="N74" s="18"/>
    </row>
    <row r="75" spans="1:14" x14ac:dyDescent="0.3">
      <c r="A75" s="17"/>
      <c r="B75" s="17"/>
      <c r="C75" s="17"/>
      <c r="D75" s="17"/>
      <c r="E75" s="17"/>
      <c r="F75" s="17"/>
      <c r="G75" s="17"/>
      <c r="H75" s="17"/>
      <c r="I75" s="17"/>
      <c r="J75" s="17"/>
      <c r="K75" s="17"/>
      <c r="L75" s="17"/>
      <c r="M75" s="17"/>
      <c r="N75" s="18"/>
    </row>
    <row r="76" spans="1:14" x14ac:dyDescent="0.3">
      <c r="A76" s="17"/>
      <c r="B76" s="17"/>
      <c r="C76" s="17"/>
      <c r="D76" s="17"/>
      <c r="E76" s="17"/>
      <c r="F76" s="17"/>
      <c r="G76" s="17"/>
      <c r="H76" s="17"/>
      <c r="I76" s="17"/>
      <c r="J76" s="17"/>
      <c r="K76" s="17"/>
      <c r="L76" s="17"/>
      <c r="M76" s="17"/>
      <c r="N76" s="18"/>
    </row>
    <row r="77" spans="1:14" x14ac:dyDescent="0.3">
      <c r="A77" s="17"/>
      <c r="B77" s="17"/>
      <c r="C77" s="17"/>
      <c r="D77" s="17"/>
      <c r="E77" s="17"/>
      <c r="F77" s="17"/>
      <c r="G77" s="17"/>
      <c r="H77" s="17"/>
      <c r="I77" s="17"/>
      <c r="J77" s="17"/>
      <c r="K77" s="17"/>
      <c r="L77" s="17"/>
      <c r="M77" s="17"/>
      <c r="N77" s="18"/>
    </row>
    <row r="78" spans="1:14" x14ac:dyDescent="0.3">
      <c r="A78" s="17"/>
      <c r="B78" s="17"/>
      <c r="C78" s="17"/>
      <c r="D78" s="17"/>
      <c r="E78" s="17"/>
      <c r="F78" s="17"/>
      <c r="G78" s="17"/>
      <c r="H78" s="17"/>
      <c r="I78" s="17"/>
      <c r="J78" s="17"/>
      <c r="K78" s="17"/>
      <c r="L78" s="17"/>
      <c r="M78" s="17"/>
      <c r="N78" s="18"/>
    </row>
    <row r="79" spans="1:14" x14ac:dyDescent="0.3">
      <c r="A79" s="17"/>
      <c r="B79" s="17"/>
      <c r="C79" s="17"/>
      <c r="D79" s="17"/>
      <c r="E79" s="17"/>
      <c r="F79" s="17"/>
      <c r="G79" s="17"/>
      <c r="H79" s="17"/>
      <c r="I79" s="17"/>
      <c r="J79" s="17"/>
      <c r="K79" s="17"/>
      <c r="L79" s="17"/>
      <c r="M79" s="17"/>
      <c r="N79" s="18"/>
    </row>
    <row r="80" spans="1:14" x14ac:dyDescent="0.3">
      <c r="A80" s="17"/>
      <c r="B80" s="17"/>
      <c r="C80" s="17"/>
      <c r="D80" s="17"/>
      <c r="E80" s="17"/>
      <c r="F80" s="17"/>
      <c r="G80" s="17"/>
      <c r="H80" s="17"/>
      <c r="I80" s="17"/>
      <c r="J80" s="17"/>
      <c r="K80" s="17"/>
      <c r="L80" s="17"/>
      <c r="M80" s="17"/>
      <c r="N80" s="18"/>
    </row>
    <row r="81" spans="1:14" x14ac:dyDescent="0.3">
      <c r="A81" s="17"/>
      <c r="B81" s="17"/>
      <c r="C81" s="17"/>
      <c r="D81" s="17"/>
      <c r="E81" s="17"/>
      <c r="F81" s="17"/>
      <c r="G81" s="17"/>
      <c r="H81" s="17"/>
      <c r="I81" s="17"/>
      <c r="J81" s="17"/>
      <c r="K81" s="17"/>
      <c r="L81" s="17"/>
      <c r="M81" s="17"/>
      <c r="N81" s="18"/>
    </row>
    <row r="82" spans="1:14" x14ac:dyDescent="0.3">
      <c r="A82" s="17"/>
      <c r="B82" s="17"/>
      <c r="C82" s="17"/>
      <c r="D82" s="17"/>
      <c r="E82" s="17"/>
      <c r="F82" s="17"/>
      <c r="G82" s="17"/>
      <c r="H82" s="17"/>
      <c r="I82" s="17"/>
      <c r="J82" s="17"/>
      <c r="K82" s="17"/>
      <c r="L82" s="17"/>
      <c r="M82" s="17"/>
      <c r="N82" s="18"/>
    </row>
    <row r="83" spans="1:14" x14ac:dyDescent="0.3">
      <c r="A83" s="17"/>
      <c r="B83" s="17"/>
      <c r="C83" s="17"/>
      <c r="D83" s="17"/>
      <c r="E83" s="17"/>
      <c r="F83" s="17"/>
      <c r="G83" s="17"/>
      <c r="H83" s="17"/>
      <c r="I83" s="17"/>
      <c r="J83" s="17"/>
      <c r="K83" s="17"/>
      <c r="L83" s="17"/>
      <c r="M83" s="17"/>
      <c r="N83" s="18"/>
    </row>
    <row r="84" spans="1:14" x14ac:dyDescent="0.3">
      <c r="A84" s="17"/>
      <c r="B84" s="17"/>
      <c r="C84" s="17"/>
      <c r="D84" s="17"/>
      <c r="E84" s="17"/>
      <c r="F84" s="17"/>
      <c r="G84" s="17"/>
      <c r="H84" s="17"/>
      <c r="I84" s="17"/>
      <c r="J84" s="17"/>
      <c r="K84" s="17"/>
      <c r="L84" s="17"/>
      <c r="M84" s="17"/>
      <c r="N84" s="18"/>
    </row>
    <row r="85" spans="1:14" x14ac:dyDescent="0.3">
      <c r="A85" s="17"/>
      <c r="B85" s="17"/>
      <c r="C85" s="17"/>
      <c r="D85" s="17"/>
      <c r="E85" s="17"/>
      <c r="F85" s="17"/>
      <c r="G85" s="17"/>
      <c r="H85" s="17"/>
      <c r="I85" s="17"/>
      <c r="J85" s="17"/>
      <c r="K85" s="17"/>
      <c r="L85" s="17"/>
      <c r="M85" s="17"/>
      <c r="N85" s="18"/>
    </row>
    <row r="86" spans="1:14" x14ac:dyDescent="0.3">
      <c r="A86" s="17"/>
      <c r="B86" s="17"/>
      <c r="C86" s="17"/>
      <c r="D86" s="17"/>
      <c r="E86" s="17"/>
      <c r="F86" s="17"/>
      <c r="G86" s="17"/>
      <c r="H86" s="17"/>
      <c r="I86" s="17"/>
      <c r="J86" s="17"/>
      <c r="K86" s="17"/>
      <c r="L86" s="17"/>
      <c r="M86" s="17"/>
      <c r="N86" s="18"/>
    </row>
    <row r="87" spans="1:14" x14ac:dyDescent="0.3">
      <c r="A87" s="17"/>
      <c r="B87" s="17"/>
      <c r="C87" s="17"/>
      <c r="D87" s="17"/>
      <c r="E87" s="17"/>
      <c r="F87" s="17"/>
      <c r="G87" s="17"/>
      <c r="H87" s="17"/>
      <c r="I87" s="17"/>
      <c r="J87" s="17"/>
      <c r="K87" s="17"/>
      <c r="L87" s="17"/>
      <c r="M87" s="17"/>
      <c r="N87" s="18"/>
    </row>
    <row r="88" spans="1:14" x14ac:dyDescent="0.3">
      <c r="A88" s="17"/>
      <c r="B88" s="17"/>
      <c r="C88" s="17"/>
      <c r="D88" s="17"/>
      <c r="E88" s="17"/>
      <c r="F88" s="17"/>
      <c r="G88" s="17"/>
      <c r="H88" s="17"/>
      <c r="I88" s="17"/>
      <c r="J88" s="17"/>
      <c r="K88" s="17"/>
      <c r="L88" s="17"/>
      <c r="M88" s="17"/>
      <c r="N88" s="18"/>
    </row>
    <row r="89" spans="1:14" x14ac:dyDescent="0.3">
      <c r="A89" s="17"/>
      <c r="B89" s="17"/>
      <c r="C89" s="17"/>
      <c r="D89" s="17"/>
      <c r="E89" s="17"/>
      <c r="F89" s="17"/>
      <c r="G89" s="17"/>
      <c r="H89" s="17"/>
      <c r="I89" s="17"/>
      <c r="J89" s="17"/>
      <c r="K89" s="17"/>
      <c r="L89" s="17"/>
      <c r="M89" s="17"/>
      <c r="N89" s="18"/>
    </row>
    <row r="90" spans="1:14" x14ac:dyDescent="0.3">
      <c r="A90" s="17"/>
      <c r="B90" s="17"/>
      <c r="C90" s="17"/>
      <c r="D90" s="17"/>
      <c r="E90" s="17"/>
      <c r="F90" s="17"/>
      <c r="G90" s="17"/>
      <c r="H90" s="17"/>
      <c r="I90" s="17"/>
      <c r="J90" s="17"/>
      <c r="K90" s="17"/>
      <c r="L90" s="17"/>
      <c r="M90" s="17"/>
      <c r="N90" s="18"/>
    </row>
    <row r="91" spans="1:14" x14ac:dyDescent="0.3">
      <c r="A91" s="17"/>
      <c r="B91" s="17"/>
      <c r="C91" s="17"/>
      <c r="D91" s="17"/>
      <c r="E91" s="17"/>
      <c r="F91" s="17"/>
      <c r="G91" s="17"/>
      <c r="H91" s="17"/>
      <c r="I91" s="17"/>
      <c r="J91" s="17"/>
      <c r="K91" s="17"/>
      <c r="L91" s="17"/>
      <c r="M91" s="17"/>
      <c r="N91" s="18"/>
    </row>
    <row r="92" spans="1:14" x14ac:dyDescent="0.3">
      <c r="A92" s="17"/>
      <c r="B92" s="17"/>
      <c r="C92" s="17"/>
      <c r="D92" s="17"/>
      <c r="E92" s="17"/>
      <c r="F92" s="17"/>
      <c r="G92" s="17"/>
      <c r="H92" s="17"/>
      <c r="I92" s="17"/>
      <c r="J92" s="17"/>
      <c r="K92" s="17"/>
      <c r="L92" s="17"/>
      <c r="M92" s="17"/>
      <c r="N92" s="18"/>
    </row>
    <row r="93" spans="1:14" x14ac:dyDescent="0.3">
      <c r="A93" s="17"/>
      <c r="B93" s="17"/>
      <c r="C93" s="17"/>
      <c r="D93" s="17"/>
      <c r="E93" s="17"/>
      <c r="F93" s="17"/>
      <c r="G93" s="17"/>
      <c r="H93" s="17"/>
      <c r="I93" s="17"/>
      <c r="J93" s="17"/>
      <c r="K93" s="17"/>
      <c r="L93" s="17"/>
      <c r="M93" s="17"/>
      <c r="N93" s="18"/>
    </row>
    <row r="94" spans="1:14" x14ac:dyDescent="0.3">
      <c r="A94" s="17"/>
      <c r="B94" s="17"/>
      <c r="C94" s="17"/>
      <c r="D94" s="17"/>
      <c r="E94" s="17"/>
      <c r="F94" s="17"/>
      <c r="G94" s="17"/>
      <c r="H94" s="17"/>
      <c r="I94" s="17"/>
      <c r="J94" s="17"/>
      <c r="K94" s="17"/>
      <c r="L94" s="17"/>
      <c r="M94" s="17"/>
      <c r="N94" s="18"/>
    </row>
    <row r="95" spans="1:14" x14ac:dyDescent="0.3">
      <c r="A95" s="17"/>
      <c r="B95" s="17"/>
      <c r="C95" s="17"/>
      <c r="D95" s="17"/>
      <c r="E95" s="17"/>
      <c r="F95" s="17"/>
      <c r="G95" s="17"/>
      <c r="H95" s="17"/>
      <c r="I95" s="17"/>
      <c r="J95" s="17"/>
      <c r="K95" s="17"/>
      <c r="L95" s="17"/>
      <c r="M95" s="17"/>
      <c r="N95" s="18"/>
    </row>
    <row r="96" spans="1:14" x14ac:dyDescent="0.3">
      <c r="A96" s="17"/>
      <c r="B96" s="17"/>
      <c r="C96" s="17"/>
      <c r="D96" s="17"/>
      <c r="E96" s="17"/>
      <c r="F96" s="17"/>
      <c r="G96" s="17"/>
      <c r="H96" s="17"/>
      <c r="I96" s="17"/>
      <c r="J96" s="17"/>
      <c r="K96" s="17"/>
      <c r="L96" s="17"/>
      <c r="M96" s="17"/>
      <c r="N96" s="18"/>
    </row>
    <row r="97" spans="1:14" x14ac:dyDescent="0.3">
      <c r="A97" s="17"/>
      <c r="B97" s="17"/>
      <c r="C97" s="17"/>
      <c r="D97" s="17"/>
      <c r="E97" s="17"/>
      <c r="F97" s="17"/>
      <c r="G97" s="17"/>
      <c r="H97" s="17"/>
      <c r="I97" s="17"/>
      <c r="J97" s="17"/>
      <c r="K97" s="17"/>
      <c r="L97" s="17"/>
      <c r="M97" s="17"/>
      <c r="N97" s="18"/>
    </row>
    <row r="98" spans="1:14" x14ac:dyDescent="0.3">
      <c r="A98" s="17"/>
      <c r="B98" s="17"/>
      <c r="C98" s="17"/>
      <c r="D98" s="17"/>
      <c r="E98" s="17"/>
      <c r="F98" s="17"/>
      <c r="G98" s="17"/>
      <c r="H98" s="17"/>
      <c r="I98" s="17"/>
      <c r="J98" s="17"/>
      <c r="K98" s="17"/>
      <c r="L98" s="17"/>
      <c r="M98" s="17"/>
      <c r="N98" s="18"/>
    </row>
    <row r="99" spans="1:14" x14ac:dyDescent="0.3">
      <c r="A99" s="17"/>
      <c r="B99" s="17"/>
      <c r="C99" s="17"/>
      <c r="D99" s="17"/>
      <c r="E99" s="17"/>
      <c r="F99" s="17"/>
      <c r="G99" s="17"/>
      <c r="H99" s="17"/>
      <c r="I99" s="17"/>
      <c r="J99" s="17"/>
      <c r="K99" s="17"/>
      <c r="L99" s="17"/>
      <c r="M99" s="17"/>
      <c r="N99" s="18"/>
    </row>
    <row r="100" spans="1:14" x14ac:dyDescent="0.3">
      <c r="A100" s="17"/>
      <c r="B100" s="17"/>
      <c r="C100" s="17"/>
      <c r="D100" s="17"/>
      <c r="E100" s="17"/>
      <c r="F100" s="17"/>
      <c r="G100" s="17"/>
      <c r="H100" s="17"/>
      <c r="I100" s="17"/>
      <c r="J100" s="17"/>
      <c r="K100" s="17"/>
      <c r="L100" s="17"/>
      <c r="M100" s="17"/>
      <c r="N100" s="18"/>
    </row>
    <row r="101" spans="1:14" x14ac:dyDescent="0.3">
      <c r="A101" s="17"/>
      <c r="B101" s="17"/>
      <c r="C101" s="17"/>
      <c r="D101" s="17"/>
      <c r="E101" s="17"/>
      <c r="F101" s="17"/>
      <c r="G101" s="17"/>
      <c r="H101" s="17"/>
      <c r="I101" s="17"/>
      <c r="J101" s="17"/>
      <c r="K101" s="17"/>
      <c r="L101" s="17"/>
      <c r="M101" s="17"/>
      <c r="N101" s="18"/>
    </row>
    <row r="102" spans="1:14" x14ac:dyDescent="0.3">
      <c r="A102" s="17"/>
      <c r="B102" s="17"/>
      <c r="C102" s="17"/>
      <c r="D102" s="17"/>
      <c r="E102" s="17"/>
      <c r="F102" s="17"/>
      <c r="G102" s="17"/>
      <c r="H102" s="17"/>
      <c r="I102" s="17"/>
      <c r="J102" s="17"/>
      <c r="K102" s="17"/>
      <c r="L102" s="17"/>
      <c r="M102" s="17"/>
      <c r="N102" s="18"/>
    </row>
    <row r="103" spans="1:14" x14ac:dyDescent="0.3">
      <c r="A103" s="17"/>
      <c r="B103" s="17"/>
      <c r="C103" s="17"/>
      <c r="D103" s="17"/>
      <c r="E103" s="17"/>
      <c r="F103" s="17"/>
      <c r="G103" s="17"/>
      <c r="H103" s="17"/>
      <c r="I103" s="17"/>
      <c r="J103" s="17"/>
      <c r="K103" s="17"/>
      <c r="L103" s="17"/>
      <c r="M103" s="17"/>
      <c r="N103" s="18"/>
    </row>
    <row r="104" spans="1:14" x14ac:dyDescent="0.3">
      <c r="A104" s="17"/>
      <c r="B104" s="17"/>
      <c r="C104" s="17"/>
      <c r="D104" s="17"/>
      <c r="E104" s="17"/>
      <c r="F104" s="17"/>
      <c r="G104" s="17"/>
      <c r="H104" s="17"/>
      <c r="I104" s="17"/>
      <c r="J104" s="17"/>
      <c r="K104" s="17"/>
      <c r="L104" s="17"/>
      <c r="M104" s="17"/>
      <c r="N104" s="18"/>
    </row>
    <row r="105" spans="1:14" x14ac:dyDescent="0.3">
      <c r="A105" s="17"/>
      <c r="B105" s="17"/>
      <c r="C105" s="17"/>
      <c r="D105" s="17"/>
      <c r="E105" s="17"/>
      <c r="F105" s="17"/>
      <c r="G105" s="17"/>
      <c r="H105" s="17"/>
      <c r="I105" s="17"/>
      <c r="J105" s="17"/>
      <c r="K105" s="17"/>
      <c r="L105" s="17"/>
      <c r="M105" s="17"/>
      <c r="N105" s="18"/>
    </row>
    <row r="106" spans="1:14" x14ac:dyDescent="0.3">
      <c r="A106" s="17"/>
      <c r="B106" s="17"/>
      <c r="C106" s="17"/>
      <c r="D106" s="17"/>
      <c r="E106" s="17"/>
      <c r="F106" s="17"/>
      <c r="G106" s="17"/>
      <c r="H106" s="17"/>
      <c r="I106" s="17"/>
      <c r="J106" s="17"/>
      <c r="K106" s="17"/>
      <c r="L106" s="17"/>
      <c r="M106" s="17"/>
      <c r="N106" s="18"/>
    </row>
    <row r="107" spans="1:14" x14ac:dyDescent="0.3">
      <c r="A107" s="17"/>
      <c r="B107" s="17"/>
      <c r="C107" s="17"/>
      <c r="D107" s="17"/>
      <c r="E107" s="17"/>
      <c r="F107" s="17"/>
      <c r="G107" s="17"/>
      <c r="H107" s="17"/>
      <c r="I107" s="17"/>
      <c r="J107" s="17"/>
      <c r="K107" s="17"/>
      <c r="L107" s="17"/>
      <c r="M107" s="17"/>
      <c r="N107" s="18"/>
    </row>
    <row r="108" spans="1:14" x14ac:dyDescent="0.3">
      <c r="A108" s="17"/>
      <c r="B108" s="17"/>
      <c r="C108" s="17"/>
      <c r="D108" s="17"/>
      <c r="E108" s="17"/>
      <c r="F108" s="17"/>
      <c r="G108" s="17"/>
      <c r="H108" s="17"/>
      <c r="I108" s="17"/>
      <c r="J108" s="17"/>
      <c r="K108" s="17"/>
      <c r="L108" s="17"/>
      <c r="M108" s="17"/>
      <c r="N108" s="18"/>
    </row>
    <row r="109" spans="1:14" x14ac:dyDescent="0.3">
      <c r="A109" s="17"/>
      <c r="B109" s="17"/>
      <c r="C109" s="17"/>
      <c r="D109" s="17"/>
      <c r="E109" s="17"/>
      <c r="F109" s="17"/>
      <c r="G109" s="17"/>
      <c r="H109" s="17"/>
      <c r="I109" s="17"/>
      <c r="J109" s="17"/>
      <c r="K109" s="17"/>
      <c r="L109" s="17"/>
      <c r="M109" s="17"/>
      <c r="N109" s="18"/>
    </row>
    <row r="110" spans="1:14" x14ac:dyDescent="0.3">
      <c r="A110" s="17"/>
      <c r="B110" s="17"/>
      <c r="C110" s="17"/>
      <c r="D110" s="17"/>
      <c r="E110" s="17"/>
      <c r="F110" s="17"/>
      <c r="G110" s="17"/>
      <c r="H110" s="17"/>
      <c r="I110" s="17"/>
      <c r="J110" s="17"/>
      <c r="K110" s="17"/>
      <c r="L110" s="17"/>
      <c r="M110" s="17"/>
      <c r="N110" s="18"/>
    </row>
    <row r="111" spans="1:14" x14ac:dyDescent="0.3">
      <c r="A111" s="17"/>
      <c r="B111" s="17"/>
      <c r="C111" s="17"/>
      <c r="D111" s="17"/>
      <c r="E111" s="17"/>
      <c r="F111" s="17"/>
      <c r="G111" s="17"/>
      <c r="H111" s="17"/>
      <c r="I111" s="17"/>
      <c r="J111" s="17"/>
      <c r="K111" s="17"/>
      <c r="L111" s="17"/>
      <c r="M111" s="17"/>
      <c r="N111" s="18"/>
    </row>
    <row r="112" spans="1:14" x14ac:dyDescent="0.3">
      <c r="A112" s="17"/>
      <c r="B112" s="17"/>
      <c r="C112" s="17"/>
      <c r="D112" s="17"/>
      <c r="E112" s="17"/>
      <c r="F112" s="17"/>
      <c r="G112" s="17"/>
      <c r="H112" s="17"/>
      <c r="I112" s="17"/>
      <c r="J112" s="17"/>
      <c r="K112" s="17"/>
      <c r="L112" s="17"/>
      <c r="M112" s="17"/>
      <c r="N112" s="18"/>
    </row>
    <row r="113" spans="1:14" x14ac:dyDescent="0.3">
      <c r="A113" s="17"/>
      <c r="B113" s="17"/>
      <c r="C113" s="17"/>
      <c r="D113" s="17"/>
      <c r="E113" s="17"/>
      <c r="F113" s="17"/>
      <c r="G113" s="17"/>
      <c r="H113" s="17"/>
      <c r="I113" s="17"/>
      <c r="J113" s="17"/>
      <c r="K113" s="17"/>
      <c r="L113" s="17"/>
      <c r="M113" s="17"/>
      <c r="N113" s="18"/>
    </row>
    <row r="114" spans="1:14" x14ac:dyDescent="0.3">
      <c r="A114" s="17"/>
      <c r="B114" s="17"/>
      <c r="C114" s="17"/>
      <c r="D114" s="17"/>
      <c r="E114" s="17"/>
      <c r="F114" s="17"/>
      <c r="G114" s="17"/>
      <c r="H114" s="17"/>
      <c r="I114" s="17"/>
      <c r="J114" s="17"/>
      <c r="K114" s="17"/>
      <c r="L114" s="17"/>
      <c r="M114" s="17"/>
      <c r="N114" s="18"/>
    </row>
    <row r="115" spans="1:14" x14ac:dyDescent="0.3">
      <c r="A115" s="17"/>
      <c r="B115" s="17"/>
      <c r="C115" s="17"/>
      <c r="D115" s="17"/>
      <c r="E115" s="17"/>
      <c r="F115" s="17"/>
      <c r="G115" s="17"/>
      <c r="H115" s="17"/>
      <c r="I115" s="17"/>
      <c r="J115" s="17"/>
      <c r="K115" s="17"/>
      <c r="L115" s="17"/>
      <c r="M115" s="17"/>
      <c r="N115" s="18"/>
    </row>
    <row r="116" spans="1:14" x14ac:dyDescent="0.3">
      <c r="A116" s="17"/>
      <c r="B116" s="17"/>
      <c r="C116" s="17"/>
      <c r="D116" s="17"/>
      <c r="E116" s="17"/>
      <c r="F116" s="17"/>
      <c r="G116" s="17"/>
      <c r="H116" s="17"/>
      <c r="I116" s="17"/>
      <c r="J116" s="17"/>
      <c r="K116" s="17"/>
      <c r="L116" s="17"/>
      <c r="M116" s="17"/>
      <c r="N116" s="18"/>
    </row>
    <row r="117" spans="1:14" x14ac:dyDescent="0.3">
      <c r="A117" s="17"/>
      <c r="B117" s="17"/>
      <c r="C117" s="17"/>
      <c r="D117" s="17"/>
      <c r="E117" s="17"/>
      <c r="F117" s="17"/>
      <c r="G117" s="17"/>
      <c r="H117" s="17"/>
      <c r="I117" s="17"/>
      <c r="J117" s="17"/>
      <c r="K117" s="17"/>
      <c r="L117" s="17"/>
      <c r="M117" s="17"/>
      <c r="N117" s="18"/>
    </row>
    <row r="118" spans="1:14" x14ac:dyDescent="0.3">
      <c r="A118" s="17"/>
      <c r="B118" s="17"/>
      <c r="C118" s="17"/>
      <c r="D118" s="17"/>
      <c r="E118" s="17"/>
      <c r="F118" s="17"/>
      <c r="G118" s="17"/>
      <c r="H118" s="17"/>
      <c r="I118" s="17"/>
      <c r="J118" s="17"/>
      <c r="K118" s="17"/>
      <c r="L118" s="17"/>
      <c r="M118" s="17"/>
      <c r="N118" s="18"/>
    </row>
    <row r="119" spans="1:14" x14ac:dyDescent="0.3">
      <c r="A119" s="17"/>
      <c r="B119" s="17"/>
      <c r="C119" s="17"/>
      <c r="D119" s="17"/>
      <c r="E119" s="17"/>
      <c r="F119" s="17"/>
      <c r="G119" s="17"/>
      <c r="H119" s="17"/>
      <c r="I119" s="17"/>
      <c r="J119" s="17"/>
      <c r="K119" s="17"/>
      <c r="L119" s="17"/>
      <c r="M119" s="17"/>
      <c r="N119" s="18"/>
    </row>
    <row r="120" spans="1:14" x14ac:dyDescent="0.3">
      <c r="A120" s="17"/>
      <c r="B120" s="17"/>
      <c r="C120" s="17"/>
      <c r="D120" s="17"/>
      <c r="E120" s="17"/>
      <c r="F120" s="17"/>
      <c r="G120" s="17"/>
      <c r="H120" s="17"/>
      <c r="I120" s="17"/>
      <c r="J120" s="17"/>
      <c r="K120" s="17"/>
      <c r="L120" s="17"/>
      <c r="M120" s="17"/>
      <c r="N120" s="18"/>
    </row>
    <row r="121" spans="1:14" x14ac:dyDescent="0.3">
      <c r="A121" s="17"/>
      <c r="B121" s="17"/>
      <c r="C121" s="17"/>
      <c r="D121" s="17"/>
      <c r="E121" s="17"/>
      <c r="F121" s="17"/>
      <c r="G121" s="17"/>
      <c r="H121" s="17"/>
      <c r="I121" s="17"/>
      <c r="J121" s="17"/>
      <c r="K121" s="17"/>
      <c r="L121" s="17"/>
      <c r="M121" s="17"/>
      <c r="N121" s="18"/>
    </row>
    <row r="122" spans="1:14" x14ac:dyDescent="0.3">
      <c r="A122" s="17"/>
      <c r="B122" s="17"/>
      <c r="C122" s="17"/>
      <c r="D122" s="17"/>
      <c r="E122" s="17"/>
      <c r="F122" s="17"/>
      <c r="G122" s="17"/>
      <c r="H122" s="17"/>
      <c r="I122" s="17"/>
      <c r="J122" s="17"/>
      <c r="K122" s="17"/>
      <c r="L122" s="17"/>
      <c r="M122" s="17"/>
      <c r="N122" s="18"/>
    </row>
    <row r="123" spans="1:14" x14ac:dyDescent="0.3">
      <c r="A123" s="17"/>
      <c r="B123" s="17"/>
      <c r="C123" s="17"/>
      <c r="D123" s="17"/>
      <c r="E123" s="17"/>
      <c r="F123" s="17"/>
      <c r="G123" s="17"/>
      <c r="H123" s="17"/>
      <c r="I123" s="17"/>
      <c r="J123" s="17"/>
      <c r="K123" s="17"/>
      <c r="L123" s="17"/>
      <c r="M123" s="17"/>
      <c r="N123" s="18"/>
    </row>
    <row r="124" spans="1:14" x14ac:dyDescent="0.3">
      <c r="A124" s="17"/>
      <c r="B124" s="17"/>
      <c r="C124" s="17"/>
      <c r="D124" s="17"/>
      <c r="E124" s="17"/>
      <c r="F124" s="17"/>
      <c r="G124" s="17"/>
      <c r="H124" s="17"/>
      <c r="I124" s="17"/>
      <c r="J124" s="17"/>
      <c r="K124" s="17"/>
      <c r="L124" s="17"/>
      <c r="M124" s="17"/>
      <c r="N124" s="18"/>
    </row>
    <row r="125" spans="1:14" x14ac:dyDescent="0.3">
      <c r="A125" s="17"/>
      <c r="B125" s="17"/>
      <c r="C125" s="17"/>
      <c r="D125" s="17"/>
      <c r="E125" s="17"/>
      <c r="F125" s="17"/>
      <c r="G125" s="17"/>
      <c r="H125" s="17"/>
      <c r="I125" s="17"/>
      <c r="J125" s="17"/>
      <c r="K125" s="17"/>
      <c r="L125" s="17"/>
      <c r="M125" s="17"/>
      <c r="N125" s="18"/>
    </row>
    <row r="126" spans="1:14" x14ac:dyDescent="0.3">
      <c r="A126" s="17"/>
      <c r="B126" s="17"/>
      <c r="C126" s="17"/>
      <c r="D126" s="17"/>
      <c r="E126" s="17"/>
      <c r="F126" s="17"/>
      <c r="G126" s="17"/>
      <c r="H126" s="17"/>
      <c r="I126" s="17"/>
      <c r="J126" s="17"/>
      <c r="K126" s="17"/>
      <c r="L126" s="17"/>
      <c r="M126" s="17"/>
      <c r="N126" s="18"/>
    </row>
    <row r="127" spans="1:14" x14ac:dyDescent="0.3">
      <c r="A127" s="17"/>
      <c r="B127" s="17"/>
      <c r="C127" s="17"/>
      <c r="D127" s="17"/>
      <c r="E127" s="17"/>
      <c r="F127" s="17"/>
      <c r="G127" s="17"/>
      <c r="H127" s="17"/>
      <c r="I127" s="17"/>
      <c r="J127" s="17"/>
      <c r="K127" s="17"/>
      <c r="L127" s="17"/>
      <c r="M127" s="17"/>
      <c r="N127" s="18"/>
    </row>
    <row r="128" spans="1:14" x14ac:dyDescent="0.3">
      <c r="A128" s="17"/>
      <c r="B128" s="17"/>
      <c r="C128" s="17"/>
      <c r="D128" s="17"/>
      <c r="E128" s="17"/>
      <c r="F128" s="17"/>
      <c r="G128" s="17"/>
      <c r="H128" s="17"/>
      <c r="I128" s="17"/>
      <c r="J128" s="17"/>
      <c r="K128" s="17"/>
      <c r="L128" s="17"/>
      <c r="M128" s="17"/>
      <c r="N128" s="18"/>
    </row>
    <row r="129" spans="1:14" x14ac:dyDescent="0.3">
      <c r="A129" s="17"/>
      <c r="B129" s="17"/>
      <c r="C129" s="17"/>
      <c r="D129" s="17"/>
      <c r="E129" s="17"/>
      <c r="F129" s="17"/>
      <c r="G129" s="17"/>
      <c r="H129" s="17"/>
      <c r="I129" s="17"/>
      <c r="J129" s="17"/>
      <c r="K129" s="17"/>
      <c r="L129" s="17"/>
      <c r="M129" s="17"/>
      <c r="N129" s="18"/>
    </row>
    <row r="130" spans="1:14" x14ac:dyDescent="0.3">
      <c r="A130" s="17"/>
      <c r="B130" s="17"/>
      <c r="C130" s="17"/>
      <c r="D130" s="17"/>
      <c r="E130" s="17"/>
      <c r="F130" s="17"/>
      <c r="G130" s="17"/>
      <c r="H130" s="17"/>
      <c r="I130" s="17"/>
      <c r="J130" s="17"/>
      <c r="K130" s="17"/>
      <c r="L130" s="17"/>
      <c r="M130" s="17"/>
      <c r="N130" s="18"/>
    </row>
    <row r="131" spans="1:14" x14ac:dyDescent="0.3">
      <c r="A131" s="17"/>
      <c r="B131" s="17"/>
      <c r="C131" s="17"/>
      <c r="D131" s="17"/>
      <c r="E131" s="17"/>
      <c r="F131" s="17"/>
      <c r="G131" s="17"/>
      <c r="H131" s="17"/>
      <c r="I131" s="17"/>
      <c r="J131" s="17"/>
      <c r="K131" s="17"/>
      <c r="L131" s="17"/>
      <c r="M131" s="17"/>
      <c r="N131" s="18"/>
    </row>
    <row r="132" spans="1:14" x14ac:dyDescent="0.3">
      <c r="A132" s="17"/>
      <c r="B132" s="17"/>
      <c r="C132" s="17"/>
      <c r="D132" s="17"/>
      <c r="E132" s="17"/>
      <c r="F132" s="17"/>
      <c r="G132" s="17"/>
      <c r="H132" s="17"/>
      <c r="I132" s="17"/>
      <c r="J132" s="17"/>
      <c r="K132" s="17"/>
      <c r="L132" s="17"/>
      <c r="M132" s="17"/>
      <c r="N132" s="18"/>
    </row>
    <row r="133" spans="1:14" x14ac:dyDescent="0.3">
      <c r="A133" s="17"/>
      <c r="B133" s="17"/>
      <c r="C133" s="17"/>
      <c r="D133" s="17"/>
      <c r="E133" s="17"/>
      <c r="F133" s="17"/>
      <c r="G133" s="17"/>
      <c r="H133" s="17"/>
      <c r="I133" s="17"/>
      <c r="J133" s="17"/>
      <c r="K133" s="17"/>
      <c r="L133" s="17"/>
      <c r="M133" s="17"/>
      <c r="N133" s="18"/>
    </row>
    <row r="134" spans="1:14" x14ac:dyDescent="0.3">
      <c r="A134" s="17"/>
      <c r="B134" s="17"/>
      <c r="C134" s="17"/>
      <c r="D134" s="17"/>
      <c r="E134" s="17"/>
      <c r="F134" s="17"/>
      <c r="G134" s="17"/>
      <c r="H134" s="17"/>
      <c r="I134" s="17"/>
      <c r="J134" s="17"/>
      <c r="K134" s="17"/>
      <c r="L134" s="17"/>
      <c r="M134" s="17"/>
      <c r="N134" s="18"/>
    </row>
    <row r="135" spans="1:14" x14ac:dyDescent="0.3">
      <c r="A135" s="17"/>
      <c r="B135" s="17"/>
      <c r="C135" s="17"/>
      <c r="D135" s="17"/>
      <c r="E135" s="17"/>
      <c r="F135" s="17"/>
      <c r="G135" s="17"/>
      <c r="H135" s="17"/>
      <c r="I135" s="17"/>
      <c r="J135" s="17"/>
      <c r="K135" s="17"/>
      <c r="L135" s="17"/>
      <c r="M135" s="17"/>
      <c r="N135" s="18"/>
    </row>
    <row r="136" spans="1:14" x14ac:dyDescent="0.3">
      <c r="A136" s="17"/>
      <c r="B136" s="17"/>
      <c r="C136" s="17"/>
      <c r="D136" s="17"/>
      <c r="E136" s="17"/>
      <c r="F136" s="17"/>
      <c r="G136" s="17"/>
      <c r="H136" s="17"/>
      <c r="I136" s="17"/>
      <c r="J136" s="17"/>
      <c r="K136" s="17"/>
      <c r="L136" s="17"/>
      <c r="M136" s="17"/>
      <c r="N136" s="18"/>
    </row>
    <row r="137" spans="1:14" x14ac:dyDescent="0.3">
      <c r="A137" s="17"/>
      <c r="B137" s="17"/>
      <c r="C137" s="17"/>
      <c r="D137" s="17"/>
      <c r="E137" s="17"/>
      <c r="F137" s="17"/>
      <c r="G137" s="17"/>
      <c r="H137" s="17"/>
      <c r="I137" s="17"/>
      <c r="J137" s="17"/>
      <c r="K137" s="17"/>
      <c r="L137" s="17"/>
      <c r="M137" s="17"/>
      <c r="N137" s="18"/>
    </row>
    <row r="138" spans="1:14" x14ac:dyDescent="0.3">
      <c r="A138" s="17"/>
      <c r="B138" s="17"/>
      <c r="C138" s="17"/>
      <c r="D138" s="17"/>
      <c r="E138" s="17"/>
      <c r="F138" s="17"/>
      <c r="G138" s="17"/>
      <c r="H138" s="17"/>
      <c r="I138" s="17"/>
      <c r="J138" s="17"/>
      <c r="K138" s="17"/>
      <c r="L138" s="17"/>
      <c r="M138" s="17"/>
      <c r="N138" s="18"/>
    </row>
    <row r="139" spans="1:14" x14ac:dyDescent="0.3">
      <c r="A139" s="17"/>
      <c r="B139" s="17"/>
      <c r="C139" s="17"/>
      <c r="D139" s="17"/>
      <c r="E139" s="17"/>
      <c r="F139" s="17"/>
      <c r="G139" s="17"/>
      <c r="H139" s="17"/>
      <c r="I139" s="17"/>
      <c r="J139" s="17"/>
      <c r="K139" s="17"/>
      <c r="L139" s="17"/>
      <c r="M139" s="17"/>
      <c r="N139" s="18"/>
    </row>
    <row r="140" spans="1:14" x14ac:dyDescent="0.3">
      <c r="A140" s="17"/>
      <c r="B140" s="17"/>
      <c r="C140" s="17"/>
      <c r="D140" s="17"/>
      <c r="E140" s="17"/>
      <c r="F140" s="17"/>
      <c r="G140" s="17"/>
      <c r="H140" s="17"/>
      <c r="I140" s="17"/>
      <c r="J140" s="17"/>
      <c r="K140" s="17"/>
      <c r="L140" s="17"/>
      <c r="M140" s="17"/>
      <c r="N140" s="18"/>
    </row>
    <row r="141" spans="1:14" x14ac:dyDescent="0.3">
      <c r="A141" s="17"/>
      <c r="B141" s="17"/>
      <c r="C141" s="17"/>
      <c r="D141" s="17"/>
      <c r="E141" s="17"/>
      <c r="F141" s="17"/>
      <c r="G141" s="17"/>
      <c r="H141" s="17"/>
      <c r="I141" s="17"/>
      <c r="J141" s="17"/>
      <c r="K141" s="17"/>
      <c r="L141" s="17"/>
      <c r="M141" s="17"/>
      <c r="N141" s="18"/>
    </row>
    <row r="142" spans="1:14" x14ac:dyDescent="0.3">
      <c r="A142" s="17"/>
      <c r="B142" s="17"/>
      <c r="C142" s="17"/>
      <c r="D142" s="17"/>
      <c r="E142" s="17"/>
      <c r="F142" s="17"/>
      <c r="G142" s="17"/>
      <c r="H142" s="17"/>
      <c r="I142" s="17"/>
      <c r="J142" s="17"/>
      <c r="K142" s="17"/>
      <c r="L142" s="17"/>
      <c r="M142" s="17"/>
      <c r="N142" s="18"/>
    </row>
    <row r="143" spans="1:14" x14ac:dyDescent="0.3">
      <c r="A143" s="17"/>
      <c r="B143" s="17"/>
      <c r="C143" s="17"/>
      <c r="D143" s="17"/>
      <c r="E143" s="17"/>
      <c r="F143" s="17"/>
      <c r="G143" s="17"/>
      <c r="H143" s="17"/>
      <c r="I143" s="17"/>
      <c r="J143" s="17"/>
      <c r="K143" s="17"/>
      <c r="L143" s="17"/>
      <c r="M143" s="17"/>
      <c r="N143" s="18"/>
    </row>
    <row r="144" spans="1:14" x14ac:dyDescent="0.3">
      <c r="A144" s="17"/>
      <c r="B144" s="17"/>
      <c r="C144" s="17"/>
      <c r="D144" s="17"/>
      <c r="E144" s="17"/>
      <c r="F144" s="17"/>
      <c r="G144" s="17"/>
      <c r="H144" s="17"/>
      <c r="I144" s="17"/>
      <c r="J144" s="17"/>
      <c r="K144" s="17"/>
      <c r="L144" s="17"/>
      <c r="M144" s="17"/>
      <c r="N144" s="18"/>
    </row>
    <row r="145" spans="1:14" x14ac:dyDescent="0.3">
      <c r="A145" s="17"/>
      <c r="B145" s="17"/>
      <c r="C145" s="17"/>
      <c r="D145" s="17"/>
      <c r="E145" s="17"/>
      <c r="F145" s="17"/>
      <c r="G145" s="17"/>
      <c r="H145" s="17"/>
      <c r="I145" s="17"/>
      <c r="J145" s="17"/>
      <c r="K145" s="17"/>
      <c r="L145" s="17"/>
      <c r="M145" s="17"/>
      <c r="N145" s="18"/>
    </row>
    <row r="146" spans="1:14" x14ac:dyDescent="0.3">
      <c r="A146" s="17"/>
      <c r="B146" s="17"/>
      <c r="C146" s="17"/>
      <c r="D146" s="17"/>
      <c r="E146" s="17"/>
      <c r="F146" s="17"/>
      <c r="G146" s="17"/>
      <c r="H146" s="17"/>
      <c r="I146" s="17"/>
      <c r="J146" s="17"/>
      <c r="K146" s="17"/>
      <c r="L146" s="17"/>
      <c r="M146" s="17"/>
      <c r="N146" s="18"/>
    </row>
    <row r="147" spans="1:14" x14ac:dyDescent="0.3">
      <c r="A147" s="17"/>
      <c r="B147" s="17"/>
      <c r="C147" s="17"/>
      <c r="D147" s="17"/>
      <c r="E147" s="17"/>
      <c r="F147" s="17"/>
      <c r="G147" s="17"/>
      <c r="H147" s="17"/>
      <c r="I147" s="17"/>
      <c r="J147" s="17"/>
      <c r="K147" s="17"/>
      <c r="L147" s="17"/>
      <c r="M147" s="17"/>
      <c r="N147" s="18"/>
    </row>
    <row r="148" spans="1:14" x14ac:dyDescent="0.3">
      <c r="A148" s="17"/>
      <c r="B148" s="17"/>
      <c r="C148" s="17"/>
      <c r="D148" s="17"/>
      <c r="E148" s="17"/>
      <c r="F148" s="17"/>
      <c r="G148" s="17"/>
      <c r="H148" s="17"/>
      <c r="I148" s="17"/>
      <c r="J148" s="17"/>
      <c r="K148" s="17"/>
      <c r="L148" s="17"/>
      <c r="M148" s="17"/>
      <c r="N148" s="18"/>
    </row>
    <row r="149" spans="1:14" x14ac:dyDescent="0.3">
      <c r="A149" s="17"/>
      <c r="B149" s="17"/>
      <c r="C149" s="17"/>
      <c r="D149" s="17"/>
      <c r="E149" s="17"/>
      <c r="F149" s="17"/>
      <c r="G149" s="17"/>
      <c r="H149" s="17"/>
      <c r="I149" s="17"/>
      <c r="J149" s="17"/>
      <c r="K149" s="17"/>
      <c r="L149" s="17"/>
      <c r="M149" s="17"/>
      <c r="N149" s="18"/>
    </row>
    <row r="150" spans="1:14" x14ac:dyDescent="0.3">
      <c r="A150" s="17"/>
      <c r="B150" s="17"/>
      <c r="C150" s="17"/>
      <c r="D150" s="17"/>
      <c r="E150" s="17"/>
      <c r="F150" s="17"/>
      <c r="G150" s="17"/>
      <c r="H150" s="17"/>
      <c r="I150" s="17"/>
      <c r="J150" s="17"/>
      <c r="K150" s="17"/>
      <c r="L150" s="17"/>
      <c r="M150" s="17"/>
      <c r="N150" s="18"/>
    </row>
    <row r="151" spans="1:14" x14ac:dyDescent="0.3">
      <c r="A151" s="17"/>
      <c r="B151" s="17"/>
      <c r="C151" s="17"/>
      <c r="D151" s="17"/>
      <c r="E151" s="17"/>
      <c r="F151" s="17"/>
      <c r="G151" s="17"/>
      <c r="H151" s="17"/>
      <c r="I151" s="17"/>
      <c r="J151" s="17"/>
      <c r="K151" s="17"/>
      <c r="L151" s="17"/>
      <c r="M151" s="17"/>
      <c r="N151" s="18"/>
    </row>
    <row r="152" spans="1:14" x14ac:dyDescent="0.3">
      <c r="A152" s="17"/>
      <c r="B152" s="17"/>
      <c r="C152" s="17"/>
      <c r="D152" s="17"/>
      <c r="E152" s="17"/>
      <c r="F152" s="17"/>
      <c r="G152" s="17"/>
      <c r="H152" s="17"/>
      <c r="I152" s="17"/>
      <c r="J152" s="17"/>
      <c r="K152" s="17"/>
      <c r="L152" s="17"/>
      <c r="M152" s="17"/>
      <c r="N152" s="18"/>
    </row>
    <row r="153" spans="1:14" x14ac:dyDescent="0.3">
      <c r="A153" s="17"/>
      <c r="B153" s="17"/>
      <c r="C153" s="17"/>
      <c r="D153" s="17"/>
      <c r="E153" s="17"/>
      <c r="F153" s="17"/>
      <c r="G153" s="17"/>
      <c r="H153" s="17"/>
      <c r="I153" s="17"/>
      <c r="J153" s="17"/>
      <c r="K153" s="17"/>
      <c r="L153" s="17"/>
      <c r="M153" s="17"/>
      <c r="N153" s="18"/>
    </row>
    <row r="154" spans="1:14" x14ac:dyDescent="0.3">
      <c r="A154" s="17"/>
      <c r="B154" s="17"/>
      <c r="C154" s="17"/>
      <c r="D154" s="17"/>
      <c r="E154" s="17"/>
      <c r="F154" s="17"/>
      <c r="G154" s="17"/>
      <c r="H154" s="17"/>
      <c r="I154" s="17"/>
      <c r="J154" s="17"/>
      <c r="K154" s="17"/>
      <c r="L154" s="17"/>
      <c r="M154" s="17"/>
      <c r="N154" s="18"/>
    </row>
    <row r="155" spans="1:14" x14ac:dyDescent="0.3">
      <c r="A155" s="17"/>
      <c r="B155" s="17"/>
      <c r="C155" s="17"/>
      <c r="D155" s="17"/>
      <c r="E155" s="17"/>
      <c r="F155" s="17"/>
      <c r="G155" s="17"/>
      <c r="H155" s="17"/>
      <c r="I155" s="17"/>
      <c r="J155" s="17"/>
      <c r="K155" s="17"/>
      <c r="L155" s="17"/>
      <c r="M155" s="17"/>
      <c r="N155" s="18"/>
    </row>
    <row r="156" spans="1:14" x14ac:dyDescent="0.3">
      <c r="A156" s="17"/>
      <c r="B156" s="17"/>
      <c r="C156" s="17"/>
      <c r="D156" s="17"/>
      <c r="E156" s="17"/>
      <c r="F156" s="17"/>
      <c r="G156" s="17"/>
      <c r="H156" s="17"/>
      <c r="I156" s="17"/>
      <c r="J156" s="17"/>
      <c r="K156" s="17"/>
      <c r="L156" s="17"/>
      <c r="M156" s="17"/>
      <c r="N156" s="18"/>
    </row>
    <row r="157" spans="1:14" x14ac:dyDescent="0.3">
      <c r="A157" s="17"/>
      <c r="B157" s="17"/>
      <c r="C157" s="17"/>
      <c r="D157" s="17"/>
      <c r="E157" s="17"/>
      <c r="F157" s="17"/>
      <c r="G157" s="17"/>
      <c r="H157" s="17"/>
      <c r="I157" s="17"/>
      <c r="J157" s="17"/>
      <c r="K157" s="17"/>
      <c r="L157" s="17"/>
      <c r="M157" s="17"/>
      <c r="N157" s="18"/>
    </row>
    <row r="158" spans="1:14" x14ac:dyDescent="0.3">
      <c r="A158" s="17"/>
      <c r="B158" s="17"/>
      <c r="C158" s="17"/>
      <c r="D158" s="17"/>
      <c r="E158" s="17"/>
      <c r="F158" s="17"/>
      <c r="G158" s="17"/>
      <c r="H158" s="17"/>
      <c r="I158" s="17"/>
      <c r="J158" s="17"/>
      <c r="K158" s="17"/>
      <c r="L158" s="17"/>
      <c r="M158" s="17"/>
      <c r="N158" s="18"/>
    </row>
    <row r="159" spans="1:14" x14ac:dyDescent="0.3">
      <c r="A159" s="17"/>
      <c r="B159" s="17"/>
      <c r="C159" s="17"/>
      <c r="D159" s="17"/>
      <c r="E159" s="17"/>
      <c r="F159" s="17"/>
      <c r="G159" s="17"/>
      <c r="H159" s="17"/>
      <c r="I159" s="17"/>
      <c r="J159" s="17"/>
      <c r="K159" s="17"/>
      <c r="L159" s="17"/>
      <c r="M159" s="17"/>
      <c r="N159" s="18"/>
    </row>
    <row r="160" spans="1:14" x14ac:dyDescent="0.3">
      <c r="A160" s="17"/>
      <c r="B160" s="17"/>
      <c r="C160" s="17"/>
      <c r="D160" s="17"/>
      <c r="E160" s="17"/>
      <c r="F160" s="17"/>
      <c r="G160" s="17"/>
      <c r="H160" s="17"/>
      <c r="I160" s="17"/>
      <c r="J160" s="17"/>
      <c r="K160" s="17"/>
      <c r="L160" s="17"/>
      <c r="M160" s="17"/>
      <c r="N160" s="18"/>
    </row>
    <row r="161" spans="1:14" x14ac:dyDescent="0.3">
      <c r="A161" s="17"/>
      <c r="B161" s="17"/>
      <c r="C161" s="17"/>
      <c r="D161" s="17"/>
      <c r="E161" s="17"/>
      <c r="F161" s="17"/>
      <c r="G161" s="17"/>
      <c r="H161" s="17"/>
      <c r="I161" s="17"/>
      <c r="J161" s="17"/>
      <c r="K161" s="17"/>
      <c r="L161" s="17"/>
      <c r="M161" s="17"/>
      <c r="N161" s="18"/>
    </row>
    <row r="162" spans="1:14" x14ac:dyDescent="0.3">
      <c r="A162" s="17"/>
      <c r="B162" s="17"/>
      <c r="C162" s="17"/>
      <c r="D162" s="17"/>
      <c r="E162" s="17"/>
      <c r="F162" s="17"/>
      <c r="G162" s="17"/>
      <c r="H162" s="17"/>
      <c r="I162" s="17"/>
      <c r="J162" s="17"/>
      <c r="K162" s="17"/>
      <c r="L162" s="17"/>
      <c r="M162" s="17"/>
      <c r="N162" s="18"/>
    </row>
    <row r="163" spans="1:14" x14ac:dyDescent="0.3">
      <c r="A163" s="17"/>
      <c r="B163" s="17"/>
      <c r="C163" s="17"/>
      <c r="D163" s="17"/>
      <c r="E163" s="17"/>
      <c r="F163" s="17"/>
      <c r="G163" s="17"/>
      <c r="H163" s="17"/>
      <c r="I163" s="17"/>
      <c r="J163" s="17"/>
      <c r="K163" s="17"/>
      <c r="L163" s="17"/>
      <c r="M163" s="17"/>
      <c r="N163" s="18"/>
    </row>
    <row r="164" spans="1:14" x14ac:dyDescent="0.3">
      <c r="A164" s="17"/>
      <c r="B164" s="17"/>
      <c r="C164" s="17"/>
      <c r="D164" s="17"/>
      <c r="E164" s="17"/>
      <c r="F164" s="17"/>
      <c r="G164" s="17"/>
      <c r="H164" s="17"/>
      <c r="I164" s="17"/>
      <c r="J164" s="17"/>
      <c r="K164" s="17"/>
      <c r="L164" s="17"/>
      <c r="M164" s="17"/>
      <c r="N164" s="18"/>
    </row>
    <row r="165" spans="1:14" x14ac:dyDescent="0.3">
      <c r="A165" s="17"/>
      <c r="B165" s="17"/>
      <c r="C165" s="17"/>
      <c r="D165" s="17"/>
      <c r="E165" s="17"/>
      <c r="F165" s="17"/>
      <c r="G165" s="17"/>
      <c r="H165" s="17"/>
      <c r="I165" s="17"/>
      <c r="J165" s="17"/>
      <c r="K165" s="17"/>
      <c r="L165" s="17"/>
      <c r="M165" s="17"/>
      <c r="N165" s="18"/>
    </row>
    <row r="166" spans="1:14" x14ac:dyDescent="0.3">
      <c r="A166" s="17"/>
      <c r="B166" s="17"/>
      <c r="C166" s="17"/>
      <c r="D166" s="17"/>
      <c r="E166" s="17"/>
      <c r="F166" s="17"/>
      <c r="G166" s="17"/>
      <c r="H166" s="17"/>
      <c r="I166" s="17"/>
      <c r="J166" s="17"/>
      <c r="K166" s="17"/>
      <c r="L166" s="17"/>
      <c r="M166" s="17"/>
      <c r="N166" s="18"/>
    </row>
    <row r="167" spans="1:14" x14ac:dyDescent="0.3">
      <c r="A167" s="17"/>
      <c r="B167" s="17"/>
      <c r="C167" s="17"/>
      <c r="D167" s="17"/>
      <c r="E167" s="17"/>
      <c r="F167" s="17"/>
      <c r="G167" s="17"/>
      <c r="H167" s="17"/>
      <c r="I167" s="17"/>
      <c r="J167" s="17"/>
      <c r="K167" s="17"/>
      <c r="L167" s="17"/>
      <c r="M167" s="17"/>
      <c r="N167" s="18"/>
    </row>
    <row r="168" spans="1:14" x14ac:dyDescent="0.3">
      <c r="A168" s="17"/>
      <c r="B168" s="17"/>
      <c r="C168" s="17"/>
      <c r="D168" s="17"/>
      <c r="E168" s="17"/>
      <c r="F168" s="17"/>
      <c r="G168" s="17"/>
      <c r="H168" s="17"/>
      <c r="I168" s="17"/>
      <c r="J168" s="17"/>
      <c r="K168" s="17"/>
      <c r="L168" s="17"/>
      <c r="M168" s="17"/>
      <c r="N168" s="18"/>
    </row>
    <row r="169" spans="1:14" x14ac:dyDescent="0.3">
      <c r="A169" s="17"/>
      <c r="B169" s="17"/>
      <c r="C169" s="17"/>
      <c r="D169" s="17"/>
      <c r="E169" s="17"/>
      <c r="F169" s="17"/>
      <c r="G169" s="17"/>
      <c r="H169" s="17"/>
      <c r="I169" s="17"/>
      <c r="J169" s="17"/>
      <c r="K169" s="17"/>
      <c r="L169" s="17"/>
      <c r="M169" s="17"/>
      <c r="N169" s="18"/>
    </row>
    <row r="170" spans="1:14" x14ac:dyDescent="0.3">
      <c r="A170" s="17"/>
      <c r="B170" s="17"/>
      <c r="C170" s="17"/>
      <c r="D170" s="17"/>
      <c r="E170" s="17"/>
      <c r="F170" s="17"/>
      <c r="G170" s="17"/>
      <c r="H170" s="17"/>
      <c r="I170" s="17"/>
      <c r="J170" s="17"/>
      <c r="K170" s="17"/>
      <c r="L170" s="17"/>
      <c r="M170" s="17"/>
      <c r="N170" s="18"/>
    </row>
    <row r="171" spans="1:14" x14ac:dyDescent="0.3">
      <c r="A171" s="17"/>
      <c r="B171" s="17"/>
      <c r="C171" s="17"/>
      <c r="D171" s="17"/>
      <c r="E171" s="17"/>
      <c r="F171" s="17"/>
      <c r="G171" s="17"/>
      <c r="H171" s="17"/>
      <c r="I171" s="17"/>
      <c r="J171" s="17"/>
      <c r="K171" s="17"/>
      <c r="L171" s="17"/>
      <c r="M171" s="17"/>
      <c r="N171" s="18"/>
    </row>
    <row r="172" spans="1:14" x14ac:dyDescent="0.3">
      <c r="A172" s="17"/>
      <c r="B172" s="17"/>
      <c r="C172" s="17"/>
      <c r="D172" s="17"/>
      <c r="E172" s="17"/>
      <c r="F172" s="17"/>
      <c r="G172" s="17"/>
      <c r="H172" s="17"/>
      <c r="I172" s="17"/>
      <c r="J172" s="17"/>
      <c r="K172" s="17"/>
      <c r="L172" s="17"/>
      <c r="M172" s="17"/>
      <c r="N172" s="18"/>
    </row>
    <row r="173" spans="1:14" x14ac:dyDescent="0.3">
      <c r="A173" s="17"/>
      <c r="B173" s="17"/>
      <c r="C173" s="17"/>
      <c r="D173" s="17"/>
      <c r="E173" s="17"/>
      <c r="F173" s="17"/>
      <c r="G173" s="17"/>
      <c r="H173" s="17"/>
      <c r="I173" s="17"/>
      <c r="J173" s="17"/>
      <c r="K173" s="17"/>
      <c r="L173" s="17"/>
      <c r="M173" s="17"/>
      <c r="N173" s="18"/>
    </row>
    <row r="174" spans="1:14" x14ac:dyDescent="0.3">
      <c r="A174" s="17"/>
      <c r="B174" s="17"/>
      <c r="C174" s="17"/>
      <c r="D174" s="17"/>
      <c r="E174" s="17"/>
      <c r="F174" s="17"/>
      <c r="G174" s="17"/>
      <c r="H174" s="17"/>
      <c r="I174" s="17"/>
      <c r="J174" s="17"/>
      <c r="K174" s="17"/>
      <c r="L174" s="17"/>
      <c r="M174" s="17"/>
      <c r="N174" s="18"/>
    </row>
    <row r="175" spans="1:14" x14ac:dyDescent="0.3">
      <c r="A175" s="17"/>
      <c r="B175" s="17"/>
      <c r="C175" s="17"/>
      <c r="D175" s="17"/>
      <c r="E175" s="17"/>
      <c r="F175" s="17"/>
      <c r="G175" s="17"/>
      <c r="H175" s="17"/>
      <c r="I175" s="17"/>
      <c r="J175" s="17"/>
      <c r="K175" s="17"/>
      <c r="L175" s="17"/>
      <c r="M175" s="17"/>
      <c r="N175" s="18"/>
    </row>
    <row r="176" spans="1:14" x14ac:dyDescent="0.3">
      <c r="A176" s="17"/>
      <c r="B176" s="17"/>
      <c r="C176" s="17"/>
      <c r="D176" s="17"/>
      <c r="E176" s="17"/>
      <c r="F176" s="17"/>
      <c r="G176" s="17"/>
      <c r="H176" s="17"/>
      <c r="I176" s="17"/>
      <c r="J176" s="17"/>
      <c r="K176" s="17"/>
      <c r="L176" s="17"/>
      <c r="M176" s="17"/>
      <c r="N176" s="18"/>
    </row>
    <row r="177" spans="1:14" x14ac:dyDescent="0.3">
      <c r="A177" s="17"/>
      <c r="B177" s="17"/>
      <c r="C177" s="17"/>
      <c r="D177" s="17"/>
      <c r="E177" s="17"/>
      <c r="F177" s="17"/>
      <c r="G177" s="17"/>
      <c r="H177" s="17"/>
      <c r="I177" s="17"/>
      <c r="J177" s="17"/>
      <c r="K177" s="17"/>
      <c r="L177" s="17"/>
      <c r="M177" s="17"/>
      <c r="N177" s="18"/>
    </row>
    <row r="178" spans="1:14" x14ac:dyDescent="0.3">
      <c r="A178" s="17"/>
      <c r="B178" s="17"/>
      <c r="C178" s="17"/>
      <c r="D178" s="17"/>
      <c r="E178" s="17"/>
      <c r="F178" s="17"/>
      <c r="G178" s="17"/>
      <c r="H178" s="17"/>
      <c r="I178" s="17"/>
      <c r="J178" s="17"/>
      <c r="K178" s="17"/>
      <c r="L178" s="17"/>
      <c r="M178" s="17"/>
      <c r="N178" s="18"/>
    </row>
    <row r="179" spans="1:14" x14ac:dyDescent="0.3">
      <c r="A179" s="17"/>
      <c r="B179" s="17"/>
      <c r="C179" s="17"/>
      <c r="D179" s="17"/>
      <c r="E179" s="17"/>
      <c r="F179" s="17"/>
      <c r="G179" s="17"/>
      <c r="H179" s="17"/>
      <c r="I179" s="17"/>
      <c r="J179" s="17"/>
      <c r="K179" s="17"/>
      <c r="L179" s="17"/>
      <c r="M179" s="17"/>
      <c r="N179" s="18"/>
    </row>
    <row r="180" spans="1:14" x14ac:dyDescent="0.3">
      <c r="A180" s="17"/>
      <c r="B180" s="17"/>
      <c r="C180" s="17"/>
      <c r="D180" s="17"/>
      <c r="E180" s="17"/>
      <c r="F180" s="17"/>
      <c r="G180" s="17"/>
      <c r="H180" s="17"/>
      <c r="I180" s="17"/>
      <c r="J180" s="17"/>
      <c r="K180" s="17"/>
      <c r="L180" s="17"/>
      <c r="M180" s="17"/>
      <c r="N180" s="18"/>
    </row>
    <row r="181" spans="1:14" x14ac:dyDescent="0.3">
      <c r="A181" s="17"/>
      <c r="B181" s="17"/>
      <c r="C181" s="17"/>
      <c r="D181" s="17"/>
      <c r="E181" s="17"/>
      <c r="F181" s="17"/>
      <c r="G181" s="17"/>
      <c r="H181" s="17"/>
      <c r="I181" s="17"/>
      <c r="J181" s="17"/>
      <c r="K181" s="17"/>
      <c r="L181" s="17"/>
      <c r="M181" s="17"/>
      <c r="N181" s="18"/>
    </row>
    <row r="182" spans="1:14" x14ac:dyDescent="0.3">
      <c r="A182" s="17"/>
      <c r="B182" s="17"/>
      <c r="C182" s="17"/>
      <c r="D182" s="17"/>
      <c r="E182" s="17"/>
      <c r="F182" s="17"/>
      <c r="G182" s="17"/>
      <c r="H182" s="17"/>
      <c r="I182" s="17"/>
      <c r="J182" s="17"/>
      <c r="K182" s="17"/>
      <c r="L182" s="17"/>
      <c r="M182" s="17"/>
      <c r="N182" s="18"/>
    </row>
    <row r="183" spans="1:14" x14ac:dyDescent="0.3">
      <c r="A183" s="17"/>
      <c r="B183" s="17"/>
      <c r="C183" s="17"/>
      <c r="D183" s="17"/>
      <c r="E183" s="17"/>
      <c r="F183" s="17"/>
      <c r="G183" s="17"/>
      <c r="H183" s="17"/>
      <c r="I183" s="17"/>
      <c r="J183" s="17"/>
      <c r="K183" s="17"/>
      <c r="L183" s="17"/>
      <c r="M183" s="17"/>
      <c r="N183" s="18"/>
    </row>
    <row r="184" spans="1:14" x14ac:dyDescent="0.3">
      <c r="A184" s="17"/>
      <c r="B184" s="17"/>
      <c r="C184" s="17"/>
      <c r="D184" s="17"/>
      <c r="E184" s="17"/>
      <c r="F184" s="17"/>
      <c r="G184" s="17"/>
      <c r="H184" s="17"/>
      <c r="I184" s="17"/>
      <c r="J184" s="17"/>
      <c r="K184" s="17"/>
      <c r="L184" s="17"/>
      <c r="M184" s="17"/>
      <c r="N184" s="18"/>
    </row>
    <row r="185" spans="1:14" x14ac:dyDescent="0.3">
      <c r="A185" s="17"/>
      <c r="B185" s="17"/>
      <c r="C185" s="17"/>
      <c r="D185" s="17"/>
      <c r="E185" s="17"/>
      <c r="F185" s="17"/>
      <c r="G185" s="17"/>
      <c r="H185" s="17"/>
      <c r="I185" s="17"/>
      <c r="J185" s="17"/>
      <c r="K185" s="17"/>
      <c r="L185" s="17"/>
      <c r="M185" s="17"/>
      <c r="N185" s="18"/>
    </row>
    <row r="186" spans="1:14" x14ac:dyDescent="0.3">
      <c r="A186" s="17"/>
      <c r="B186" s="17"/>
      <c r="C186" s="17"/>
      <c r="D186" s="17"/>
      <c r="E186" s="17"/>
      <c r="F186" s="17"/>
      <c r="G186" s="17"/>
      <c r="H186" s="17"/>
      <c r="I186" s="17"/>
      <c r="J186" s="17"/>
      <c r="K186" s="17"/>
      <c r="L186" s="17"/>
      <c r="M186" s="17"/>
      <c r="N186" s="18"/>
    </row>
    <row r="187" spans="1:14" x14ac:dyDescent="0.3">
      <c r="A187" s="17"/>
      <c r="B187" s="17"/>
      <c r="C187" s="17"/>
      <c r="D187" s="17"/>
      <c r="E187" s="17"/>
      <c r="F187" s="17"/>
      <c r="G187" s="17"/>
      <c r="H187" s="17"/>
      <c r="I187" s="17"/>
      <c r="J187" s="17"/>
      <c r="K187" s="17"/>
      <c r="L187" s="17"/>
      <c r="M187" s="17"/>
      <c r="N187" s="18"/>
    </row>
    <row r="188" spans="1:14" x14ac:dyDescent="0.3">
      <c r="A188" s="17"/>
      <c r="B188" s="17"/>
      <c r="C188" s="17"/>
      <c r="D188" s="17"/>
      <c r="E188" s="17"/>
      <c r="F188" s="17"/>
      <c r="G188" s="17"/>
      <c r="H188" s="17"/>
      <c r="I188" s="17"/>
      <c r="J188" s="17"/>
      <c r="K188" s="17"/>
      <c r="L188" s="17"/>
      <c r="M188" s="17"/>
      <c r="N188" s="18"/>
    </row>
    <row r="189" spans="1:14" x14ac:dyDescent="0.3">
      <c r="A189" s="17"/>
      <c r="B189" s="17"/>
      <c r="C189" s="17"/>
      <c r="D189" s="17"/>
      <c r="E189" s="17"/>
      <c r="F189" s="17"/>
      <c r="G189" s="17"/>
      <c r="H189" s="17"/>
      <c r="I189" s="17"/>
      <c r="J189" s="17"/>
      <c r="K189" s="17"/>
      <c r="L189" s="17"/>
      <c r="M189" s="17"/>
      <c r="N189" s="18"/>
    </row>
    <row r="190" spans="1:14" x14ac:dyDescent="0.3">
      <c r="A190" s="17"/>
      <c r="B190" s="17"/>
      <c r="C190" s="17"/>
      <c r="D190" s="17"/>
      <c r="E190" s="17"/>
      <c r="F190" s="17"/>
      <c r="G190" s="17"/>
      <c r="H190" s="17"/>
      <c r="I190" s="17"/>
      <c r="J190" s="17"/>
      <c r="K190" s="17"/>
      <c r="L190" s="17"/>
      <c r="M190" s="17"/>
      <c r="N190" s="18"/>
    </row>
    <row r="191" spans="1:14" x14ac:dyDescent="0.3">
      <c r="A191" s="17"/>
      <c r="B191" s="17"/>
      <c r="C191" s="17"/>
      <c r="D191" s="17"/>
      <c r="E191" s="17"/>
      <c r="F191" s="17"/>
      <c r="G191" s="17"/>
      <c r="H191" s="17"/>
      <c r="I191" s="17"/>
      <c r="J191" s="17"/>
      <c r="K191" s="17"/>
      <c r="L191" s="17"/>
      <c r="M191" s="17"/>
      <c r="N191" s="18"/>
    </row>
    <row r="192" spans="1:14" x14ac:dyDescent="0.3">
      <c r="A192" s="17"/>
      <c r="B192" s="17"/>
      <c r="C192" s="17"/>
      <c r="D192" s="17"/>
      <c r="E192" s="17"/>
      <c r="F192" s="17"/>
      <c r="G192" s="17"/>
      <c r="H192" s="17"/>
      <c r="I192" s="17"/>
      <c r="J192" s="17"/>
      <c r="K192" s="17"/>
      <c r="L192" s="17"/>
      <c r="M192" s="17"/>
      <c r="N192" s="18"/>
    </row>
    <row r="193" spans="1:14" x14ac:dyDescent="0.3">
      <c r="A193" s="17"/>
      <c r="B193" s="17"/>
      <c r="C193" s="17"/>
      <c r="D193" s="17"/>
      <c r="E193" s="17"/>
      <c r="F193" s="17"/>
      <c r="G193" s="17"/>
      <c r="H193" s="17"/>
      <c r="I193" s="17"/>
      <c r="J193" s="17"/>
      <c r="K193" s="17"/>
      <c r="L193" s="17"/>
      <c r="M193" s="17"/>
      <c r="N193" s="18"/>
    </row>
    <row r="194" spans="1:14" x14ac:dyDescent="0.3">
      <c r="A194" s="17"/>
      <c r="B194" s="17"/>
      <c r="C194" s="17"/>
      <c r="D194" s="17"/>
      <c r="E194" s="17"/>
      <c r="F194" s="17"/>
      <c r="G194" s="17"/>
      <c r="H194" s="17"/>
      <c r="I194" s="17"/>
      <c r="J194" s="17"/>
      <c r="K194" s="17"/>
      <c r="L194" s="17"/>
      <c r="M194" s="17"/>
      <c r="N194" s="18"/>
    </row>
    <row r="195" spans="1:14" x14ac:dyDescent="0.3">
      <c r="A195" s="17"/>
      <c r="B195" s="17"/>
      <c r="C195" s="17"/>
      <c r="D195" s="17"/>
      <c r="E195" s="17"/>
      <c r="F195" s="17"/>
      <c r="G195" s="17"/>
      <c r="H195" s="17"/>
      <c r="I195" s="17"/>
      <c r="J195" s="17"/>
      <c r="K195" s="17"/>
      <c r="L195" s="17"/>
      <c r="M195" s="17"/>
      <c r="N195" s="18"/>
    </row>
    <row r="196" spans="1:14" x14ac:dyDescent="0.3">
      <c r="A196" s="17"/>
      <c r="B196" s="17"/>
      <c r="C196" s="17"/>
      <c r="D196" s="17"/>
      <c r="E196" s="17"/>
      <c r="F196" s="17"/>
      <c r="G196" s="17"/>
      <c r="H196" s="17"/>
      <c r="I196" s="17"/>
      <c r="J196" s="17"/>
      <c r="K196" s="17"/>
      <c r="L196" s="17"/>
      <c r="M196" s="17"/>
      <c r="N196" s="18"/>
    </row>
    <row r="197" spans="1:14" x14ac:dyDescent="0.3">
      <c r="A197" s="17"/>
      <c r="B197" s="17"/>
      <c r="C197" s="17"/>
      <c r="D197" s="17"/>
      <c r="E197" s="17"/>
      <c r="F197" s="17"/>
      <c r="G197" s="17"/>
      <c r="H197" s="17"/>
      <c r="I197" s="17"/>
      <c r="J197" s="17"/>
      <c r="K197" s="17"/>
      <c r="L197" s="17"/>
      <c r="M197" s="17"/>
      <c r="N197" s="18"/>
    </row>
    <row r="198" spans="1:14" x14ac:dyDescent="0.3">
      <c r="A198" s="17"/>
      <c r="B198" s="17"/>
      <c r="C198" s="17"/>
      <c r="D198" s="17"/>
      <c r="E198" s="17"/>
      <c r="F198" s="17"/>
      <c r="G198" s="17"/>
      <c r="H198" s="17"/>
      <c r="I198" s="17"/>
      <c r="J198" s="17"/>
      <c r="K198" s="17"/>
      <c r="L198" s="17"/>
      <c r="M198" s="17"/>
      <c r="N198" s="18"/>
    </row>
    <row r="199" spans="1:14" x14ac:dyDescent="0.3">
      <c r="A199" s="17"/>
      <c r="B199" s="17"/>
      <c r="C199" s="17"/>
      <c r="D199" s="17"/>
      <c r="E199" s="17"/>
      <c r="F199" s="17"/>
      <c r="G199" s="17"/>
      <c r="H199" s="17"/>
      <c r="I199" s="17"/>
      <c r="J199" s="17"/>
      <c r="K199" s="17"/>
      <c r="L199" s="17"/>
      <c r="M199" s="17"/>
      <c r="N199" s="18"/>
    </row>
    <row r="200" spans="1:14" x14ac:dyDescent="0.3">
      <c r="A200" s="17"/>
      <c r="B200" s="17"/>
      <c r="C200" s="17"/>
      <c r="D200" s="17"/>
      <c r="E200" s="17"/>
      <c r="F200" s="17"/>
      <c r="G200" s="17"/>
      <c r="H200" s="17"/>
      <c r="I200" s="17"/>
      <c r="J200" s="17"/>
      <c r="K200" s="17"/>
      <c r="L200" s="17"/>
      <c r="M200" s="17"/>
      <c r="N200" s="18"/>
    </row>
    <row r="201" spans="1:14" x14ac:dyDescent="0.3">
      <c r="A201" s="17"/>
      <c r="B201" s="17"/>
      <c r="C201" s="17"/>
      <c r="D201" s="17"/>
      <c r="E201" s="17"/>
      <c r="F201" s="17"/>
      <c r="G201" s="17"/>
      <c r="H201" s="17"/>
      <c r="I201" s="17"/>
      <c r="J201" s="17"/>
      <c r="K201" s="17"/>
      <c r="L201" s="17"/>
      <c r="M201" s="17"/>
      <c r="N201" s="18"/>
    </row>
    <row r="202" spans="1:14" x14ac:dyDescent="0.3">
      <c r="A202" s="17"/>
      <c r="B202" s="17"/>
      <c r="C202" s="17"/>
      <c r="D202" s="17"/>
      <c r="E202" s="17"/>
      <c r="F202" s="17"/>
      <c r="G202" s="17"/>
      <c r="H202" s="17"/>
      <c r="I202" s="17"/>
      <c r="J202" s="17"/>
      <c r="K202" s="17"/>
      <c r="L202" s="17"/>
      <c r="M202" s="17"/>
      <c r="N202" s="18"/>
    </row>
    <row r="203" spans="1:14" x14ac:dyDescent="0.3">
      <c r="A203" s="17"/>
      <c r="B203" s="17"/>
      <c r="C203" s="17"/>
      <c r="D203" s="17"/>
      <c r="E203" s="17"/>
      <c r="F203" s="17"/>
      <c r="G203" s="17"/>
      <c r="H203" s="17"/>
      <c r="I203" s="17"/>
      <c r="J203" s="17"/>
      <c r="K203" s="17"/>
      <c r="L203" s="17"/>
      <c r="M203" s="17"/>
      <c r="N203" s="18"/>
    </row>
  </sheetData>
  <pageMargins left="0.4" right="0.4" top="1" bottom="1" header="0.5" footer="0.5"/>
  <pageSetup paperSize="9" fitToHeight="0"/>
  <headerFooter>
    <oddFooter>&amp;C&amp;8 Toolkit by GroupChatOn  ·  toolkit.groupchaton.com</oddFooter>
  </headerFooter>
  <extLst>
    <ext xmlns:x14="http://schemas.microsoft.com/office/spreadsheetml/2009/9/main" uri="{CCE6A557-97BC-4b89-ADB6-D9C93CAAB3DF}">
      <x14:dataValidations xmlns:xm="http://schemas.microsoft.com/office/excel/2006/main" count="4">
        <x14:dataValidation type="list" allowBlank="1" xr:uid="{00000000-0002-0000-0200-000000000000}">
          <x14:formula1>
            <xm:f>Lists!$A$1:$A$8</xm:f>
          </x14:formula1>
          <xm:sqref>C4:C203</xm:sqref>
        </x14:dataValidation>
        <x14:dataValidation type="list" allowBlank="1" xr:uid="{00000000-0002-0000-0200-000001000000}">
          <x14:formula1>
            <xm:f>Lists!$B$1:$B$8</xm:f>
          </x14:formula1>
          <xm:sqref>I4:I203</xm:sqref>
        </x14:dataValidation>
        <x14:dataValidation type="list" allowBlank="1" xr:uid="{00000000-0002-0000-0200-000002000000}">
          <x14:formula1>
            <xm:f>Lists!$C$1:$C$4</xm:f>
          </x14:formula1>
          <xm:sqref>L4:L203</xm:sqref>
        </x14:dataValidation>
        <x14:dataValidation type="list" allowBlank="1" xr:uid="{00000000-0002-0000-0200-000003000000}">
          <x14:formula1>
            <xm:f>Lists!$D$1:$D$5</xm:f>
          </x14:formula1>
          <xm:sqref>M4:M203</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2563EB"/>
    <pageSetUpPr fitToPage="1"/>
  </sheetPr>
  <dimension ref="A1:M1003"/>
  <sheetViews>
    <sheetView showGridLines="0" workbookViewId="0">
      <pane xSplit="1" ySplit="3" topLeftCell="B4" activePane="bottomRight" state="frozen"/>
      <selection pane="topRight"/>
      <selection pane="bottomLeft"/>
      <selection pane="bottomRight"/>
    </sheetView>
  </sheetViews>
  <sheetFormatPr defaultRowHeight="14.4" x14ac:dyDescent="0.3"/>
  <cols>
    <col min="1" max="1" width="28" customWidth="1"/>
    <col min="2" max="2" width="11" customWidth="1"/>
    <col min="3" max="5" width="12" customWidth="1"/>
    <col min="6" max="8" width="10" customWidth="1"/>
    <col min="9" max="9" width="9" customWidth="1"/>
    <col min="10" max="11" width="8" customWidth="1"/>
    <col min="12" max="13" width="10" customWidth="1"/>
  </cols>
  <sheetData>
    <row r="1" spans="1:13" ht="25.95" customHeight="1" x14ac:dyDescent="0.4">
      <c r="A1" s="1" t="s">
        <v>91</v>
      </c>
    </row>
    <row r="2" spans="1:13" x14ac:dyDescent="0.3">
      <c r="A2" s="2" t="s">
        <v>92</v>
      </c>
    </row>
    <row r="3" spans="1:13" ht="31.95" customHeight="1" x14ac:dyDescent="0.3">
      <c r="A3" s="16" t="s">
        <v>93</v>
      </c>
      <c r="B3" s="16" t="s">
        <v>94</v>
      </c>
      <c r="C3" s="16" t="s">
        <v>95</v>
      </c>
      <c r="D3" s="16" t="s">
        <v>96</v>
      </c>
      <c r="E3" s="16" t="s">
        <v>97</v>
      </c>
      <c r="F3" s="16" t="s">
        <v>98</v>
      </c>
      <c r="G3" s="16" t="s">
        <v>99</v>
      </c>
      <c r="H3" s="16" t="s">
        <v>100</v>
      </c>
      <c r="I3" s="16" t="s">
        <v>101</v>
      </c>
      <c r="J3" s="16" t="s">
        <v>102</v>
      </c>
      <c r="K3" s="16" t="s">
        <v>103</v>
      </c>
      <c r="L3" s="16" t="s">
        <v>104</v>
      </c>
      <c r="M3" s="16" t="s">
        <v>105</v>
      </c>
    </row>
    <row r="4" spans="1:13" x14ac:dyDescent="0.3">
      <c r="A4" s="17" t="s">
        <v>54</v>
      </c>
      <c r="B4" s="17" t="s">
        <v>106</v>
      </c>
      <c r="C4" s="18">
        <v>46208</v>
      </c>
      <c r="D4" s="18">
        <v>46218</v>
      </c>
      <c r="E4" s="18">
        <v>46217</v>
      </c>
      <c r="F4" s="19">
        <v>2000</v>
      </c>
      <c r="G4" s="19">
        <v>2000</v>
      </c>
      <c r="H4" s="19">
        <v>2000</v>
      </c>
      <c r="I4" s="20">
        <f>IF(OR($D4="",$E4=""),"",MAX(0,$E4-$D4-Settings!$B$5))</f>
        <v>0</v>
      </c>
      <c r="J4" s="20">
        <f>IF(OR($D4="",$E4=""),"",IF($E4&lt;=$D4+Settings!$B$5,1,0))</f>
        <v>1</v>
      </c>
      <c r="K4" s="20">
        <f t="shared" ref="K4:K67" si="0">IF(OR($E4="",$F4=""),"",IF(N($G4)&gt;=$F4,1,0))</f>
        <v>1</v>
      </c>
      <c r="L4" s="20">
        <f t="shared" ref="L4:L67" si="1">IF(OR($C4="",$E4=""),"",$E4-$C4)</f>
        <v>9</v>
      </c>
      <c r="M4" s="21">
        <f t="shared" ref="M4:M67" si="2">IF(N($G4)=0,"",N($H4)/$G4)</f>
        <v>1</v>
      </c>
    </row>
    <row r="5" spans="1:13" x14ac:dyDescent="0.3">
      <c r="A5" s="17" t="s">
        <v>54</v>
      </c>
      <c r="B5" s="17" t="s">
        <v>107</v>
      </c>
      <c r="C5" s="18">
        <v>46248</v>
      </c>
      <c r="D5" s="18">
        <v>46258</v>
      </c>
      <c r="E5" s="18">
        <v>46260</v>
      </c>
      <c r="F5" s="19">
        <v>1500</v>
      </c>
      <c r="G5" s="19">
        <v>1500</v>
      </c>
      <c r="H5" s="19">
        <v>1480</v>
      </c>
      <c r="I5" s="20">
        <f>IF(OR($D5="",$E5=""),"",MAX(0,$E5-$D5-Settings!$B$5))</f>
        <v>2</v>
      </c>
      <c r="J5" s="20">
        <f>IF(OR($D5="",$E5=""),"",IF($E5&lt;=$D5+Settings!$B$5,1,0))</f>
        <v>0</v>
      </c>
      <c r="K5" s="20">
        <f t="shared" si="0"/>
        <v>1</v>
      </c>
      <c r="L5" s="20">
        <f t="shared" si="1"/>
        <v>12</v>
      </c>
      <c r="M5" s="21">
        <f t="shared" si="2"/>
        <v>0.98666666666666669</v>
      </c>
    </row>
    <row r="6" spans="1:13" x14ac:dyDescent="0.3">
      <c r="A6" s="17" t="s">
        <v>54</v>
      </c>
      <c r="B6" s="17" t="s">
        <v>108</v>
      </c>
      <c r="C6" s="18">
        <v>46288</v>
      </c>
      <c r="D6" s="18">
        <v>46300</v>
      </c>
      <c r="E6" s="18">
        <v>46299</v>
      </c>
      <c r="F6" s="19">
        <v>3700</v>
      </c>
      <c r="G6" s="19">
        <v>3200</v>
      </c>
      <c r="H6" s="19">
        <v>3200</v>
      </c>
      <c r="I6" s="20">
        <f>IF(OR($D6="",$E6=""),"",MAX(0,$E6-$D6-Settings!$B$5))</f>
        <v>0</v>
      </c>
      <c r="J6" s="20">
        <f>IF(OR($D6="",$E6=""),"",IF($E6&lt;=$D6+Settings!$B$5,1,0))</f>
        <v>1</v>
      </c>
      <c r="K6" s="20">
        <f t="shared" si="0"/>
        <v>0</v>
      </c>
      <c r="L6" s="20">
        <f t="shared" si="1"/>
        <v>11</v>
      </c>
      <c r="M6" s="21">
        <f t="shared" si="2"/>
        <v>1</v>
      </c>
    </row>
    <row r="7" spans="1:13" x14ac:dyDescent="0.3">
      <c r="A7" s="17" t="s">
        <v>54</v>
      </c>
      <c r="B7" s="17" t="s">
        <v>109</v>
      </c>
      <c r="C7" s="18">
        <v>46322</v>
      </c>
      <c r="D7" s="18">
        <v>46336</v>
      </c>
      <c r="E7" s="18">
        <v>46325</v>
      </c>
      <c r="F7" s="19">
        <v>1100</v>
      </c>
      <c r="G7" s="19">
        <v>924</v>
      </c>
      <c r="H7" s="19">
        <v>924</v>
      </c>
      <c r="I7" s="20">
        <f>IF(OR($D7="",$E7=""),"",MAX(0,$E7-$D7-Settings!$B$5))</f>
        <v>0</v>
      </c>
      <c r="J7" s="20">
        <f>IF(OR($D7="",$E7=""),"",IF($E7&lt;=$D7+Settings!$B$5,1,0))</f>
        <v>1</v>
      </c>
      <c r="K7" s="20">
        <f t="shared" si="0"/>
        <v>0</v>
      </c>
      <c r="L7" s="20">
        <f t="shared" si="1"/>
        <v>3</v>
      </c>
      <c r="M7" s="21">
        <f t="shared" si="2"/>
        <v>1</v>
      </c>
    </row>
    <row r="8" spans="1:13" x14ac:dyDescent="0.3">
      <c r="A8" s="17" t="s">
        <v>65</v>
      </c>
      <c r="B8" s="17" t="s">
        <v>110</v>
      </c>
      <c r="C8" s="18">
        <v>46218</v>
      </c>
      <c r="D8" s="18">
        <v>46239</v>
      </c>
      <c r="E8" s="18">
        <v>46245</v>
      </c>
      <c r="F8" s="19">
        <v>300</v>
      </c>
      <c r="G8" s="19">
        <v>300</v>
      </c>
      <c r="H8" s="19">
        <v>296</v>
      </c>
      <c r="I8" s="20">
        <f>IF(OR($D8="",$E8=""),"",MAX(0,$E8-$D8-Settings!$B$5))</f>
        <v>6</v>
      </c>
      <c r="J8" s="20">
        <f>IF(OR($D8="",$E8=""),"",IF($E8&lt;=$D8+Settings!$B$5,1,0))</f>
        <v>0</v>
      </c>
      <c r="K8" s="20">
        <f t="shared" si="0"/>
        <v>1</v>
      </c>
      <c r="L8" s="20">
        <f t="shared" si="1"/>
        <v>27</v>
      </c>
      <c r="M8" s="21">
        <f t="shared" si="2"/>
        <v>0.98666666666666669</v>
      </c>
    </row>
    <row r="9" spans="1:13" x14ac:dyDescent="0.3">
      <c r="A9" s="17" t="s">
        <v>65</v>
      </c>
      <c r="B9" s="17" t="s">
        <v>111</v>
      </c>
      <c r="C9" s="18">
        <v>46298</v>
      </c>
      <c r="D9" s="18">
        <v>46319</v>
      </c>
      <c r="E9" s="18">
        <v>46317</v>
      </c>
      <c r="F9" s="19">
        <v>550</v>
      </c>
      <c r="G9" s="19">
        <v>350</v>
      </c>
      <c r="H9" s="19">
        <v>340</v>
      </c>
      <c r="I9" s="20">
        <f>IF(OR($D9="",$E9=""),"",MAX(0,$E9-$D9-Settings!$B$5))</f>
        <v>0</v>
      </c>
      <c r="J9" s="20">
        <f>IF(OR($D9="",$E9=""),"",IF($E9&lt;=$D9+Settings!$B$5,1,0))</f>
        <v>1</v>
      </c>
      <c r="K9" s="20">
        <f t="shared" si="0"/>
        <v>0</v>
      </c>
      <c r="L9" s="20">
        <f t="shared" si="1"/>
        <v>19</v>
      </c>
      <c r="M9" s="21">
        <f t="shared" si="2"/>
        <v>0.97142857142857142</v>
      </c>
    </row>
    <row r="10" spans="1:13" x14ac:dyDescent="0.3">
      <c r="A10" s="17" t="s">
        <v>74</v>
      </c>
      <c r="B10" s="17" t="s">
        <v>112</v>
      </c>
      <c r="C10" s="18">
        <v>46233</v>
      </c>
      <c r="D10" s="18">
        <v>46240</v>
      </c>
      <c r="E10" s="18">
        <v>46240</v>
      </c>
      <c r="F10" s="19">
        <v>2000</v>
      </c>
      <c r="G10" s="19">
        <v>2000</v>
      </c>
      <c r="H10" s="19">
        <v>2000</v>
      </c>
      <c r="I10" s="20">
        <f>IF(OR($D10="",$E10=""),"",MAX(0,$E10-$D10-Settings!$B$5))</f>
        <v>0</v>
      </c>
      <c r="J10" s="20">
        <f>IF(OR($D10="",$E10=""),"",IF($E10&lt;=$D10+Settings!$B$5,1,0))</f>
        <v>1</v>
      </c>
      <c r="K10" s="20">
        <f t="shared" si="0"/>
        <v>1</v>
      </c>
      <c r="L10" s="20">
        <f t="shared" si="1"/>
        <v>7</v>
      </c>
      <c r="M10" s="21">
        <f t="shared" si="2"/>
        <v>1</v>
      </c>
    </row>
    <row r="11" spans="1:13" x14ac:dyDescent="0.3">
      <c r="A11" s="17" t="s">
        <v>74</v>
      </c>
      <c r="B11" s="17" t="s">
        <v>113</v>
      </c>
      <c r="C11" s="18">
        <v>46316</v>
      </c>
      <c r="D11" s="18">
        <v>46323</v>
      </c>
      <c r="E11" s="18">
        <v>46324</v>
      </c>
      <c r="F11" s="19">
        <v>1000</v>
      </c>
      <c r="G11" s="19">
        <v>1000</v>
      </c>
      <c r="H11" s="19">
        <v>1000</v>
      </c>
      <c r="I11" s="20">
        <f>IF(OR($D11="",$E11=""),"",MAX(0,$E11-$D11-Settings!$B$5))</f>
        <v>1</v>
      </c>
      <c r="J11" s="20">
        <f>IF(OR($D11="",$E11=""),"",IF($E11&lt;=$D11+Settings!$B$5,1,0))</f>
        <v>0</v>
      </c>
      <c r="K11" s="20">
        <f t="shared" si="0"/>
        <v>1</v>
      </c>
      <c r="L11" s="20">
        <f t="shared" si="1"/>
        <v>8</v>
      </c>
      <c r="M11" s="21">
        <f t="shared" si="2"/>
        <v>1</v>
      </c>
    </row>
    <row r="12" spans="1:13" x14ac:dyDescent="0.3">
      <c r="A12" s="17" t="s">
        <v>83</v>
      </c>
      <c r="B12" s="17" t="s">
        <v>114</v>
      </c>
      <c r="C12" s="18">
        <v>46319</v>
      </c>
      <c r="D12" s="18">
        <v>46324</v>
      </c>
      <c r="E12" s="18">
        <v>46326</v>
      </c>
      <c r="F12" s="19">
        <v>40</v>
      </c>
      <c r="G12" s="19">
        <v>40</v>
      </c>
      <c r="H12" s="19">
        <v>0</v>
      </c>
      <c r="I12" s="20">
        <f>IF(OR($D12="",$E12=""),"",MAX(0,$E12-$D12-Settings!$B$5))</f>
        <v>2</v>
      </c>
      <c r="J12" s="20">
        <f>IF(OR($D12="",$E12=""),"",IF($E12&lt;=$D12+Settings!$B$5,1,0))</f>
        <v>0</v>
      </c>
      <c r="K12" s="20">
        <f t="shared" si="0"/>
        <v>1</v>
      </c>
      <c r="L12" s="20">
        <f t="shared" si="1"/>
        <v>7</v>
      </c>
      <c r="M12" s="21">
        <f t="shared" si="2"/>
        <v>0</v>
      </c>
    </row>
    <row r="13" spans="1:13" x14ac:dyDescent="0.3">
      <c r="A13" s="17"/>
      <c r="B13" s="17"/>
      <c r="C13" s="18"/>
      <c r="D13" s="18"/>
      <c r="E13" s="18"/>
      <c r="F13" s="19"/>
      <c r="G13" s="19"/>
      <c r="H13" s="19"/>
      <c r="I13" s="20" t="str">
        <f>IF(OR($D13="",$E13=""),"",MAX(0,$E13-$D13-Settings!$B$5))</f>
        <v/>
      </c>
      <c r="J13" s="20" t="str">
        <f>IF(OR($D13="",$E13=""),"",IF($E13&lt;=$D13+Settings!$B$5,1,0))</f>
        <v/>
      </c>
      <c r="K13" s="20" t="str">
        <f t="shared" si="0"/>
        <v/>
      </c>
      <c r="L13" s="20" t="str">
        <f t="shared" si="1"/>
        <v/>
      </c>
      <c r="M13" s="21" t="str">
        <f t="shared" si="2"/>
        <v/>
      </c>
    </row>
    <row r="14" spans="1:13" x14ac:dyDescent="0.3">
      <c r="A14" s="17"/>
      <c r="B14" s="17"/>
      <c r="C14" s="18"/>
      <c r="D14" s="18"/>
      <c r="E14" s="18"/>
      <c r="F14" s="19"/>
      <c r="G14" s="19"/>
      <c r="H14" s="19"/>
      <c r="I14" s="20" t="str">
        <f>IF(OR($D14="",$E14=""),"",MAX(0,$E14-$D14-Settings!$B$5))</f>
        <v/>
      </c>
      <c r="J14" s="20" t="str">
        <f>IF(OR($D14="",$E14=""),"",IF($E14&lt;=$D14+Settings!$B$5,1,0))</f>
        <v/>
      </c>
      <c r="K14" s="20" t="str">
        <f t="shared" si="0"/>
        <v/>
      </c>
      <c r="L14" s="20" t="str">
        <f t="shared" si="1"/>
        <v/>
      </c>
      <c r="M14" s="21" t="str">
        <f t="shared" si="2"/>
        <v/>
      </c>
    </row>
    <row r="15" spans="1:13" x14ac:dyDescent="0.3">
      <c r="A15" s="17"/>
      <c r="B15" s="17"/>
      <c r="C15" s="18"/>
      <c r="D15" s="18"/>
      <c r="E15" s="18"/>
      <c r="F15" s="19"/>
      <c r="G15" s="19"/>
      <c r="H15" s="19"/>
      <c r="I15" s="20" t="str">
        <f>IF(OR($D15="",$E15=""),"",MAX(0,$E15-$D15-Settings!$B$5))</f>
        <v/>
      </c>
      <c r="J15" s="20" t="str">
        <f>IF(OR($D15="",$E15=""),"",IF($E15&lt;=$D15+Settings!$B$5,1,0))</f>
        <v/>
      </c>
      <c r="K15" s="20" t="str">
        <f t="shared" si="0"/>
        <v/>
      </c>
      <c r="L15" s="20" t="str">
        <f t="shared" si="1"/>
        <v/>
      </c>
      <c r="M15" s="21" t="str">
        <f t="shared" si="2"/>
        <v/>
      </c>
    </row>
    <row r="16" spans="1:13" x14ac:dyDescent="0.3">
      <c r="A16" s="17"/>
      <c r="B16" s="17"/>
      <c r="C16" s="18"/>
      <c r="D16" s="18"/>
      <c r="E16" s="18"/>
      <c r="F16" s="19"/>
      <c r="G16" s="19"/>
      <c r="H16" s="19"/>
      <c r="I16" s="20" t="str">
        <f>IF(OR($D16="",$E16=""),"",MAX(0,$E16-$D16-Settings!$B$5))</f>
        <v/>
      </c>
      <c r="J16" s="20" t="str">
        <f>IF(OR($D16="",$E16=""),"",IF($E16&lt;=$D16+Settings!$B$5,1,0))</f>
        <v/>
      </c>
      <c r="K16" s="20" t="str">
        <f t="shared" si="0"/>
        <v/>
      </c>
      <c r="L16" s="20" t="str">
        <f t="shared" si="1"/>
        <v/>
      </c>
      <c r="M16" s="21" t="str">
        <f t="shared" si="2"/>
        <v/>
      </c>
    </row>
    <row r="17" spans="1:13" x14ac:dyDescent="0.3">
      <c r="A17" s="17"/>
      <c r="B17" s="17"/>
      <c r="C17" s="18"/>
      <c r="D17" s="18"/>
      <c r="E17" s="18"/>
      <c r="F17" s="19"/>
      <c r="G17" s="19"/>
      <c r="H17" s="19"/>
      <c r="I17" s="20" t="str">
        <f>IF(OR($D17="",$E17=""),"",MAX(0,$E17-$D17-Settings!$B$5))</f>
        <v/>
      </c>
      <c r="J17" s="20" t="str">
        <f>IF(OR($D17="",$E17=""),"",IF($E17&lt;=$D17+Settings!$B$5,1,0))</f>
        <v/>
      </c>
      <c r="K17" s="20" t="str">
        <f t="shared" si="0"/>
        <v/>
      </c>
      <c r="L17" s="20" t="str">
        <f t="shared" si="1"/>
        <v/>
      </c>
      <c r="M17" s="21" t="str">
        <f t="shared" si="2"/>
        <v/>
      </c>
    </row>
    <row r="18" spans="1:13" x14ac:dyDescent="0.3">
      <c r="A18" s="17"/>
      <c r="B18" s="17"/>
      <c r="C18" s="18"/>
      <c r="D18" s="18"/>
      <c r="E18" s="18"/>
      <c r="F18" s="19"/>
      <c r="G18" s="19"/>
      <c r="H18" s="19"/>
      <c r="I18" s="20" t="str">
        <f>IF(OR($D18="",$E18=""),"",MAX(0,$E18-$D18-Settings!$B$5))</f>
        <v/>
      </c>
      <c r="J18" s="20" t="str">
        <f>IF(OR($D18="",$E18=""),"",IF($E18&lt;=$D18+Settings!$B$5,1,0))</f>
        <v/>
      </c>
      <c r="K18" s="20" t="str">
        <f t="shared" si="0"/>
        <v/>
      </c>
      <c r="L18" s="20" t="str">
        <f t="shared" si="1"/>
        <v/>
      </c>
      <c r="M18" s="21" t="str">
        <f t="shared" si="2"/>
        <v/>
      </c>
    </row>
    <row r="19" spans="1:13" x14ac:dyDescent="0.3">
      <c r="A19" s="17"/>
      <c r="B19" s="17"/>
      <c r="C19" s="18"/>
      <c r="D19" s="18"/>
      <c r="E19" s="18"/>
      <c r="F19" s="19"/>
      <c r="G19" s="19"/>
      <c r="H19" s="19"/>
      <c r="I19" s="20" t="str">
        <f>IF(OR($D19="",$E19=""),"",MAX(0,$E19-$D19-Settings!$B$5))</f>
        <v/>
      </c>
      <c r="J19" s="20" t="str">
        <f>IF(OR($D19="",$E19=""),"",IF($E19&lt;=$D19+Settings!$B$5,1,0))</f>
        <v/>
      </c>
      <c r="K19" s="20" t="str">
        <f t="shared" si="0"/>
        <v/>
      </c>
      <c r="L19" s="20" t="str">
        <f t="shared" si="1"/>
        <v/>
      </c>
      <c r="M19" s="21" t="str">
        <f t="shared" si="2"/>
        <v/>
      </c>
    </row>
    <row r="20" spans="1:13" x14ac:dyDescent="0.3">
      <c r="A20" s="17"/>
      <c r="B20" s="17"/>
      <c r="C20" s="18"/>
      <c r="D20" s="18"/>
      <c r="E20" s="18"/>
      <c r="F20" s="19"/>
      <c r="G20" s="19"/>
      <c r="H20" s="19"/>
      <c r="I20" s="20" t="str">
        <f>IF(OR($D20="",$E20=""),"",MAX(0,$E20-$D20-Settings!$B$5))</f>
        <v/>
      </c>
      <c r="J20" s="20" t="str">
        <f>IF(OR($D20="",$E20=""),"",IF($E20&lt;=$D20+Settings!$B$5,1,0))</f>
        <v/>
      </c>
      <c r="K20" s="20" t="str">
        <f t="shared" si="0"/>
        <v/>
      </c>
      <c r="L20" s="20" t="str">
        <f t="shared" si="1"/>
        <v/>
      </c>
      <c r="M20" s="21" t="str">
        <f t="shared" si="2"/>
        <v/>
      </c>
    </row>
    <row r="21" spans="1:13" x14ac:dyDescent="0.3">
      <c r="A21" s="17"/>
      <c r="B21" s="17"/>
      <c r="C21" s="18"/>
      <c r="D21" s="18"/>
      <c r="E21" s="18"/>
      <c r="F21" s="19"/>
      <c r="G21" s="19"/>
      <c r="H21" s="19"/>
      <c r="I21" s="20" t="str">
        <f>IF(OR($D21="",$E21=""),"",MAX(0,$E21-$D21-Settings!$B$5))</f>
        <v/>
      </c>
      <c r="J21" s="20" t="str">
        <f>IF(OR($D21="",$E21=""),"",IF($E21&lt;=$D21+Settings!$B$5,1,0))</f>
        <v/>
      </c>
      <c r="K21" s="20" t="str">
        <f t="shared" si="0"/>
        <v/>
      </c>
      <c r="L21" s="20" t="str">
        <f t="shared" si="1"/>
        <v/>
      </c>
      <c r="M21" s="21" t="str">
        <f t="shared" si="2"/>
        <v/>
      </c>
    </row>
    <row r="22" spans="1:13" x14ac:dyDescent="0.3">
      <c r="A22" s="17"/>
      <c r="B22" s="17"/>
      <c r="C22" s="18"/>
      <c r="D22" s="18"/>
      <c r="E22" s="18"/>
      <c r="F22" s="19"/>
      <c r="G22" s="19"/>
      <c r="H22" s="19"/>
      <c r="I22" s="20" t="str">
        <f>IF(OR($D22="",$E22=""),"",MAX(0,$E22-$D22-Settings!$B$5))</f>
        <v/>
      </c>
      <c r="J22" s="20" t="str">
        <f>IF(OR($D22="",$E22=""),"",IF($E22&lt;=$D22+Settings!$B$5,1,0))</f>
        <v/>
      </c>
      <c r="K22" s="20" t="str">
        <f t="shared" si="0"/>
        <v/>
      </c>
      <c r="L22" s="20" t="str">
        <f t="shared" si="1"/>
        <v/>
      </c>
      <c r="M22" s="21" t="str">
        <f t="shared" si="2"/>
        <v/>
      </c>
    </row>
    <row r="23" spans="1:13" x14ac:dyDescent="0.3">
      <c r="A23" s="17"/>
      <c r="B23" s="17"/>
      <c r="C23" s="18"/>
      <c r="D23" s="18"/>
      <c r="E23" s="18"/>
      <c r="F23" s="19"/>
      <c r="G23" s="19"/>
      <c r="H23" s="19"/>
      <c r="I23" s="20" t="str">
        <f>IF(OR($D23="",$E23=""),"",MAX(0,$E23-$D23-Settings!$B$5))</f>
        <v/>
      </c>
      <c r="J23" s="20" t="str">
        <f>IF(OR($D23="",$E23=""),"",IF($E23&lt;=$D23+Settings!$B$5,1,0))</f>
        <v/>
      </c>
      <c r="K23" s="20" t="str">
        <f t="shared" si="0"/>
        <v/>
      </c>
      <c r="L23" s="20" t="str">
        <f t="shared" si="1"/>
        <v/>
      </c>
      <c r="M23" s="21" t="str">
        <f t="shared" si="2"/>
        <v/>
      </c>
    </row>
    <row r="24" spans="1:13" x14ac:dyDescent="0.3">
      <c r="A24" s="17"/>
      <c r="B24" s="17"/>
      <c r="C24" s="18"/>
      <c r="D24" s="18"/>
      <c r="E24" s="18"/>
      <c r="F24" s="19"/>
      <c r="G24" s="19"/>
      <c r="H24" s="19"/>
      <c r="I24" s="20" t="str">
        <f>IF(OR($D24="",$E24=""),"",MAX(0,$E24-$D24-Settings!$B$5))</f>
        <v/>
      </c>
      <c r="J24" s="20" t="str">
        <f>IF(OR($D24="",$E24=""),"",IF($E24&lt;=$D24+Settings!$B$5,1,0))</f>
        <v/>
      </c>
      <c r="K24" s="20" t="str">
        <f t="shared" si="0"/>
        <v/>
      </c>
      <c r="L24" s="20" t="str">
        <f t="shared" si="1"/>
        <v/>
      </c>
      <c r="M24" s="21" t="str">
        <f t="shared" si="2"/>
        <v/>
      </c>
    </row>
    <row r="25" spans="1:13" x14ac:dyDescent="0.3">
      <c r="A25" s="17"/>
      <c r="B25" s="17"/>
      <c r="C25" s="18"/>
      <c r="D25" s="18"/>
      <c r="E25" s="18"/>
      <c r="F25" s="19"/>
      <c r="G25" s="19"/>
      <c r="H25" s="19"/>
      <c r="I25" s="20" t="str">
        <f>IF(OR($D25="",$E25=""),"",MAX(0,$E25-$D25-Settings!$B$5))</f>
        <v/>
      </c>
      <c r="J25" s="20" t="str">
        <f>IF(OR($D25="",$E25=""),"",IF($E25&lt;=$D25+Settings!$B$5,1,0))</f>
        <v/>
      </c>
      <c r="K25" s="20" t="str">
        <f t="shared" si="0"/>
        <v/>
      </c>
      <c r="L25" s="20" t="str">
        <f t="shared" si="1"/>
        <v/>
      </c>
      <c r="M25" s="21" t="str">
        <f t="shared" si="2"/>
        <v/>
      </c>
    </row>
    <row r="26" spans="1:13" x14ac:dyDescent="0.3">
      <c r="A26" s="17"/>
      <c r="B26" s="17"/>
      <c r="C26" s="18"/>
      <c r="D26" s="18"/>
      <c r="E26" s="18"/>
      <c r="F26" s="19"/>
      <c r="G26" s="19"/>
      <c r="H26" s="19"/>
      <c r="I26" s="20" t="str">
        <f>IF(OR($D26="",$E26=""),"",MAX(0,$E26-$D26-Settings!$B$5))</f>
        <v/>
      </c>
      <c r="J26" s="20" t="str">
        <f>IF(OR($D26="",$E26=""),"",IF($E26&lt;=$D26+Settings!$B$5,1,0))</f>
        <v/>
      </c>
      <c r="K26" s="20" t="str">
        <f t="shared" si="0"/>
        <v/>
      </c>
      <c r="L26" s="20" t="str">
        <f t="shared" si="1"/>
        <v/>
      </c>
      <c r="M26" s="21" t="str">
        <f t="shared" si="2"/>
        <v/>
      </c>
    </row>
    <row r="27" spans="1:13" x14ac:dyDescent="0.3">
      <c r="A27" s="17"/>
      <c r="B27" s="17"/>
      <c r="C27" s="18"/>
      <c r="D27" s="18"/>
      <c r="E27" s="18"/>
      <c r="F27" s="19"/>
      <c r="G27" s="19"/>
      <c r="H27" s="19"/>
      <c r="I27" s="20" t="str">
        <f>IF(OR($D27="",$E27=""),"",MAX(0,$E27-$D27-Settings!$B$5))</f>
        <v/>
      </c>
      <c r="J27" s="20" t="str">
        <f>IF(OR($D27="",$E27=""),"",IF($E27&lt;=$D27+Settings!$B$5,1,0))</f>
        <v/>
      </c>
      <c r="K27" s="20" t="str">
        <f t="shared" si="0"/>
        <v/>
      </c>
      <c r="L27" s="20" t="str">
        <f t="shared" si="1"/>
        <v/>
      </c>
      <c r="M27" s="21" t="str">
        <f t="shared" si="2"/>
        <v/>
      </c>
    </row>
    <row r="28" spans="1:13" x14ac:dyDescent="0.3">
      <c r="A28" s="17"/>
      <c r="B28" s="17"/>
      <c r="C28" s="18"/>
      <c r="D28" s="18"/>
      <c r="E28" s="18"/>
      <c r="F28" s="19"/>
      <c r="G28" s="19"/>
      <c r="H28" s="19"/>
      <c r="I28" s="20" t="str">
        <f>IF(OR($D28="",$E28=""),"",MAX(0,$E28-$D28-Settings!$B$5))</f>
        <v/>
      </c>
      <c r="J28" s="20" t="str">
        <f>IF(OR($D28="",$E28=""),"",IF($E28&lt;=$D28+Settings!$B$5,1,0))</f>
        <v/>
      </c>
      <c r="K28" s="20" t="str">
        <f t="shared" si="0"/>
        <v/>
      </c>
      <c r="L28" s="20" t="str">
        <f t="shared" si="1"/>
        <v/>
      </c>
      <c r="M28" s="21" t="str">
        <f t="shared" si="2"/>
        <v/>
      </c>
    </row>
    <row r="29" spans="1:13" x14ac:dyDescent="0.3">
      <c r="A29" s="17"/>
      <c r="B29" s="17"/>
      <c r="C29" s="18"/>
      <c r="D29" s="18"/>
      <c r="E29" s="18"/>
      <c r="F29" s="19"/>
      <c r="G29" s="19"/>
      <c r="H29" s="19"/>
      <c r="I29" s="20" t="str">
        <f>IF(OR($D29="",$E29=""),"",MAX(0,$E29-$D29-Settings!$B$5))</f>
        <v/>
      </c>
      <c r="J29" s="20" t="str">
        <f>IF(OR($D29="",$E29=""),"",IF($E29&lt;=$D29+Settings!$B$5,1,0))</f>
        <v/>
      </c>
      <c r="K29" s="20" t="str">
        <f t="shared" si="0"/>
        <v/>
      </c>
      <c r="L29" s="20" t="str">
        <f t="shared" si="1"/>
        <v/>
      </c>
      <c r="M29" s="21" t="str">
        <f t="shared" si="2"/>
        <v/>
      </c>
    </row>
    <row r="30" spans="1:13" x14ac:dyDescent="0.3">
      <c r="A30" s="17"/>
      <c r="B30" s="17"/>
      <c r="C30" s="18"/>
      <c r="D30" s="18"/>
      <c r="E30" s="18"/>
      <c r="F30" s="19"/>
      <c r="G30" s="19"/>
      <c r="H30" s="19"/>
      <c r="I30" s="20" t="str">
        <f>IF(OR($D30="",$E30=""),"",MAX(0,$E30-$D30-Settings!$B$5))</f>
        <v/>
      </c>
      <c r="J30" s="20" t="str">
        <f>IF(OR($D30="",$E30=""),"",IF($E30&lt;=$D30+Settings!$B$5,1,0))</f>
        <v/>
      </c>
      <c r="K30" s="20" t="str">
        <f t="shared" si="0"/>
        <v/>
      </c>
      <c r="L30" s="20" t="str">
        <f t="shared" si="1"/>
        <v/>
      </c>
      <c r="M30" s="21" t="str">
        <f t="shared" si="2"/>
        <v/>
      </c>
    </row>
    <row r="31" spans="1:13" x14ac:dyDescent="0.3">
      <c r="A31" s="17"/>
      <c r="B31" s="17"/>
      <c r="C31" s="18"/>
      <c r="D31" s="18"/>
      <c r="E31" s="18"/>
      <c r="F31" s="19"/>
      <c r="G31" s="19"/>
      <c r="H31" s="19"/>
      <c r="I31" s="20" t="str">
        <f>IF(OR($D31="",$E31=""),"",MAX(0,$E31-$D31-Settings!$B$5))</f>
        <v/>
      </c>
      <c r="J31" s="20" t="str">
        <f>IF(OR($D31="",$E31=""),"",IF($E31&lt;=$D31+Settings!$B$5,1,0))</f>
        <v/>
      </c>
      <c r="K31" s="20" t="str">
        <f t="shared" si="0"/>
        <v/>
      </c>
      <c r="L31" s="20" t="str">
        <f t="shared" si="1"/>
        <v/>
      </c>
      <c r="M31" s="21" t="str">
        <f t="shared" si="2"/>
        <v/>
      </c>
    </row>
    <row r="32" spans="1:13" x14ac:dyDescent="0.3">
      <c r="A32" s="17"/>
      <c r="B32" s="17"/>
      <c r="C32" s="18"/>
      <c r="D32" s="18"/>
      <c r="E32" s="18"/>
      <c r="F32" s="19"/>
      <c r="G32" s="19"/>
      <c r="H32" s="19"/>
      <c r="I32" s="20" t="str">
        <f>IF(OR($D32="",$E32=""),"",MAX(0,$E32-$D32-Settings!$B$5))</f>
        <v/>
      </c>
      <c r="J32" s="20" t="str">
        <f>IF(OR($D32="",$E32=""),"",IF($E32&lt;=$D32+Settings!$B$5,1,0))</f>
        <v/>
      </c>
      <c r="K32" s="20" t="str">
        <f t="shared" si="0"/>
        <v/>
      </c>
      <c r="L32" s="20" t="str">
        <f t="shared" si="1"/>
        <v/>
      </c>
      <c r="M32" s="21" t="str">
        <f t="shared" si="2"/>
        <v/>
      </c>
    </row>
    <row r="33" spans="1:13" x14ac:dyDescent="0.3">
      <c r="A33" s="17"/>
      <c r="B33" s="17"/>
      <c r="C33" s="18"/>
      <c r="D33" s="18"/>
      <c r="E33" s="18"/>
      <c r="F33" s="19"/>
      <c r="G33" s="19"/>
      <c r="H33" s="19"/>
      <c r="I33" s="20" t="str">
        <f>IF(OR($D33="",$E33=""),"",MAX(0,$E33-$D33-Settings!$B$5))</f>
        <v/>
      </c>
      <c r="J33" s="20" t="str">
        <f>IF(OR($D33="",$E33=""),"",IF($E33&lt;=$D33+Settings!$B$5,1,0))</f>
        <v/>
      </c>
      <c r="K33" s="20" t="str">
        <f t="shared" si="0"/>
        <v/>
      </c>
      <c r="L33" s="20" t="str">
        <f t="shared" si="1"/>
        <v/>
      </c>
      <c r="M33" s="21" t="str">
        <f t="shared" si="2"/>
        <v/>
      </c>
    </row>
    <row r="34" spans="1:13" x14ac:dyDescent="0.3">
      <c r="A34" s="17"/>
      <c r="B34" s="17"/>
      <c r="C34" s="18"/>
      <c r="D34" s="18"/>
      <c r="E34" s="18"/>
      <c r="F34" s="19"/>
      <c r="G34" s="19"/>
      <c r="H34" s="19"/>
      <c r="I34" s="20" t="str">
        <f>IF(OR($D34="",$E34=""),"",MAX(0,$E34-$D34-Settings!$B$5))</f>
        <v/>
      </c>
      <c r="J34" s="20" t="str">
        <f>IF(OR($D34="",$E34=""),"",IF($E34&lt;=$D34+Settings!$B$5,1,0))</f>
        <v/>
      </c>
      <c r="K34" s="20" t="str">
        <f t="shared" si="0"/>
        <v/>
      </c>
      <c r="L34" s="20" t="str">
        <f t="shared" si="1"/>
        <v/>
      </c>
      <c r="M34" s="21" t="str">
        <f t="shared" si="2"/>
        <v/>
      </c>
    </row>
    <row r="35" spans="1:13" x14ac:dyDescent="0.3">
      <c r="A35" s="17"/>
      <c r="B35" s="17"/>
      <c r="C35" s="18"/>
      <c r="D35" s="18"/>
      <c r="E35" s="18"/>
      <c r="F35" s="19"/>
      <c r="G35" s="19"/>
      <c r="H35" s="19"/>
      <c r="I35" s="20" t="str">
        <f>IF(OR($D35="",$E35=""),"",MAX(0,$E35-$D35-Settings!$B$5))</f>
        <v/>
      </c>
      <c r="J35" s="20" t="str">
        <f>IF(OR($D35="",$E35=""),"",IF($E35&lt;=$D35+Settings!$B$5,1,0))</f>
        <v/>
      </c>
      <c r="K35" s="20" t="str">
        <f t="shared" si="0"/>
        <v/>
      </c>
      <c r="L35" s="20" t="str">
        <f t="shared" si="1"/>
        <v/>
      </c>
      <c r="M35" s="21" t="str">
        <f t="shared" si="2"/>
        <v/>
      </c>
    </row>
    <row r="36" spans="1:13" x14ac:dyDescent="0.3">
      <c r="A36" s="17"/>
      <c r="B36" s="17"/>
      <c r="C36" s="18"/>
      <c r="D36" s="18"/>
      <c r="E36" s="18"/>
      <c r="F36" s="19"/>
      <c r="G36" s="19"/>
      <c r="H36" s="19"/>
      <c r="I36" s="20" t="str">
        <f>IF(OR($D36="",$E36=""),"",MAX(0,$E36-$D36-Settings!$B$5))</f>
        <v/>
      </c>
      <c r="J36" s="20" t="str">
        <f>IF(OR($D36="",$E36=""),"",IF($E36&lt;=$D36+Settings!$B$5,1,0))</f>
        <v/>
      </c>
      <c r="K36" s="20" t="str">
        <f t="shared" si="0"/>
        <v/>
      </c>
      <c r="L36" s="20" t="str">
        <f t="shared" si="1"/>
        <v/>
      </c>
      <c r="M36" s="21" t="str">
        <f t="shared" si="2"/>
        <v/>
      </c>
    </row>
    <row r="37" spans="1:13" x14ac:dyDescent="0.3">
      <c r="A37" s="17"/>
      <c r="B37" s="17"/>
      <c r="C37" s="18"/>
      <c r="D37" s="18"/>
      <c r="E37" s="18"/>
      <c r="F37" s="19"/>
      <c r="G37" s="19"/>
      <c r="H37" s="19"/>
      <c r="I37" s="20" t="str">
        <f>IF(OR($D37="",$E37=""),"",MAX(0,$E37-$D37-Settings!$B$5))</f>
        <v/>
      </c>
      <c r="J37" s="20" t="str">
        <f>IF(OR($D37="",$E37=""),"",IF($E37&lt;=$D37+Settings!$B$5,1,0))</f>
        <v/>
      </c>
      <c r="K37" s="20" t="str">
        <f t="shared" si="0"/>
        <v/>
      </c>
      <c r="L37" s="20" t="str">
        <f t="shared" si="1"/>
        <v/>
      </c>
      <c r="M37" s="21" t="str">
        <f t="shared" si="2"/>
        <v/>
      </c>
    </row>
    <row r="38" spans="1:13" x14ac:dyDescent="0.3">
      <c r="A38" s="17"/>
      <c r="B38" s="17"/>
      <c r="C38" s="18"/>
      <c r="D38" s="18"/>
      <c r="E38" s="18"/>
      <c r="F38" s="19"/>
      <c r="G38" s="19"/>
      <c r="H38" s="19"/>
      <c r="I38" s="20" t="str">
        <f>IF(OR($D38="",$E38=""),"",MAX(0,$E38-$D38-Settings!$B$5))</f>
        <v/>
      </c>
      <c r="J38" s="20" t="str">
        <f>IF(OR($D38="",$E38=""),"",IF($E38&lt;=$D38+Settings!$B$5,1,0))</f>
        <v/>
      </c>
      <c r="K38" s="20" t="str">
        <f t="shared" si="0"/>
        <v/>
      </c>
      <c r="L38" s="20" t="str">
        <f t="shared" si="1"/>
        <v/>
      </c>
      <c r="M38" s="21" t="str">
        <f t="shared" si="2"/>
        <v/>
      </c>
    </row>
    <row r="39" spans="1:13" x14ac:dyDescent="0.3">
      <c r="A39" s="17"/>
      <c r="B39" s="17"/>
      <c r="C39" s="18"/>
      <c r="D39" s="18"/>
      <c r="E39" s="18"/>
      <c r="F39" s="19"/>
      <c r="G39" s="19"/>
      <c r="H39" s="19"/>
      <c r="I39" s="20" t="str">
        <f>IF(OR($D39="",$E39=""),"",MAX(0,$E39-$D39-Settings!$B$5))</f>
        <v/>
      </c>
      <c r="J39" s="20" t="str">
        <f>IF(OR($D39="",$E39=""),"",IF($E39&lt;=$D39+Settings!$B$5,1,0))</f>
        <v/>
      </c>
      <c r="K39" s="20" t="str">
        <f t="shared" si="0"/>
        <v/>
      </c>
      <c r="L39" s="20" t="str">
        <f t="shared" si="1"/>
        <v/>
      </c>
      <c r="M39" s="21" t="str">
        <f t="shared" si="2"/>
        <v/>
      </c>
    </row>
    <row r="40" spans="1:13" x14ac:dyDescent="0.3">
      <c r="A40" s="17"/>
      <c r="B40" s="17"/>
      <c r="C40" s="18"/>
      <c r="D40" s="18"/>
      <c r="E40" s="18"/>
      <c r="F40" s="19"/>
      <c r="G40" s="19"/>
      <c r="H40" s="19"/>
      <c r="I40" s="20" t="str">
        <f>IF(OR($D40="",$E40=""),"",MAX(0,$E40-$D40-Settings!$B$5))</f>
        <v/>
      </c>
      <c r="J40" s="20" t="str">
        <f>IF(OR($D40="",$E40=""),"",IF($E40&lt;=$D40+Settings!$B$5,1,0))</f>
        <v/>
      </c>
      <c r="K40" s="20" t="str">
        <f t="shared" si="0"/>
        <v/>
      </c>
      <c r="L40" s="20" t="str">
        <f t="shared" si="1"/>
        <v/>
      </c>
      <c r="M40" s="21" t="str">
        <f t="shared" si="2"/>
        <v/>
      </c>
    </row>
    <row r="41" spans="1:13" x14ac:dyDescent="0.3">
      <c r="A41" s="17"/>
      <c r="B41" s="17"/>
      <c r="C41" s="18"/>
      <c r="D41" s="18"/>
      <c r="E41" s="18"/>
      <c r="F41" s="19"/>
      <c r="G41" s="19"/>
      <c r="H41" s="19"/>
      <c r="I41" s="20" t="str">
        <f>IF(OR($D41="",$E41=""),"",MAX(0,$E41-$D41-Settings!$B$5))</f>
        <v/>
      </c>
      <c r="J41" s="20" t="str">
        <f>IF(OR($D41="",$E41=""),"",IF($E41&lt;=$D41+Settings!$B$5,1,0))</f>
        <v/>
      </c>
      <c r="K41" s="20" t="str">
        <f t="shared" si="0"/>
        <v/>
      </c>
      <c r="L41" s="20" t="str">
        <f t="shared" si="1"/>
        <v/>
      </c>
      <c r="M41" s="21" t="str">
        <f t="shared" si="2"/>
        <v/>
      </c>
    </row>
    <row r="42" spans="1:13" x14ac:dyDescent="0.3">
      <c r="A42" s="17"/>
      <c r="B42" s="17"/>
      <c r="C42" s="18"/>
      <c r="D42" s="18"/>
      <c r="E42" s="18"/>
      <c r="F42" s="19"/>
      <c r="G42" s="19"/>
      <c r="H42" s="19"/>
      <c r="I42" s="20" t="str">
        <f>IF(OR($D42="",$E42=""),"",MAX(0,$E42-$D42-Settings!$B$5))</f>
        <v/>
      </c>
      <c r="J42" s="20" t="str">
        <f>IF(OR($D42="",$E42=""),"",IF($E42&lt;=$D42+Settings!$B$5,1,0))</f>
        <v/>
      </c>
      <c r="K42" s="20" t="str">
        <f t="shared" si="0"/>
        <v/>
      </c>
      <c r="L42" s="20" t="str">
        <f t="shared" si="1"/>
        <v/>
      </c>
      <c r="M42" s="21" t="str">
        <f t="shared" si="2"/>
        <v/>
      </c>
    </row>
    <row r="43" spans="1:13" x14ac:dyDescent="0.3">
      <c r="A43" s="17"/>
      <c r="B43" s="17"/>
      <c r="C43" s="18"/>
      <c r="D43" s="18"/>
      <c r="E43" s="18"/>
      <c r="F43" s="19"/>
      <c r="G43" s="19"/>
      <c r="H43" s="19"/>
      <c r="I43" s="20" t="str">
        <f>IF(OR($D43="",$E43=""),"",MAX(0,$E43-$D43-Settings!$B$5))</f>
        <v/>
      </c>
      <c r="J43" s="20" t="str">
        <f>IF(OR($D43="",$E43=""),"",IF($E43&lt;=$D43+Settings!$B$5,1,0))</f>
        <v/>
      </c>
      <c r="K43" s="20" t="str">
        <f t="shared" si="0"/>
        <v/>
      </c>
      <c r="L43" s="20" t="str">
        <f t="shared" si="1"/>
        <v/>
      </c>
      <c r="M43" s="21" t="str">
        <f t="shared" si="2"/>
        <v/>
      </c>
    </row>
    <row r="44" spans="1:13" x14ac:dyDescent="0.3">
      <c r="A44" s="17"/>
      <c r="B44" s="17"/>
      <c r="C44" s="18"/>
      <c r="D44" s="18"/>
      <c r="E44" s="18"/>
      <c r="F44" s="19"/>
      <c r="G44" s="19"/>
      <c r="H44" s="19"/>
      <c r="I44" s="20" t="str">
        <f>IF(OR($D44="",$E44=""),"",MAX(0,$E44-$D44-Settings!$B$5))</f>
        <v/>
      </c>
      <c r="J44" s="20" t="str">
        <f>IF(OR($D44="",$E44=""),"",IF($E44&lt;=$D44+Settings!$B$5,1,0))</f>
        <v/>
      </c>
      <c r="K44" s="20" t="str">
        <f t="shared" si="0"/>
        <v/>
      </c>
      <c r="L44" s="20" t="str">
        <f t="shared" si="1"/>
        <v/>
      </c>
      <c r="M44" s="21" t="str">
        <f t="shared" si="2"/>
        <v/>
      </c>
    </row>
    <row r="45" spans="1:13" x14ac:dyDescent="0.3">
      <c r="A45" s="17"/>
      <c r="B45" s="17"/>
      <c r="C45" s="18"/>
      <c r="D45" s="18"/>
      <c r="E45" s="18"/>
      <c r="F45" s="19"/>
      <c r="G45" s="19"/>
      <c r="H45" s="19"/>
      <c r="I45" s="20" t="str">
        <f>IF(OR($D45="",$E45=""),"",MAX(0,$E45-$D45-Settings!$B$5))</f>
        <v/>
      </c>
      <c r="J45" s="20" t="str">
        <f>IF(OR($D45="",$E45=""),"",IF($E45&lt;=$D45+Settings!$B$5,1,0))</f>
        <v/>
      </c>
      <c r="K45" s="20" t="str">
        <f t="shared" si="0"/>
        <v/>
      </c>
      <c r="L45" s="20" t="str">
        <f t="shared" si="1"/>
        <v/>
      </c>
      <c r="M45" s="21" t="str">
        <f t="shared" si="2"/>
        <v/>
      </c>
    </row>
    <row r="46" spans="1:13" x14ac:dyDescent="0.3">
      <c r="A46" s="17"/>
      <c r="B46" s="17"/>
      <c r="C46" s="18"/>
      <c r="D46" s="18"/>
      <c r="E46" s="18"/>
      <c r="F46" s="19"/>
      <c r="G46" s="19"/>
      <c r="H46" s="19"/>
      <c r="I46" s="20" t="str">
        <f>IF(OR($D46="",$E46=""),"",MAX(0,$E46-$D46-Settings!$B$5))</f>
        <v/>
      </c>
      <c r="J46" s="20" t="str">
        <f>IF(OR($D46="",$E46=""),"",IF($E46&lt;=$D46+Settings!$B$5,1,0))</f>
        <v/>
      </c>
      <c r="K46" s="20" t="str">
        <f t="shared" si="0"/>
        <v/>
      </c>
      <c r="L46" s="20" t="str">
        <f t="shared" si="1"/>
        <v/>
      </c>
      <c r="M46" s="21" t="str">
        <f t="shared" si="2"/>
        <v/>
      </c>
    </row>
    <row r="47" spans="1:13" x14ac:dyDescent="0.3">
      <c r="A47" s="17"/>
      <c r="B47" s="17"/>
      <c r="C47" s="18"/>
      <c r="D47" s="18"/>
      <c r="E47" s="18"/>
      <c r="F47" s="19"/>
      <c r="G47" s="19"/>
      <c r="H47" s="19"/>
      <c r="I47" s="20" t="str">
        <f>IF(OR($D47="",$E47=""),"",MAX(0,$E47-$D47-Settings!$B$5))</f>
        <v/>
      </c>
      <c r="J47" s="20" t="str">
        <f>IF(OR($D47="",$E47=""),"",IF($E47&lt;=$D47+Settings!$B$5,1,0))</f>
        <v/>
      </c>
      <c r="K47" s="20" t="str">
        <f t="shared" si="0"/>
        <v/>
      </c>
      <c r="L47" s="20" t="str">
        <f t="shared" si="1"/>
        <v/>
      </c>
      <c r="M47" s="21" t="str">
        <f t="shared" si="2"/>
        <v/>
      </c>
    </row>
    <row r="48" spans="1:13" x14ac:dyDescent="0.3">
      <c r="A48" s="17"/>
      <c r="B48" s="17"/>
      <c r="C48" s="18"/>
      <c r="D48" s="18"/>
      <c r="E48" s="18"/>
      <c r="F48" s="19"/>
      <c r="G48" s="19"/>
      <c r="H48" s="19"/>
      <c r="I48" s="20" t="str">
        <f>IF(OR($D48="",$E48=""),"",MAX(0,$E48-$D48-Settings!$B$5))</f>
        <v/>
      </c>
      <c r="J48" s="20" t="str">
        <f>IF(OR($D48="",$E48=""),"",IF($E48&lt;=$D48+Settings!$B$5,1,0))</f>
        <v/>
      </c>
      <c r="K48" s="20" t="str">
        <f t="shared" si="0"/>
        <v/>
      </c>
      <c r="L48" s="20" t="str">
        <f t="shared" si="1"/>
        <v/>
      </c>
      <c r="M48" s="21" t="str">
        <f t="shared" si="2"/>
        <v/>
      </c>
    </row>
    <row r="49" spans="1:13" x14ac:dyDescent="0.3">
      <c r="A49" s="17"/>
      <c r="B49" s="17"/>
      <c r="C49" s="18"/>
      <c r="D49" s="18"/>
      <c r="E49" s="18"/>
      <c r="F49" s="19"/>
      <c r="G49" s="19"/>
      <c r="H49" s="19"/>
      <c r="I49" s="20" t="str">
        <f>IF(OR($D49="",$E49=""),"",MAX(0,$E49-$D49-Settings!$B$5))</f>
        <v/>
      </c>
      <c r="J49" s="20" t="str">
        <f>IF(OR($D49="",$E49=""),"",IF($E49&lt;=$D49+Settings!$B$5,1,0))</f>
        <v/>
      </c>
      <c r="K49" s="20" t="str">
        <f t="shared" si="0"/>
        <v/>
      </c>
      <c r="L49" s="20" t="str">
        <f t="shared" si="1"/>
        <v/>
      </c>
      <c r="M49" s="21" t="str">
        <f t="shared" si="2"/>
        <v/>
      </c>
    </row>
    <row r="50" spans="1:13" x14ac:dyDescent="0.3">
      <c r="A50" s="17"/>
      <c r="B50" s="17"/>
      <c r="C50" s="18"/>
      <c r="D50" s="18"/>
      <c r="E50" s="18"/>
      <c r="F50" s="19"/>
      <c r="G50" s="19"/>
      <c r="H50" s="19"/>
      <c r="I50" s="20" t="str">
        <f>IF(OR($D50="",$E50=""),"",MAX(0,$E50-$D50-Settings!$B$5))</f>
        <v/>
      </c>
      <c r="J50" s="20" t="str">
        <f>IF(OR($D50="",$E50=""),"",IF($E50&lt;=$D50+Settings!$B$5,1,0))</f>
        <v/>
      </c>
      <c r="K50" s="20" t="str">
        <f t="shared" si="0"/>
        <v/>
      </c>
      <c r="L50" s="20" t="str">
        <f t="shared" si="1"/>
        <v/>
      </c>
      <c r="M50" s="21" t="str">
        <f t="shared" si="2"/>
        <v/>
      </c>
    </row>
    <row r="51" spans="1:13" x14ac:dyDescent="0.3">
      <c r="A51" s="17"/>
      <c r="B51" s="17"/>
      <c r="C51" s="18"/>
      <c r="D51" s="18"/>
      <c r="E51" s="18"/>
      <c r="F51" s="19"/>
      <c r="G51" s="19"/>
      <c r="H51" s="19"/>
      <c r="I51" s="20" t="str">
        <f>IF(OR($D51="",$E51=""),"",MAX(0,$E51-$D51-Settings!$B$5))</f>
        <v/>
      </c>
      <c r="J51" s="20" t="str">
        <f>IF(OR($D51="",$E51=""),"",IF($E51&lt;=$D51+Settings!$B$5,1,0))</f>
        <v/>
      </c>
      <c r="K51" s="20" t="str">
        <f t="shared" si="0"/>
        <v/>
      </c>
      <c r="L51" s="20" t="str">
        <f t="shared" si="1"/>
        <v/>
      </c>
      <c r="M51" s="21" t="str">
        <f t="shared" si="2"/>
        <v/>
      </c>
    </row>
    <row r="52" spans="1:13" x14ac:dyDescent="0.3">
      <c r="A52" s="17"/>
      <c r="B52" s="17"/>
      <c r="C52" s="18"/>
      <c r="D52" s="18"/>
      <c r="E52" s="18"/>
      <c r="F52" s="19"/>
      <c r="G52" s="19"/>
      <c r="H52" s="19"/>
      <c r="I52" s="20" t="str">
        <f>IF(OR($D52="",$E52=""),"",MAX(0,$E52-$D52-Settings!$B$5))</f>
        <v/>
      </c>
      <c r="J52" s="20" t="str">
        <f>IF(OR($D52="",$E52=""),"",IF($E52&lt;=$D52+Settings!$B$5,1,0))</f>
        <v/>
      </c>
      <c r="K52" s="20" t="str">
        <f t="shared" si="0"/>
        <v/>
      </c>
      <c r="L52" s="20" t="str">
        <f t="shared" si="1"/>
        <v/>
      </c>
      <c r="M52" s="21" t="str">
        <f t="shared" si="2"/>
        <v/>
      </c>
    </row>
    <row r="53" spans="1:13" x14ac:dyDescent="0.3">
      <c r="A53" s="17"/>
      <c r="B53" s="17"/>
      <c r="C53" s="18"/>
      <c r="D53" s="18"/>
      <c r="E53" s="18"/>
      <c r="F53" s="19"/>
      <c r="G53" s="19"/>
      <c r="H53" s="19"/>
      <c r="I53" s="20" t="str">
        <f>IF(OR($D53="",$E53=""),"",MAX(0,$E53-$D53-Settings!$B$5))</f>
        <v/>
      </c>
      <c r="J53" s="20" t="str">
        <f>IF(OR($D53="",$E53=""),"",IF($E53&lt;=$D53+Settings!$B$5,1,0))</f>
        <v/>
      </c>
      <c r="K53" s="20" t="str">
        <f t="shared" si="0"/>
        <v/>
      </c>
      <c r="L53" s="20" t="str">
        <f t="shared" si="1"/>
        <v/>
      </c>
      <c r="M53" s="21" t="str">
        <f t="shared" si="2"/>
        <v/>
      </c>
    </row>
    <row r="54" spans="1:13" x14ac:dyDescent="0.3">
      <c r="A54" s="17"/>
      <c r="B54" s="17"/>
      <c r="C54" s="18"/>
      <c r="D54" s="18"/>
      <c r="E54" s="18"/>
      <c r="F54" s="19"/>
      <c r="G54" s="19"/>
      <c r="H54" s="19"/>
      <c r="I54" s="20" t="str">
        <f>IF(OR($D54="",$E54=""),"",MAX(0,$E54-$D54-Settings!$B$5))</f>
        <v/>
      </c>
      <c r="J54" s="20" t="str">
        <f>IF(OR($D54="",$E54=""),"",IF($E54&lt;=$D54+Settings!$B$5,1,0))</f>
        <v/>
      </c>
      <c r="K54" s="20" t="str">
        <f t="shared" si="0"/>
        <v/>
      </c>
      <c r="L54" s="20" t="str">
        <f t="shared" si="1"/>
        <v/>
      </c>
      <c r="M54" s="21" t="str">
        <f t="shared" si="2"/>
        <v/>
      </c>
    </row>
    <row r="55" spans="1:13" x14ac:dyDescent="0.3">
      <c r="A55" s="17"/>
      <c r="B55" s="17"/>
      <c r="C55" s="18"/>
      <c r="D55" s="18"/>
      <c r="E55" s="18"/>
      <c r="F55" s="19"/>
      <c r="G55" s="19"/>
      <c r="H55" s="19"/>
      <c r="I55" s="20" t="str">
        <f>IF(OR($D55="",$E55=""),"",MAX(0,$E55-$D55-Settings!$B$5))</f>
        <v/>
      </c>
      <c r="J55" s="20" t="str">
        <f>IF(OR($D55="",$E55=""),"",IF($E55&lt;=$D55+Settings!$B$5,1,0))</f>
        <v/>
      </c>
      <c r="K55" s="20" t="str">
        <f t="shared" si="0"/>
        <v/>
      </c>
      <c r="L55" s="20" t="str">
        <f t="shared" si="1"/>
        <v/>
      </c>
      <c r="M55" s="21" t="str">
        <f t="shared" si="2"/>
        <v/>
      </c>
    </row>
    <row r="56" spans="1:13" x14ac:dyDescent="0.3">
      <c r="A56" s="17"/>
      <c r="B56" s="17"/>
      <c r="C56" s="18"/>
      <c r="D56" s="18"/>
      <c r="E56" s="18"/>
      <c r="F56" s="19"/>
      <c r="G56" s="19"/>
      <c r="H56" s="19"/>
      <c r="I56" s="20" t="str">
        <f>IF(OR($D56="",$E56=""),"",MAX(0,$E56-$D56-Settings!$B$5))</f>
        <v/>
      </c>
      <c r="J56" s="20" t="str">
        <f>IF(OR($D56="",$E56=""),"",IF($E56&lt;=$D56+Settings!$B$5,1,0))</f>
        <v/>
      </c>
      <c r="K56" s="20" t="str">
        <f t="shared" si="0"/>
        <v/>
      </c>
      <c r="L56" s="20" t="str">
        <f t="shared" si="1"/>
        <v/>
      </c>
      <c r="M56" s="21" t="str">
        <f t="shared" si="2"/>
        <v/>
      </c>
    </row>
    <row r="57" spans="1:13" x14ac:dyDescent="0.3">
      <c r="A57" s="17"/>
      <c r="B57" s="17"/>
      <c r="C57" s="18"/>
      <c r="D57" s="18"/>
      <c r="E57" s="18"/>
      <c r="F57" s="19"/>
      <c r="G57" s="19"/>
      <c r="H57" s="19"/>
      <c r="I57" s="20" t="str">
        <f>IF(OR($D57="",$E57=""),"",MAX(0,$E57-$D57-Settings!$B$5))</f>
        <v/>
      </c>
      <c r="J57" s="20" t="str">
        <f>IF(OR($D57="",$E57=""),"",IF($E57&lt;=$D57+Settings!$B$5,1,0))</f>
        <v/>
      </c>
      <c r="K57" s="20" t="str">
        <f t="shared" si="0"/>
        <v/>
      </c>
      <c r="L57" s="20" t="str">
        <f t="shared" si="1"/>
        <v/>
      </c>
      <c r="M57" s="21" t="str">
        <f t="shared" si="2"/>
        <v/>
      </c>
    </row>
    <row r="58" spans="1:13" x14ac:dyDescent="0.3">
      <c r="A58" s="17"/>
      <c r="B58" s="17"/>
      <c r="C58" s="18"/>
      <c r="D58" s="18"/>
      <c r="E58" s="18"/>
      <c r="F58" s="19"/>
      <c r="G58" s="19"/>
      <c r="H58" s="19"/>
      <c r="I58" s="20" t="str">
        <f>IF(OR($D58="",$E58=""),"",MAX(0,$E58-$D58-Settings!$B$5))</f>
        <v/>
      </c>
      <c r="J58" s="20" t="str">
        <f>IF(OR($D58="",$E58=""),"",IF($E58&lt;=$D58+Settings!$B$5,1,0))</f>
        <v/>
      </c>
      <c r="K58" s="20" t="str">
        <f t="shared" si="0"/>
        <v/>
      </c>
      <c r="L58" s="20" t="str">
        <f t="shared" si="1"/>
        <v/>
      </c>
      <c r="M58" s="21" t="str">
        <f t="shared" si="2"/>
        <v/>
      </c>
    </row>
    <row r="59" spans="1:13" x14ac:dyDescent="0.3">
      <c r="A59" s="17"/>
      <c r="B59" s="17"/>
      <c r="C59" s="18"/>
      <c r="D59" s="18"/>
      <c r="E59" s="18"/>
      <c r="F59" s="19"/>
      <c r="G59" s="19"/>
      <c r="H59" s="19"/>
      <c r="I59" s="20" t="str">
        <f>IF(OR($D59="",$E59=""),"",MAX(0,$E59-$D59-Settings!$B$5))</f>
        <v/>
      </c>
      <c r="J59" s="20" t="str">
        <f>IF(OR($D59="",$E59=""),"",IF($E59&lt;=$D59+Settings!$B$5,1,0))</f>
        <v/>
      </c>
      <c r="K59" s="20" t="str">
        <f t="shared" si="0"/>
        <v/>
      </c>
      <c r="L59" s="20" t="str">
        <f t="shared" si="1"/>
        <v/>
      </c>
      <c r="M59" s="21" t="str">
        <f t="shared" si="2"/>
        <v/>
      </c>
    </row>
    <row r="60" spans="1:13" x14ac:dyDescent="0.3">
      <c r="A60" s="17"/>
      <c r="B60" s="17"/>
      <c r="C60" s="18"/>
      <c r="D60" s="18"/>
      <c r="E60" s="18"/>
      <c r="F60" s="19"/>
      <c r="G60" s="19"/>
      <c r="H60" s="19"/>
      <c r="I60" s="20" t="str">
        <f>IF(OR($D60="",$E60=""),"",MAX(0,$E60-$D60-Settings!$B$5))</f>
        <v/>
      </c>
      <c r="J60" s="20" t="str">
        <f>IF(OR($D60="",$E60=""),"",IF($E60&lt;=$D60+Settings!$B$5,1,0))</f>
        <v/>
      </c>
      <c r="K60" s="20" t="str">
        <f t="shared" si="0"/>
        <v/>
      </c>
      <c r="L60" s="20" t="str">
        <f t="shared" si="1"/>
        <v/>
      </c>
      <c r="M60" s="21" t="str">
        <f t="shared" si="2"/>
        <v/>
      </c>
    </row>
    <row r="61" spans="1:13" x14ac:dyDescent="0.3">
      <c r="A61" s="17"/>
      <c r="B61" s="17"/>
      <c r="C61" s="18"/>
      <c r="D61" s="18"/>
      <c r="E61" s="18"/>
      <c r="F61" s="19"/>
      <c r="G61" s="19"/>
      <c r="H61" s="19"/>
      <c r="I61" s="20" t="str">
        <f>IF(OR($D61="",$E61=""),"",MAX(0,$E61-$D61-Settings!$B$5))</f>
        <v/>
      </c>
      <c r="J61" s="20" t="str">
        <f>IF(OR($D61="",$E61=""),"",IF($E61&lt;=$D61+Settings!$B$5,1,0))</f>
        <v/>
      </c>
      <c r="K61" s="20" t="str">
        <f t="shared" si="0"/>
        <v/>
      </c>
      <c r="L61" s="20" t="str">
        <f t="shared" si="1"/>
        <v/>
      </c>
      <c r="M61" s="21" t="str">
        <f t="shared" si="2"/>
        <v/>
      </c>
    </row>
    <row r="62" spans="1:13" x14ac:dyDescent="0.3">
      <c r="A62" s="17"/>
      <c r="B62" s="17"/>
      <c r="C62" s="18"/>
      <c r="D62" s="18"/>
      <c r="E62" s="18"/>
      <c r="F62" s="19"/>
      <c r="G62" s="19"/>
      <c r="H62" s="19"/>
      <c r="I62" s="20" t="str">
        <f>IF(OR($D62="",$E62=""),"",MAX(0,$E62-$D62-Settings!$B$5))</f>
        <v/>
      </c>
      <c r="J62" s="20" t="str">
        <f>IF(OR($D62="",$E62=""),"",IF($E62&lt;=$D62+Settings!$B$5,1,0))</f>
        <v/>
      </c>
      <c r="K62" s="20" t="str">
        <f t="shared" si="0"/>
        <v/>
      </c>
      <c r="L62" s="20" t="str">
        <f t="shared" si="1"/>
        <v/>
      </c>
      <c r="M62" s="21" t="str">
        <f t="shared" si="2"/>
        <v/>
      </c>
    </row>
    <row r="63" spans="1:13" x14ac:dyDescent="0.3">
      <c r="A63" s="17"/>
      <c r="B63" s="17"/>
      <c r="C63" s="18"/>
      <c r="D63" s="18"/>
      <c r="E63" s="18"/>
      <c r="F63" s="19"/>
      <c r="G63" s="19"/>
      <c r="H63" s="19"/>
      <c r="I63" s="20" t="str">
        <f>IF(OR($D63="",$E63=""),"",MAX(0,$E63-$D63-Settings!$B$5))</f>
        <v/>
      </c>
      <c r="J63" s="20" t="str">
        <f>IF(OR($D63="",$E63=""),"",IF($E63&lt;=$D63+Settings!$B$5,1,0))</f>
        <v/>
      </c>
      <c r="K63" s="20" t="str">
        <f t="shared" si="0"/>
        <v/>
      </c>
      <c r="L63" s="20" t="str">
        <f t="shared" si="1"/>
        <v/>
      </c>
      <c r="M63" s="21" t="str">
        <f t="shared" si="2"/>
        <v/>
      </c>
    </row>
    <row r="64" spans="1:13" x14ac:dyDescent="0.3">
      <c r="A64" s="17"/>
      <c r="B64" s="17"/>
      <c r="C64" s="18"/>
      <c r="D64" s="18"/>
      <c r="E64" s="18"/>
      <c r="F64" s="19"/>
      <c r="G64" s="19"/>
      <c r="H64" s="19"/>
      <c r="I64" s="20" t="str">
        <f>IF(OR($D64="",$E64=""),"",MAX(0,$E64-$D64-Settings!$B$5))</f>
        <v/>
      </c>
      <c r="J64" s="20" t="str">
        <f>IF(OR($D64="",$E64=""),"",IF($E64&lt;=$D64+Settings!$B$5,1,0))</f>
        <v/>
      </c>
      <c r="K64" s="20" t="str">
        <f t="shared" si="0"/>
        <v/>
      </c>
      <c r="L64" s="20" t="str">
        <f t="shared" si="1"/>
        <v/>
      </c>
      <c r="M64" s="21" t="str">
        <f t="shared" si="2"/>
        <v/>
      </c>
    </row>
    <row r="65" spans="1:13" x14ac:dyDescent="0.3">
      <c r="A65" s="17"/>
      <c r="B65" s="17"/>
      <c r="C65" s="18"/>
      <c r="D65" s="18"/>
      <c r="E65" s="18"/>
      <c r="F65" s="19"/>
      <c r="G65" s="19"/>
      <c r="H65" s="19"/>
      <c r="I65" s="20" t="str">
        <f>IF(OR($D65="",$E65=""),"",MAX(0,$E65-$D65-Settings!$B$5))</f>
        <v/>
      </c>
      <c r="J65" s="20" t="str">
        <f>IF(OR($D65="",$E65=""),"",IF($E65&lt;=$D65+Settings!$B$5,1,0))</f>
        <v/>
      </c>
      <c r="K65" s="20" t="str">
        <f t="shared" si="0"/>
        <v/>
      </c>
      <c r="L65" s="20" t="str">
        <f t="shared" si="1"/>
        <v/>
      </c>
      <c r="M65" s="21" t="str">
        <f t="shared" si="2"/>
        <v/>
      </c>
    </row>
    <row r="66" spans="1:13" x14ac:dyDescent="0.3">
      <c r="A66" s="17"/>
      <c r="B66" s="17"/>
      <c r="C66" s="18"/>
      <c r="D66" s="18"/>
      <c r="E66" s="18"/>
      <c r="F66" s="19"/>
      <c r="G66" s="19"/>
      <c r="H66" s="19"/>
      <c r="I66" s="20" t="str">
        <f>IF(OR($D66="",$E66=""),"",MAX(0,$E66-$D66-Settings!$B$5))</f>
        <v/>
      </c>
      <c r="J66" s="20" t="str">
        <f>IF(OR($D66="",$E66=""),"",IF($E66&lt;=$D66+Settings!$B$5,1,0))</f>
        <v/>
      </c>
      <c r="K66" s="20" t="str">
        <f t="shared" si="0"/>
        <v/>
      </c>
      <c r="L66" s="20" t="str">
        <f t="shared" si="1"/>
        <v/>
      </c>
      <c r="M66" s="21" t="str">
        <f t="shared" si="2"/>
        <v/>
      </c>
    </row>
    <row r="67" spans="1:13" x14ac:dyDescent="0.3">
      <c r="A67" s="17"/>
      <c r="B67" s="17"/>
      <c r="C67" s="18"/>
      <c r="D67" s="18"/>
      <c r="E67" s="18"/>
      <c r="F67" s="19"/>
      <c r="G67" s="19"/>
      <c r="H67" s="19"/>
      <c r="I67" s="20" t="str">
        <f>IF(OR($D67="",$E67=""),"",MAX(0,$E67-$D67-Settings!$B$5))</f>
        <v/>
      </c>
      <c r="J67" s="20" t="str">
        <f>IF(OR($D67="",$E67=""),"",IF($E67&lt;=$D67+Settings!$B$5,1,0))</f>
        <v/>
      </c>
      <c r="K67" s="20" t="str">
        <f t="shared" si="0"/>
        <v/>
      </c>
      <c r="L67" s="20" t="str">
        <f t="shared" si="1"/>
        <v/>
      </c>
      <c r="M67" s="21" t="str">
        <f t="shared" si="2"/>
        <v/>
      </c>
    </row>
    <row r="68" spans="1:13" x14ac:dyDescent="0.3">
      <c r="A68" s="17"/>
      <c r="B68" s="17"/>
      <c r="C68" s="18"/>
      <c r="D68" s="18"/>
      <c r="E68" s="18"/>
      <c r="F68" s="19"/>
      <c r="G68" s="19"/>
      <c r="H68" s="19"/>
      <c r="I68" s="20" t="str">
        <f>IF(OR($D68="",$E68=""),"",MAX(0,$E68-$D68-Settings!$B$5))</f>
        <v/>
      </c>
      <c r="J68" s="20" t="str">
        <f>IF(OR($D68="",$E68=""),"",IF($E68&lt;=$D68+Settings!$B$5,1,0))</f>
        <v/>
      </c>
      <c r="K68" s="20" t="str">
        <f t="shared" ref="K68:K131" si="3">IF(OR($E68="",$F68=""),"",IF(N($G68)&gt;=$F68,1,0))</f>
        <v/>
      </c>
      <c r="L68" s="20" t="str">
        <f t="shared" ref="L68:L131" si="4">IF(OR($C68="",$E68=""),"",$E68-$C68)</f>
        <v/>
      </c>
      <c r="M68" s="21" t="str">
        <f t="shared" ref="M68:M131" si="5">IF(N($G68)=0,"",N($H68)/$G68)</f>
        <v/>
      </c>
    </row>
    <row r="69" spans="1:13" x14ac:dyDescent="0.3">
      <c r="A69" s="17"/>
      <c r="B69" s="17"/>
      <c r="C69" s="18"/>
      <c r="D69" s="18"/>
      <c r="E69" s="18"/>
      <c r="F69" s="19"/>
      <c r="G69" s="19"/>
      <c r="H69" s="19"/>
      <c r="I69" s="20" t="str">
        <f>IF(OR($D69="",$E69=""),"",MAX(0,$E69-$D69-Settings!$B$5))</f>
        <v/>
      </c>
      <c r="J69" s="20" t="str">
        <f>IF(OR($D69="",$E69=""),"",IF($E69&lt;=$D69+Settings!$B$5,1,0))</f>
        <v/>
      </c>
      <c r="K69" s="20" t="str">
        <f t="shared" si="3"/>
        <v/>
      </c>
      <c r="L69" s="20" t="str">
        <f t="shared" si="4"/>
        <v/>
      </c>
      <c r="M69" s="21" t="str">
        <f t="shared" si="5"/>
        <v/>
      </c>
    </row>
    <row r="70" spans="1:13" x14ac:dyDescent="0.3">
      <c r="A70" s="17"/>
      <c r="B70" s="17"/>
      <c r="C70" s="18"/>
      <c r="D70" s="18"/>
      <c r="E70" s="18"/>
      <c r="F70" s="19"/>
      <c r="G70" s="19"/>
      <c r="H70" s="19"/>
      <c r="I70" s="20" t="str">
        <f>IF(OR($D70="",$E70=""),"",MAX(0,$E70-$D70-Settings!$B$5))</f>
        <v/>
      </c>
      <c r="J70" s="20" t="str">
        <f>IF(OR($D70="",$E70=""),"",IF($E70&lt;=$D70+Settings!$B$5,1,0))</f>
        <v/>
      </c>
      <c r="K70" s="20" t="str">
        <f t="shared" si="3"/>
        <v/>
      </c>
      <c r="L70" s="20" t="str">
        <f t="shared" si="4"/>
        <v/>
      </c>
      <c r="M70" s="21" t="str">
        <f t="shared" si="5"/>
        <v/>
      </c>
    </row>
    <row r="71" spans="1:13" x14ac:dyDescent="0.3">
      <c r="A71" s="17"/>
      <c r="B71" s="17"/>
      <c r="C71" s="18"/>
      <c r="D71" s="18"/>
      <c r="E71" s="18"/>
      <c r="F71" s="19"/>
      <c r="G71" s="19"/>
      <c r="H71" s="19"/>
      <c r="I71" s="20" t="str">
        <f>IF(OR($D71="",$E71=""),"",MAX(0,$E71-$D71-Settings!$B$5))</f>
        <v/>
      </c>
      <c r="J71" s="20" t="str">
        <f>IF(OR($D71="",$E71=""),"",IF($E71&lt;=$D71+Settings!$B$5,1,0))</f>
        <v/>
      </c>
      <c r="K71" s="20" t="str">
        <f t="shared" si="3"/>
        <v/>
      </c>
      <c r="L71" s="20" t="str">
        <f t="shared" si="4"/>
        <v/>
      </c>
      <c r="M71" s="21" t="str">
        <f t="shared" si="5"/>
        <v/>
      </c>
    </row>
    <row r="72" spans="1:13" x14ac:dyDescent="0.3">
      <c r="A72" s="17"/>
      <c r="B72" s="17"/>
      <c r="C72" s="18"/>
      <c r="D72" s="18"/>
      <c r="E72" s="18"/>
      <c r="F72" s="19"/>
      <c r="G72" s="19"/>
      <c r="H72" s="19"/>
      <c r="I72" s="20" t="str">
        <f>IF(OR($D72="",$E72=""),"",MAX(0,$E72-$D72-Settings!$B$5))</f>
        <v/>
      </c>
      <c r="J72" s="20" t="str">
        <f>IF(OR($D72="",$E72=""),"",IF($E72&lt;=$D72+Settings!$B$5,1,0))</f>
        <v/>
      </c>
      <c r="K72" s="20" t="str">
        <f t="shared" si="3"/>
        <v/>
      </c>
      <c r="L72" s="20" t="str">
        <f t="shared" si="4"/>
        <v/>
      </c>
      <c r="M72" s="21" t="str">
        <f t="shared" si="5"/>
        <v/>
      </c>
    </row>
    <row r="73" spans="1:13" x14ac:dyDescent="0.3">
      <c r="A73" s="17"/>
      <c r="B73" s="17"/>
      <c r="C73" s="18"/>
      <c r="D73" s="18"/>
      <c r="E73" s="18"/>
      <c r="F73" s="19"/>
      <c r="G73" s="19"/>
      <c r="H73" s="19"/>
      <c r="I73" s="20" t="str">
        <f>IF(OR($D73="",$E73=""),"",MAX(0,$E73-$D73-Settings!$B$5))</f>
        <v/>
      </c>
      <c r="J73" s="20" t="str">
        <f>IF(OR($D73="",$E73=""),"",IF($E73&lt;=$D73+Settings!$B$5,1,0))</f>
        <v/>
      </c>
      <c r="K73" s="20" t="str">
        <f t="shared" si="3"/>
        <v/>
      </c>
      <c r="L73" s="20" t="str">
        <f t="shared" si="4"/>
        <v/>
      </c>
      <c r="M73" s="21" t="str">
        <f t="shared" si="5"/>
        <v/>
      </c>
    </row>
    <row r="74" spans="1:13" x14ac:dyDescent="0.3">
      <c r="A74" s="17"/>
      <c r="B74" s="17"/>
      <c r="C74" s="18"/>
      <c r="D74" s="18"/>
      <c r="E74" s="18"/>
      <c r="F74" s="19"/>
      <c r="G74" s="19"/>
      <c r="H74" s="19"/>
      <c r="I74" s="20" t="str">
        <f>IF(OR($D74="",$E74=""),"",MAX(0,$E74-$D74-Settings!$B$5))</f>
        <v/>
      </c>
      <c r="J74" s="20" t="str">
        <f>IF(OR($D74="",$E74=""),"",IF($E74&lt;=$D74+Settings!$B$5,1,0))</f>
        <v/>
      </c>
      <c r="K74" s="20" t="str">
        <f t="shared" si="3"/>
        <v/>
      </c>
      <c r="L74" s="20" t="str">
        <f t="shared" si="4"/>
        <v/>
      </c>
      <c r="M74" s="21" t="str">
        <f t="shared" si="5"/>
        <v/>
      </c>
    </row>
    <row r="75" spans="1:13" x14ac:dyDescent="0.3">
      <c r="A75" s="17"/>
      <c r="B75" s="17"/>
      <c r="C75" s="18"/>
      <c r="D75" s="18"/>
      <c r="E75" s="18"/>
      <c r="F75" s="19"/>
      <c r="G75" s="19"/>
      <c r="H75" s="19"/>
      <c r="I75" s="20" t="str">
        <f>IF(OR($D75="",$E75=""),"",MAX(0,$E75-$D75-Settings!$B$5))</f>
        <v/>
      </c>
      <c r="J75" s="20" t="str">
        <f>IF(OR($D75="",$E75=""),"",IF($E75&lt;=$D75+Settings!$B$5,1,0))</f>
        <v/>
      </c>
      <c r="K75" s="20" t="str">
        <f t="shared" si="3"/>
        <v/>
      </c>
      <c r="L75" s="20" t="str">
        <f t="shared" si="4"/>
        <v/>
      </c>
      <c r="M75" s="21" t="str">
        <f t="shared" si="5"/>
        <v/>
      </c>
    </row>
    <row r="76" spans="1:13" x14ac:dyDescent="0.3">
      <c r="A76" s="17"/>
      <c r="B76" s="17"/>
      <c r="C76" s="18"/>
      <c r="D76" s="18"/>
      <c r="E76" s="18"/>
      <c r="F76" s="19"/>
      <c r="G76" s="19"/>
      <c r="H76" s="19"/>
      <c r="I76" s="20" t="str">
        <f>IF(OR($D76="",$E76=""),"",MAX(0,$E76-$D76-Settings!$B$5))</f>
        <v/>
      </c>
      <c r="J76" s="20" t="str">
        <f>IF(OR($D76="",$E76=""),"",IF($E76&lt;=$D76+Settings!$B$5,1,0))</f>
        <v/>
      </c>
      <c r="K76" s="20" t="str">
        <f t="shared" si="3"/>
        <v/>
      </c>
      <c r="L76" s="20" t="str">
        <f t="shared" si="4"/>
        <v/>
      </c>
      <c r="M76" s="21" t="str">
        <f t="shared" si="5"/>
        <v/>
      </c>
    </row>
    <row r="77" spans="1:13" x14ac:dyDescent="0.3">
      <c r="A77" s="17"/>
      <c r="B77" s="17"/>
      <c r="C77" s="18"/>
      <c r="D77" s="18"/>
      <c r="E77" s="18"/>
      <c r="F77" s="19"/>
      <c r="G77" s="19"/>
      <c r="H77" s="19"/>
      <c r="I77" s="20" t="str">
        <f>IF(OR($D77="",$E77=""),"",MAX(0,$E77-$D77-Settings!$B$5))</f>
        <v/>
      </c>
      <c r="J77" s="20" t="str">
        <f>IF(OR($D77="",$E77=""),"",IF($E77&lt;=$D77+Settings!$B$5,1,0))</f>
        <v/>
      </c>
      <c r="K77" s="20" t="str">
        <f t="shared" si="3"/>
        <v/>
      </c>
      <c r="L77" s="20" t="str">
        <f t="shared" si="4"/>
        <v/>
      </c>
      <c r="M77" s="21" t="str">
        <f t="shared" si="5"/>
        <v/>
      </c>
    </row>
    <row r="78" spans="1:13" x14ac:dyDescent="0.3">
      <c r="A78" s="17"/>
      <c r="B78" s="17"/>
      <c r="C78" s="18"/>
      <c r="D78" s="18"/>
      <c r="E78" s="18"/>
      <c r="F78" s="19"/>
      <c r="G78" s="19"/>
      <c r="H78" s="19"/>
      <c r="I78" s="20" t="str">
        <f>IF(OR($D78="",$E78=""),"",MAX(0,$E78-$D78-Settings!$B$5))</f>
        <v/>
      </c>
      <c r="J78" s="20" t="str">
        <f>IF(OR($D78="",$E78=""),"",IF($E78&lt;=$D78+Settings!$B$5,1,0))</f>
        <v/>
      </c>
      <c r="K78" s="20" t="str">
        <f t="shared" si="3"/>
        <v/>
      </c>
      <c r="L78" s="20" t="str">
        <f t="shared" si="4"/>
        <v/>
      </c>
      <c r="M78" s="21" t="str">
        <f t="shared" si="5"/>
        <v/>
      </c>
    </row>
    <row r="79" spans="1:13" x14ac:dyDescent="0.3">
      <c r="A79" s="17"/>
      <c r="B79" s="17"/>
      <c r="C79" s="18"/>
      <c r="D79" s="18"/>
      <c r="E79" s="18"/>
      <c r="F79" s="19"/>
      <c r="G79" s="19"/>
      <c r="H79" s="19"/>
      <c r="I79" s="20" t="str">
        <f>IF(OR($D79="",$E79=""),"",MAX(0,$E79-$D79-Settings!$B$5))</f>
        <v/>
      </c>
      <c r="J79" s="20" t="str">
        <f>IF(OR($D79="",$E79=""),"",IF($E79&lt;=$D79+Settings!$B$5,1,0))</f>
        <v/>
      </c>
      <c r="K79" s="20" t="str">
        <f t="shared" si="3"/>
        <v/>
      </c>
      <c r="L79" s="20" t="str">
        <f t="shared" si="4"/>
        <v/>
      </c>
      <c r="M79" s="21" t="str">
        <f t="shared" si="5"/>
        <v/>
      </c>
    </row>
    <row r="80" spans="1:13" x14ac:dyDescent="0.3">
      <c r="A80" s="17"/>
      <c r="B80" s="17"/>
      <c r="C80" s="18"/>
      <c r="D80" s="18"/>
      <c r="E80" s="18"/>
      <c r="F80" s="19"/>
      <c r="G80" s="19"/>
      <c r="H80" s="19"/>
      <c r="I80" s="20" t="str">
        <f>IF(OR($D80="",$E80=""),"",MAX(0,$E80-$D80-Settings!$B$5))</f>
        <v/>
      </c>
      <c r="J80" s="20" t="str">
        <f>IF(OR($D80="",$E80=""),"",IF($E80&lt;=$D80+Settings!$B$5,1,0))</f>
        <v/>
      </c>
      <c r="K80" s="20" t="str">
        <f t="shared" si="3"/>
        <v/>
      </c>
      <c r="L80" s="20" t="str">
        <f t="shared" si="4"/>
        <v/>
      </c>
      <c r="M80" s="21" t="str">
        <f t="shared" si="5"/>
        <v/>
      </c>
    </row>
    <row r="81" spans="1:13" x14ac:dyDescent="0.3">
      <c r="A81" s="17"/>
      <c r="B81" s="17"/>
      <c r="C81" s="18"/>
      <c r="D81" s="18"/>
      <c r="E81" s="18"/>
      <c r="F81" s="19"/>
      <c r="G81" s="19"/>
      <c r="H81" s="19"/>
      <c r="I81" s="20" t="str">
        <f>IF(OR($D81="",$E81=""),"",MAX(0,$E81-$D81-Settings!$B$5))</f>
        <v/>
      </c>
      <c r="J81" s="20" t="str">
        <f>IF(OR($D81="",$E81=""),"",IF($E81&lt;=$D81+Settings!$B$5,1,0))</f>
        <v/>
      </c>
      <c r="K81" s="20" t="str">
        <f t="shared" si="3"/>
        <v/>
      </c>
      <c r="L81" s="20" t="str">
        <f t="shared" si="4"/>
        <v/>
      </c>
      <c r="M81" s="21" t="str">
        <f t="shared" si="5"/>
        <v/>
      </c>
    </row>
    <row r="82" spans="1:13" x14ac:dyDescent="0.3">
      <c r="A82" s="17"/>
      <c r="B82" s="17"/>
      <c r="C82" s="18"/>
      <c r="D82" s="18"/>
      <c r="E82" s="18"/>
      <c r="F82" s="19"/>
      <c r="G82" s="19"/>
      <c r="H82" s="19"/>
      <c r="I82" s="20" t="str">
        <f>IF(OR($D82="",$E82=""),"",MAX(0,$E82-$D82-Settings!$B$5))</f>
        <v/>
      </c>
      <c r="J82" s="20" t="str">
        <f>IF(OR($D82="",$E82=""),"",IF($E82&lt;=$D82+Settings!$B$5,1,0))</f>
        <v/>
      </c>
      <c r="K82" s="20" t="str">
        <f t="shared" si="3"/>
        <v/>
      </c>
      <c r="L82" s="20" t="str">
        <f t="shared" si="4"/>
        <v/>
      </c>
      <c r="M82" s="21" t="str">
        <f t="shared" si="5"/>
        <v/>
      </c>
    </row>
    <row r="83" spans="1:13" x14ac:dyDescent="0.3">
      <c r="A83" s="17"/>
      <c r="B83" s="17"/>
      <c r="C83" s="18"/>
      <c r="D83" s="18"/>
      <c r="E83" s="18"/>
      <c r="F83" s="19"/>
      <c r="G83" s="19"/>
      <c r="H83" s="19"/>
      <c r="I83" s="20" t="str">
        <f>IF(OR($D83="",$E83=""),"",MAX(0,$E83-$D83-Settings!$B$5))</f>
        <v/>
      </c>
      <c r="J83" s="20" t="str">
        <f>IF(OR($D83="",$E83=""),"",IF($E83&lt;=$D83+Settings!$B$5,1,0))</f>
        <v/>
      </c>
      <c r="K83" s="20" t="str">
        <f t="shared" si="3"/>
        <v/>
      </c>
      <c r="L83" s="20" t="str">
        <f t="shared" si="4"/>
        <v/>
      </c>
      <c r="M83" s="21" t="str">
        <f t="shared" si="5"/>
        <v/>
      </c>
    </row>
    <row r="84" spans="1:13" x14ac:dyDescent="0.3">
      <c r="A84" s="17"/>
      <c r="B84" s="17"/>
      <c r="C84" s="18"/>
      <c r="D84" s="18"/>
      <c r="E84" s="18"/>
      <c r="F84" s="19"/>
      <c r="G84" s="19"/>
      <c r="H84" s="19"/>
      <c r="I84" s="20" t="str">
        <f>IF(OR($D84="",$E84=""),"",MAX(0,$E84-$D84-Settings!$B$5))</f>
        <v/>
      </c>
      <c r="J84" s="20" t="str">
        <f>IF(OR($D84="",$E84=""),"",IF($E84&lt;=$D84+Settings!$B$5,1,0))</f>
        <v/>
      </c>
      <c r="K84" s="20" t="str">
        <f t="shared" si="3"/>
        <v/>
      </c>
      <c r="L84" s="20" t="str">
        <f t="shared" si="4"/>
        <v/>
      </c>
      <c r="M84" s="21" t="str">
        <f t="shared" si="5"/>
        <v/>
      </c>
    </row>
    <row r="85" spans="1:13" x14ac:dyDescent="0.3">
      <c r="A85" s="17"/>
      <c r="B85" s="17"/>
      <c r="C85" s="18"/>
      <c r="D85" s="18"/>
      <c r="E85" s="18"/>
      <c r="F85" s="19"/>
      <c r="G85" s="19"/>
      <c r="H85" s="19"/>
      <c r="I85" s="20" t="str">
        <f>IF(OR($D85="",$E85=""),"",MAX(0,$E85-$D85-Settings!$B$5))</f>
        <v/>
      </c>
      <c r="J85" s="20" t="str">
        <f>IF(OR($D85="",$E85=""),"",IF($E85&lt;=$D85+Settings!$B$5,1,0))</f>
        <v/>
      </c>
      <c r="K85" s="20" t="str">
        <f t="shared" si="3"/>
        <v/>
      </c>
      <c r="L85" s="20" t="str">
        <f t="shared" si="4"/>
        <v/>
      </c>
      <c r="M85" s="21" t="str">
        <f t="shared" si="5"/>
        <v/>
      </c>
    </row>
    <row r="86" spans="1:13" x14ac:dyDescent="0.3">
      <c r="A86" s="17"/>
      <c r="B86" s="17"/>
      <c r="C86" s="18"/>
      <c r="D86" s="18"/>
      <c r="E86" s="18"/>
      <c r="F86" s="19"/>
      <c r="G86" s="19"/>
      <c r="H86" s="19"/>
      <c r="I86" s="20" t="str">
        <f>IF(OR($D86="",$E86=""),"",MAX(0,$E86-$D86-Settings!$B$5))</f>
        <v/>
      </c>
      <c r="J86" s="20" t="str">
        <f>IF(OR($D86="",$E86=""),"",IF($E86&lt;=$D86+Settings!$B$5,1,0))</f>
        <v/>
      </c>
      <c r="K86" s="20" t="str">
        <f t="shared" si="3"/>
        <v/>
      </c>
      <c r="L86" s="20" t="str">
        <f t="shared" si="4"/>
        <v/>
      </c>
      <c r="M86" s="21" t="str">
        <f t="shared" si="5"/>
        <v/>
      </c>
    </row>
    <row r="87" spans="1:13" x14ac:dyDescent="0.3">
      <c r="A87" s="17"/>
      <c r="B87" s="17"/>
      <c r="C87" s="18"/>
      <c r="D87" s="18"/>
      <c r="E87" s="18"/>
      <c r="F87" s="19"/>
      <c r="G87" s="19"/>
      <c r="H87" s="19"/>
      <c r="I87" s="20" t="str">
        <f>IF(OR($D87="",$E87=""),"",MAX(0,$E87-$D87-Settings!$B$5))</f>
        <v/>
      </c>
      <c r="J87" s="20" t="str">
        <f>IF(OR($D87="",$E87=""),"",IF($E87&lt;=$D87+Settings!$B$5,1,0))</f>
        <v/>
      </c>
      <c r="K87" s="20" t="str">
        <f t="shared" si="3"/>
        <v/>
      </c>
      <c r="L87" s="20" t="str">
        <f t="shared" si="4"/>
        <v/>
      </c>
      <c r="M87" s="21" t="str">
        <f t="shared" si="5"/>
        <v/>
      </c>
    </row>
    <row r="88" spans="1:13" x14ac:dyDescent="0.3">
      <c r="A88" s="17"/>
      <c r="B88" s="17"/>
      <c r="C88" s="18"/>
      <c r="D88" s="18"/>
      <c r="E88" s="18"/>
      <c r="F88" s="19"/>
      <c r="G88" s="19"/>
      <c r="H88" s="19"/>
      <c r="I88" s="20" t="str">
        <f>IF(OR($D88="",$E88=""),"",MAX(0,$E88-$D88-Settings!$B$5))</f>
        <v/>
      </c>
      <c r="J88" s="20" t="str">
        <f>IF(OR($D88="",$E88=""),"",IF($E88&lt;=$D88+Settings!$B$5,1,0))</f>
        <v/>
      </c>
      <c r="K88" s="20" t="str">
        <f t="shared" si="3"/>
        <v/>
      </c>
      <c r="L88" s="20" t="str">
        <f t="shared" si="4"/>
        <v/>
      </c>
      <c r="M88" s="21" t="str">
        <f t="shared" si="5"/>
        <v/>
      </c>
    </row>
    <row r="89" spans="1:13" x14ac:dyDescent="0.3">
      <c r="A89" s="17"/>
      <c r="B89" s="17"/>
      <c r="C89" s="18"/>
      <c r="D89" s="18"/>
      <c r="E89" s="18"/>
      <c r="F89" s="19"/>
      <c r="G89" s="19"/>
      <c r="H89" s="19"/>
      <c r="I89" s="20" t="str">
        <f>IF(OR($D89="",$E89=""),"",MAX(0,$E89-$D89-Settings!$B$5))</f>
        <v/>
      </c>
      <c r="J89" s="20" t="str">
        <f>IF(OR($D89="",$E89=""),"",IF($E89&lt;=$D89+Settings!$B$5,1,0))</f>
        <v/>
      </c>
      <c r="K89" s="20" t="str">
        <f t="shared" si="3"/>
        <v/>
      </c>
      <c r="L89" s="20" t="str">
        <f t="shared" si="4"/>
        <v/>
      </c>
      <c r="M89" s="21" t="str">
        <f t="shared" si="5"/>
        <v/>
      </c>
    </row>
    <row r="90" spans="1:13" x14ac:dyDescent="0.3">
      <c r="A90" s="17"/>
      <c r="B90" s="17"/>
      <c r="C90" s="18"/>
      <c r="D90" s="18"/>
      <c r="E90" s="18"/>
      <c r="F90" s="19"/>
      <c r="G90" s="19"/>
      <c r="H90" s="19"/>
      <c r="I90" s="20" t="str">
        <f>IF(OR($D90="",$E90=""),"",MAX(0,$E90-$D90-Settings!$B$5))</f>
        <v/>
      </c>
      <c r="J90" s="20" t="str">
        <f>IF(OR($D90="",$E90=""),"",IF($E90&lt;=$D90+Settings!$B$5,1,0))</f>
        <v/>
      </c>
      <c r="K90" s="20" t="str">
        <f t="shared" si="3"/>
        <v/>
      </c>
      <c r="L90" s="20" t="str">
        <f t="shared" si="4"/>
        <v/>
      </c>
      <c r="M90" s="21" t="str">
        <f t="shared" si="5"/>
        <v/>
      </c>
    </row>
    <row r="91" spans="1:13" x14ac:dyDescent="0.3">
      <c r="A91" s="17"/>
      <c r="B91" s="17"/>
      <c r="C91" s="18"/>
      <c r="D91" s="18"/>
      <c r="E91" s="18"/>
      <c r="F91" s="19"/>
      <c r="G91" s="19"/>
      <c r="H91" s="19"/>
      <c r="I91" s="20" t="str">
        <f>IF(OR($D91="",$E91=""),"",MAX(0,$E91-$D91-Settings!$B$5))</f>
        <v/>
      </c>
      <c r="J91" s="20" t="str">
        <f>IF(OR($D91="",$E91=""),"",IF($E91&lt;=$D91+Settings!$B$5,1,0))</f>
        <v/>
      </c>
      <c r="K91" s="20" t="str">
        <f t="shared" si="3"/>
        <v/>
      </c>
      <c r="L91" s="20" t="str">
        <f t="shared" si="4"/>
        <v/>
      </c>
      <c r="M91" s="21" t="str">
        <f t="shared" si="5"/>
        <v/>
      </c>
    </row>
    <row r="92" spans="1:13" x14ac:dyDescent="0.3">
      <c r="A92" s="17"/>
      <c r="B92" s="17"/>
      <c r="C92" s="18"/>
      <c r="D92" s="18"/>
      <c r="E92" s="18"/>
      <c r="F92" s="19"/>
      <c r="G92" s="19"/>
      <c r="H92" s="19"/>
      <c r="I92" s="20" t="str">
        <f>IF(OR($D92="",$E92=""),"",MAX(0,$E92-$D92-Settings!$B$5))</f>
        <v/>
      </c>
      <c r="J92" s="20" t="str">
        <f>IF(OR($D92="",$E92=""),"",IF($E92&lt;=$D92+Settings!$B$5,1,0))</f>
        <v/>
      </c>
      <c r="K92" s="20" t="str">
        <f t="shared" si="3"/>
        <v/>
      </c>
      <c r="L92" s="20" t="str">
        <f t="shared" si="4"/>
        <v/>
      </c>
      <c r="M92" s="21" t="str">
        <f t="shared" si="5"/>
        <v/>
      </c>
    </row>
    <row r="93" spans="1:13" x14ac:dyDescent="0.3">
      <c r="A93" s="17"/>
      <c r="B93" s="17"/>
      <c r="C93" s="18"/>
      <c r="D93" s="18"/>
      <c r="E93" s="18"/>
      <c r="F93" s="19"/>
      <c r="G93" s="19"/>
      <c r="H93" s="19"/>
      <c r="I93" s="20" t="str">
        <f>IF(OR($D93="",$E93=""),"",MAX(0,$E93-$D93-Settings!$B$5))</f>
        <v/>
      </c>
      <c r="J93" s="20" t="str">
        <f>IF(OR($D93="",$E93=""),"",IF($E93&lt;=$D93+Settings!$B$5,1,0))</f>
        <v/>
      </c>
      <c r="K93" s="20" t="str">
        <f t="shared" si="3"/>
        <v/>
      </c>
      <c r="L93" s="20" t="str">
        <f t="shared" si="4"/>
        <v/>
      </c>
      <c r="M93" s="21" t="str">
        <f t="shared" si="5"/>
        <v/>
      </c>
    </row>
    <row r="94" spans="1:13" x14ac:dyDescent="0.3">
      <c r="A94" s="17"/>
      <c r="B94" s="17"/>
      <c r="C94" s="18"/>
      <c r="D94" s="18"/>
      <c r="E94" s="18"/>
      <c r="F94" s="19"/>
      <c r="G94" s="19"/>
      <c r="H94" s="19"/>
      <c r="I94" s="20" t="str">
        <f>IF(OR($D94="",$E94=""),"",MAX(0,$E94-$D94-Settings!$B$5))</f>
        <v/>
      </c>
      <c r="J94" s="20" t="str">
        <f>IF(OR($D94="",$E94=""),"",IF($E94&lt;=$D94+Settings!$B$5,1,0))</f>
        <v/>
      </c>
      <c r="K94" s="20" t="str">
        <f t="shared" si="3"/>
        <v/>
      </c>
      <c r="L94" s="20" t="str">
        <f t="shared" si="4"/>
        <v/>
      </c>
      <c r="M94" s="21" t="str">
        <f t="shared" si="5"/>
        <v/>
      </c>
    </row>
    <row r="95" spans="1:13" x14ac:dyDescent="0.3">
      <c r="A95" s="17"/>
      <c r="B95" s="17"/>
      <c r="C95" s="18"/>
      <c r="D95" s="18"/>
      <c r="E95" s="18"/>
      <c r="F95" s="19"/>
      <c r="G95" s="19"/>
      <c r="H95" s="19"/>
      <c r="I95" s="20" t="str">
        <f>IF(OR($D95="",$E95=""),"",MAX(0,$E95-$D95-Settings!$B$5))</f>
        <v/>
      </c>
      <c r="J95" s="20" t="str">
        <f>IF(OR($D95="",$E95=""),"",IF($E95&lt;=$D95+Settings!$B$5,1,0))</f>
        <v/>
      </c>
      <c r="K95" s="20" t="str">
        <f t="shared" si="3"/>
        <v/>
      </c>
      <c r="L95" s="20" t="str">
        <f t="shared" si="4"/>
        <v/>
      </c>
      <c r="M95" s="21" t="str">
        <f t="shared" si="5"/>
        <v/>
      </c>
    </row>
    <row r="96" spans="1:13" x14ac:dyDescent="0.3">
      <c r="A96" s="17"/>
      <c r="B96" s="17"/>
      <c r="C96" s="18"/>
      <c r="D96" s="18"/>
      <c r="E96" s="18"/>
      <c r="F96" s="19"/>
      <c r="G96" s="19"/>
      <c r="H96" s="19"/>
      <c r="I96" s="20" t="str">
        <f>IF(OR($D96="",$E96=""),"",MAX(0,$E96-$D96-Settings!$B$5))</f>
        <v/>
      </c>
      <c r="J96" s="20" t="str">
        <f>IF(OR($D96="",$E96=""),"",IF($E96&lt;=$D96+Settings!$B$5,1,0))</f>
        <v/>
      </c>
      <c r="K96" s="20" t="str">
        <f t="shared" si="3"/>
        <v/>
      </c>
      <c r="L96" s="20" t="str">
        <f t="shared" si="4"/>
        <v/>
      </c>
      <c r="M96" s="21" t="str">
        <f t="shared" si="5"/>
        <v/>
      </c>
    </row>
    <row r="97" spans="1:13" x14ac:dyDescent="0.3">
      <c r="A97" s="17"/>
      <c r="B97" s="17"/>
      <c r="C97" s="18"/>
      <c r="D97" s="18"/>
      <c r="E97" s="18"/>
      <c r="F97" s="19"/>
      <c r="G97" s="19"/>
      <c r="H97" s="19"/>
      <c r="I97" s="20" t="str">
        <f>IF(OR($D97="",$E97=""),"",MAX(0,$E97-$D97-Settings!$B$5))</f>
        <v/>
      </c>
      <c r="J97" s="20" t="str">
        <f>IF(OR($D97="",$E97=""),"",IF($E97&lt;=$D97+Settings!$B$5,1,0))</f>
        <v/>
      </c>
      <c r="K97" s="20" t="str">
        <f t="shared" si="3"/>
        <v/>
      </c>
      <c r="L97" s="20" t="str">
        <f t="shared" si="4"/>
        <v/>
      </c>
      <c r="M97" s="21" t="str">
        <f t="shared" si="5"/>
        <v/>
      </c>
    </row>
    <row r="98" spans="1:13" x14ac:dyDescent="0.3">
      <c r="A98" s="17"/>
      <c r="B98" s="17"/>
      <c r="C98" s="18"/>
      <c r="D98" s="18"/>
      <c r="E98" s="18"/>
      <c r="F98" s="19"/>
      <c r="G98" s="19"/>
      <c r="H98" s="19"/>
      <c r="I98" s="20" t="str">
        <f>IF(OR($D98="",$E98=""),"",MAX(0,$E98-$D98-Settings!$B$5))</f>
        <v/>
      </c>
      <c r="J98" s="20" t="str">
        <f>IF(OR($D98="",$E98=""),"",IF($E98&lt;=$D98+Settings!$B$5,1,0))</f>
        <v/>
      </c>
      <c r="K98" s="20" t="str">
        <f t="shared" si="3"/>
        <v/>
      </c>
      <c r="L98" s="20" t="str">
        <f t="shared" si="4"/>
        <v/>
      </c>
      <c r="M98" s="21" t="str">
        <f t="shared" si="5"/>
        <v/>
      </c>
    </row>
    <row r="99" spans="1:13" x14ac:dyDescent="0.3">
      <c r="A99" s="17"/>
      <c r="B99" s="17"/>
      <c r="C99" s="18"/>
      <c r="D99" s="18"/>
      <c r="E99" s="18"/>
      <c r="F99" s="19"/>
      <c r="G99" s="19"/>
      <c r="H99" s="19"/>
      <c r="I99" s="20" t="str">
        <f>IF(OR($D99="",$E99=""),"",MAX(0,$E99-$D99-Settings!$B$5))</f>
        <v/>
      </c>
      <c r="J99" s="20" t="str">
        <f>IF(OR($D99="",$E99=""),"",IF($E99&lt;=$D99+Settings!$B$5,1,0))</f>
        <v/>
      </c>
      <c r="K99" s="20" t="str">
        <f t="shared" si="3"/>
        <v/>
      </c>
      <c r="L99" s="20" t="str">
        <f t="shared" si="4"/>
        <v/>
      </c>
      <c r="M99" s="21" t="str">
        <f t="shared" si="5"/>
        <v/>
      </c>
    </row>
    <row r="100" spans="1:13" x14ac:dyDescent="0.3">
      <c r="A100" s="17"/>
      <c r="B100" s="17"/>
      <c r="C100" s="18"/>
      <c r="D100" s="18"/>
      <c r="E100" s="18"/>
      <c r="F100" s="19"/>
      <c r="G100" s="19"/>
      <c r="H100" s="19"/>
      <c r="I100" s="20" t="str">
        <f>IF(OR($D100="",$E100=""),"",MAX(0,$E100-$D100-Settings!$B$5))</f>
        <v/>
      </c>
      <c r="J100" s="20" t="str">
        <f>IF(OR($D100="",$E100=""),"",IF($E100&lt;=$D100+Settings!$B$5,1,0))</f>
        <v/>
      </c>
      <c r="K100" s="20" t="str">
        <f t="shared" si="3"/>
        <v/>
      </c>
      <c r="L100" s="20" t="str">
        <f t="shared" si="4"/>
        <v/>
      </c>
      <c r="M100" s="21" t="str">
        <f t="shared" si="5"/>
        <v/>
      </c>
    </row>
    <row r="101" spans="1:13" x14ac:dyDescent="0.3">
      <c r="A101" s="17"/>
      <c r="B101" s="17"/>
      <c r="C101" s="18"/>
      <c r="D101" s="18"/>
      <c r="E101" s="18"/>
      <c r="F101" s="19"/>
      <c r="G101" s="19"/>
      <c r="H101" s="19"/>
      <c r="I101" s="20" t="str">
        <f>IF(OR($D101="",$E101=""),"",MAX(0,$E101-$D101-Settings!$B$5))</f>
        <v/>
      </c>
      <c r="J101" s="20" t="str">
        <f>IF(OR($D101="",$E101=""),"",IF($E101&lt;=$D101+Settings!$B$5,1,0))</f>
        <v/>
      </c>
      <c r="K101" s="20" t="str">
        <f t="shared" si="3"/>
        <v/>
      </c>
      <c r="L101" s="20" t="str">
        <f t="shared" si="4"/>
        <v/>
      </c>
      <c r="M101" s="21" t="str">
        <f t="shared" si="5"/>
        <v/>
      </c>
    </row>
    <row r="102" spans="1:13" x14ac:dyDescent="0.3">
      <c r="A102" s="17"/>
      <c r="B102" s="17"/>
      <c r="C102" s="18"/>
      <c r="D102" s="18"/>
      <c r="E102" s="18"/>
      <c r="F102" s="19"/>
      <c r="G102" s="19"/>
      <c r="H102" s="19"/>
      <c r="I102" s="20" t="str">
        <f>IF(OR($D102="",$E102=""),"",MAX(0,$E102-$D102-Settings!$B$5))</f>
        <v/>
      </c>
      <c r="J102" s="20" t="str">
        <f>IF(OR($D102="",$E102=""),"",IF($E102&lt;=$D102+Settings!$B$5,1,0))</f>
        <v/>
      </c>
      <c r="K102" s="20" t="str">
        <f t="shared" si="3"/>
        <v/>
      </c>
      <c r="L102" s="20" t="str">
        <f t="shared" si="4"/>
        <v/>
      </c>
      <c r="M102" s="21" t="str">
        <f t="shared" si="5"/>
        <v/>
      </c>
    </row>
    <row r="103" spans="1:13" x14ac:dyDescent="0.3">
      <c r="A103" s="17"/>
      <c r="B103" s="17"/>
      <c r="C103" s="18"/>
      <c r="D103" s="18"/>
      <c r="E103" s="18"/>
      <c r="F103" s="19"/>
      <c r="G103" s="19"/>
      <c r="H103" s="19"/>
      <c r="I103" s="20" t="str">
        <f>IF(OR($D103="",$E103=""),"",MAX(0,$E103-$D103-Settings!$B$5))</f>
        <v/>
      </c>
      <c r="J103" s="20" t="str">
        <f>IF(OR($D103="",$E103=""),"",IF($E103&lt;=$D103+Settings!$B$5,1,0))</f>
        <v/>
      </c>
      <c r="K103" s="20" t="str">
        <f t="shared" si="3"/>
        <v/>
      </c>
      <c r="L103" s="20" t="str">
        <f t="shared" si="4"/>
        <v/>
      </c>
      <c r="M103" s="21" t="str">
        <f t="shared" si="5"/>
        <v/>
      </c>
    </row>
    <row r="104" spans="1:13" x14ac:dyDescent="0.3">
      <c r="A104" s="17"/>
      <c r="B104" s="17"/>
      <c r="C104" s="18"/>
      <c r="D104" s="18"/>
      <c r="E104" s="18"/>
      <c r="F104" s="19"/>
      <c r="G104" s="19"/>
      <c r="H104" s="19"/>
      <c r="I104" s="20" t="str">
        <f>IF(OR($D104="",$E104=""),"",MAX(0,$E104-$D104-Settings!$B$5))</f>
        <v/>
      </c>
      <c r="J104" s="20" t="str">
        <f>IF(OR($D104="",$E104=""),"",IF($E104&lt;=$D104+Settings!$B$5,1,0))</f>
        <v/>
      </c>
      <c r="K104" s="20" t="str">
        <f t="shared" si="3"/>
        <v/>
      </c>
      <c r="L104" s="20" t="str">
        <f t="shared" si="4"/>
        <v/>
      </c>
      <c r="M104" s="21" t="str">
        <f t="shared" si="5"/>
        <v/>
      </c>
    </row>
    <row r="105" spans="1:13" x14ac:dyDescent="0.3">
      <c r="A105" s="17"/>
      <c r="B105" s="17"/>
      <c r="C105" s="18"/>
      <c r="D105" s="18"/>
      <c r="E105" s="18"/>
      <c r="F105" s="19"/>
      <c r="G105" s="19"/>
      <c r="H105" s="19"/>
      <c r="I105" s="20" t="str">
        <f>IF(OR($D105="",$E105=""),"",MAX(0,$E105-$D105-Settings!$B$5))</f>
        <v/>
      </c>
      <c r="J105" s="20" t="str">
        <f>IF(OR($D105="",$E105=""),"",IF($E105&lt;=$D105+Settings!$B$5,1,0))</f>
        <v/>
      </c>
      <c r="K105" s="20" t="str">
        <f t="shared" si="3"/>
        <v/>
      </c>
      <c r="L105" s="20" t="str">
        <f t="shared" si="4"/>
        <v/>
      </c>
      <c r="M105" s="21" t="str">
        <f t="shared" si="5"/>
        <v/>
      </c>
    </row>
    <row r="106" spans="1:13" x14ac:dyDescent="0.3">
      <c r="A106" s="17"/>
      <c r="B106" s="17"/>
      <c r="C106" s="18"/>
      <c r="D106" s="18"/>
      <c r="E106" s="18"/>
      <c r="F106" s="19"/>
      <c r="G106" s="19"/>
      <c r="H106" s="19"/>
      <c r="I106" s="20" t="str">
        <f>IF(OR($D106="",$E106=""),"",MAX(0,$E106-$D106-Settings!$B$5))</f>
        <v/>
      </c>
      <c r="J106" s="20" t="str">
        <f>IF(OR($D106="",$E106=""),"",IF($E106&lt;=$D106+Settings!$B$5,1,0))</f>
        <v/>
      </c>
      <c r="K106" s="20" t="str">
        <f t="shared" si="3"/>
        <v/>
      </c>
      <c r="L106" s="20" t="str">
        <f t="shared" si="4"/>
        <v/>
      </c>
      <c r="M106" s="21" t="str">
        <f t="shared" si="5"/>
        <v/>
      </c>
    </row>
    <row r="107" spans="1:13" x14ac:dyDescent="0.3">
      <c r="A107" s="17"/>
      <c r="B107" s="17"/>
      <c r="C107" s="18"/>
      <c r="D107" s="18"/>
      <c r="E107" s="18"/>
      <c r="F107" s="19"/>
      <c r="G107" s="19"/>
      <c r="H107" s="19"/>
      <c r="I107" s="20" t="str">
        <f>IF(OR($D107="",$E107=""),"",MAX(0,$E107-$D107-Settings!$B$5))</f>
        <v/>
      </c>
      <c r="J107" s="20" t="str">
        <f>IF(OR($D107="",$E107=""),"",IF($E107&lt;=$D107+Settings!$B$5,1,0))</f>
        <v/>
      </c>
      <c r="K107" s="20" t="str">
        <f t="shared" si="3"/>
        <v/>
      </c>
      <c r="L107" s="20" t="str">
        <f t="shared" si="4"/>
        <v/>
      </c>
      <c r="M107" s="21" t="str">
        <f t="shared" si="5"/>
        <v/>
      </c>
    </row>
    <row r="108" spans="1:13" x14ac:dyDescent="0.3">
      <c r="A108" s="17"/>
      <c r="B108" s="17"/>
      <c r="C108" s="18"/>
      <c r="D108" s="18"/>
      <c r="E108" s="18"/>
      <c r="F108" s="19"/>
      <c r="G108" s="19"/>
      <c r="H108" s="19"/>
      <c r="I108" s="20" t="str">
        <f>IF(OR($D108="",$E108=""),"",MAX(0,$E108-$D108-Settings!$B$5))</f>
        <v/>
      </c>
      <c r="J108" s="20" t="str">
        <f>IF(OR($D108="",$E108=""),"",IF($E108&lt;=$D108+Settings!$B$5,1,0))</f>
        <v/>
      </c>
      <c r="K108" s="20" t="str">
        <f t="shared" si="3"/>
        <v/>
      </c>
      <c r="L108" s="20" t="str">
        <f t="shared" si="4"/>
        <v/>
      </c>
      <c r="M108" s="21" t="str">
        <f t="shared" si="5"/>
        <v/>
      </c>
    </row>
    <row r="109" spans="1:13" x14ac:dyDescent="0.3">
      <c r="A109" s="17"/>
      <c r="B109" s="17"/>
      <c r="C109" s="18"/>
      <c r="D109" s="18"/>
      <c r="E109" s="18"/>
      <c r="F109" s="19"/>
      <c r="G109" s="19"/>
      <c r="H109" s="19"/>
      <c r="I109" s="20" t="str">
        <f>IF(OR($D109="",$E109=""),"",MAX(0,$E109-$D109-Settings!$B$5))</f>
        <v/>
      </c>
      <c r="J109" s="20" t="str">
        <f>IF(OR($D109="",$E109=""),"",IF($E109&lt;=$D109+Settings!$B$5,1,0))</f>
        <v/>
      </c>
      <c r="K109" s="20" t="str">
        <f t="shared" si="3"/>
        <v/>
      </c>
      <c r="L109" s="20" t="str">
        <f t="shared" si="4"/>
        <v/>
      </c>
      <c r="M109" s="21" t="str">
        <f t="shared" si="5"/>
        <v/>
      </c>
    </row>
    <row r="110" spans="1:13" x14ac:dyDescent="0.3">
      <c r="A110" s="17"/>
      <c r="B110" s="17"/>
      <c r="C110" s="18"/>
      <c r="D110" s="18"/>
      <c r="E110" s="18"/>
      <c r="F110" s="19"/>
      <c r="G110" s="19"/>
      <c r="H110" s="19"/>
      <c r="I110" s="20" t="str">
        <f>IF(OR($D110="",$E110=""),"",MAX(0,$E110-$D110-Settings!$B$5))</f>
        <v/>
      </c>
      <c r="J110" s="20" t="str">
        <f>IF(OR($D110="",$E110=""),"",IF($E110&lt;=$D110+Settings!$B$5,1,0))</f>
        <v/>
      </c>
      <c r="K110" s="20" t="str">
        <f t="shared" si="3"/>
        <v/>
      </c>
      <c r="L110" s="20" t="str">
        <f t="shared" si="4"/>
        <v/>
      </c>
      <c r="M110" s="21" t="str">
        <f t="shared" si="5"/>
        <v/>
      </c>
    </row>
    <row r="111" spans="1:13" x14ac:dyDescent="0.3">
      <c r="A111" s="17"/>
      <c r="B111" s="17"/>
      <c r="C111" s="18"/>
      <c r="D111" s="18"/>
      <c r="E111" s="18"/>
      <c r="F111" s="19"/>
      <c r="G111" s="19"/>
      <c r="H111" s="19"/>
      <c r="I111" s="20" t="str">
        <f>IF(OR($D111="",$E111=""),"",MAX(0,$E111-$D111-Settings!$B$5))</f>
        <v/>
      </c>
      <c r="J111" s="20" t="str">
        <f>IF(OR($D111="",$E111=""),"",IF($E111&lt;=$D111+Settings!$B$5,1,0))</f>
        <v/>
      </c>
      <c r="K111" s="20" t="str">
        <f t="shared" si="3"/>
        <v/>
      </c>
      <c r="L111" s="20" t="str">
        <f t="shared" si="4"/>
        <v/>
      </c>
      <c r="M111" s="21" t="str">
        <f t="shared" si="5"/>
        <v/>
      </c>
    </row>
    <row r="112" spans="1:13" x14ac:dyDescent="0.3">
      <c r="A112" s="17"/>
      <c r="B112" s="17"/>
      <c r="C112" s="18"/>
      <c r="D112" s="18"/>
      <c r="E112" s="18"/>
      <c r="F112" s="19"/>
      <c r="G112" s="19"/>
      <c r="H112" s="19"/>
      <c r="I112" s="20" t="str">
        <f>IF(OR($D112="",$E112=""),"",MAX(0,$E112-$D112-Settings!$B$5))</f>
        <v/>
      </c>
      <c r="J112" s="20" t="str">
        <f>IF(OR($D112="",$E112=""),"",IF($E112&lt;=$D112+Settings!$B$5,1,0))</f>
        <v/>
      </c>
      <c r="K112" s="20" t="str">
        <f t="shared" si="3"/>
        <v/>
      </c>
      <c r="L112" s="20" t="str">
        <f t="shared" si="4"/>
        <v/>
      </c>
      <c r="M112" s="21" t="str">
        <f t="shared" si="5"/>
        <v/>
      </c>
    </row>
    <row r="113" spans="1:13" x14ac:dyDescent="0.3">
      <c r="A113" s="17"/>
      <c r="B113" s="17"/>
      <c r="C113" s="18"/>
      <c r="D113" s="18"/>
      <c r="E113" s="18"/>
      <c r="F113" s="19"/>
      <c r="G113" s="19"/>
      <c r="H113" s="19"/>
      <c r="I113" s="20" t="str">
        <f>IF(OR($D113="",$E113=""),"",MAX(0,$E113-$D113-Settings!$B$5))</f>
        <v/>
      </c>
      <c r="J113" s="20" t="str">
        <f>IF(OR($D113="",$E113=""),"",IF($E113&lt;=$D113+Settings!$B$5,1,0))</f>
        <v/>
      </c>
      <c r="K113" s="20" t="str">
        <f t="shared" si="3"/>
        <v/>
      </c>
      <c r="L113" s="20" t="str">
        <f t="shared" si="4"/>
        <v/>
      </c>
      <c r="M113" s="21" t="str">
        <f t="shared" si="5"/>
        <v/>
      </c>
    </row>
    <row r="114" spans="1:13" x14ac:dyDescent="0.3">
      <c r="A114" s="17"/>
      <c r="B114" s="17"/>
      <c r="C114" s="18"/>
      <c r="D114" s="18"/>
      <c r="E114" s="18"/>
      <c r="F114" s="19"/>
      <c r="G114" s="19"/>
      <c r="H114" s="19"/>
      <c r="I114" s="20" t="str">
        <f>IF(OR($D114="",$E114=""),"",MAX(0,$E114-$D114-Settings!$B$5))</f>
        <v/>
      </c>
      <c r="J114" s="20" t="str">
        <f>IF(OR($D114="",$E114=""),"",IF($E114&lt;=$D114+Settings!$B$5,1,0))</f>
        <v/>
      </c>
      <c r="K114" s="20" t="str">
        <f t="shared" si="3"/>
        <v/>
      </c>
      <c r="L114" s="20" t="str">
        <f t="shared" si="4"/>
        <v/>
      </c>
      <c r="M114" s="21" t="str">
        <f t="shared" si="5"/>
        <v/>
      </c>
    </row>
    <row r="115" spans="1:13" x14ac:dyDescent="0.3">
      <c r="A115" s="17"/>
      <c r="B115" s="17"/>
      <c r="C115" s="18"/>
      <c r="D115" s="18"/>
      <c r="E115" s="18"/>
      <c r="F115" s="19"/>
      <c r="G115" s="19"/>
      <c r="H115" s="19"/>
      <c r="I115" s="20" t="str">
        <f>IF(OR($D115="",$E115=""),"",MAX(0,$E115-$D115-Settings!$B$5))</f>
        <v/>
      </c>
      <c r="J115" s="20" t="str">
        <f>IF(OR($D115="",$E115=""),"",IF($E115&lt;=$D115+Settings!$B$5,1,0))</f>
        <v/>
      </c>
      <c r="K115" s="20" t="str">
        <f t="shared" si="3"/>
        <v/>
      </c>
      <c r="L115" s="20" t="str">
        <f t="shared" si="4"/>
        <v/>
      </c>
      <c r="M115" s="21" t="str">
        <f t="shared" si="5"/>
        <v/>
      </c>
    </row>
    <row r="116" spans="1:13" x14ac:dyDescent="0.3">
      <c r="A116" s="17"/>
      <c r="B116" s="17"/>
      <c r="C116" s="18"/>
      <c r="D116" s="18"/>
      <c r="E116" s="18"/>
      <c r="F116" s="19"/>
      <c r="G116" s="19"/>
      <c r="H116" s="19"/>
      <c r="I116" s="20" t="str">
        <f>IF(OR($D116="",$E116=""),"",MAX(0,$E116-$D116-Settings!$B$5))</f>
        <v/>
      </c>
      <c r="J116" s="20" t="str">
        <f>IF(OR($D116="",$E116=""),"",IF($E116&lt;=$D116+Settings!$B$5,1,0))</f>
        <v/>
      </c>
      <c r="K116" s="20" t="str">
        <f t="shared" si="3"/>
        <v/>
      </c>
      <c r="L116" s="20" t="str">
        <f t="shared" si="4"/>
        <v/>
      </c>
      <c r="M116" s="21" t="str">
        <f t="shared" si="5"/>
        <v/>
      </c>
    </row>
    <row r="117" spans="1:13" x14ac:dyDescent="0.3">
      <c r="A117" s="17"/>
      <c r="B117" s="17"/>
      <c r="C117" s="18"/>
      <c r="D117" s="18"/>
      <c r="E117" s="18"/>
      <c r="F117" s="19"/>
      <c r="G117" s="19"/>
      <c r="H117" s="19"/>
      <c r="I117" s="20" t="str">
        <f>IF(OR($D117="",$E117=""),"",MAX(0,$E117-$D117-Settings!$B$5))</f>
        <v/>
      </c>
      <c r="J117" s="20" t="str">
        <f>IF(OR($D117="",$E117=""),"",IF($E117&lt;=$D117+Settings!$B$5,1,0))</f>
        <v/>
      </c>
      <c r="K117" s="20" t="str">
        <f t="shared" si="3"/>
        <v/>
      </c>
      <c r="L117" s="20" t="str">
        <f t="shared" si="4"/>
        <v/>
      </c>
      <c r="M117" s="21" t="str">
        <f t="shared" si="5"/>
        <v/>
      </c>
    </row>
    <row r="118" spans="1:13" x14ac:dyDescent="0.3">
      <c r="A118" s="17"/>
      <c r="B118" s="17"/>
      <c r="C118" s="18"/>
      <c r="D118" s="18"/>
      <c r="E118" s="18"/>
      <c r="F118" s="19"/>
      <c r="G118" s="19"/>
      <c r="H118" s="19"/>
      <c r="I118" s="20" t="str">
        <f>IF(OR($D118="",$E118=""),"",MAX(0,$E118-$D118-Settings!$B$5))</f>
        <v/>
      </c>
      <c r="J118" s="20" t="str">
        <f>IF(OR($D118="",$E118=""),"",IF($E118&lt;=$D118+Settings!$B$5,1,0))</f>
        <v/>
      </c>
      <c r="K118" s="20" t="str">
        <f t="shared" si="3"/>
        <v/>
      </c>
      <c r="L118" s="20" t="str">
        <f t="shared" si="4"/>
        <v/>
      </c>
      <c r="M118" s="21" t="str">
        <f t="shared" si="5"/>
        <v/>
      </c>
    </row>
    <row r="119" spans="1:13" x14ac:dyDescent="0.3">
      <c r="A119" s="17"/>
      <c r="B119" s="17"/>
      <c r="C119" s="18"/>
      <c r="D119" s="18"/>
      <c r="E119" s="18"/>
      <c r="F119" s="19"/>
      <c r="G119" s="19"/>
      <c r="H119" s="19"/>
      <c r="I119" s="20" t="str">
        <f>IF(OR($D119="",$E119=""),"",MAX(0,$E119-$D119-Settings!$B$5))</f>
        <v/>
      </c>
      <c r="J119" s="20" t="str">
        <f>IF(OR($D119="",$E119=""),"",IF($E119&lt;=$D119+Settings!$B$5,1,0))</f>
        <v/>
      </c>
      <c r="K119" s="20" t="str">
        <f t="shared" si="3"/>
        <v/>
      </c>
      <c r="L119" s="20" t="str">
        <f t="shared" si="4"/>
        <v/>
      </c>
      <c r="M119" s="21" t="str">
        <f t="shared" si="5"/>
        <v/>
      </c>
    </row>
    <row r="120" spans="1:13" x14ac:dyDescent="0.3">
      <c r="A120" s="17"/>
      <c r="B120" s="17"/>
      <c r="C120" s="18"/>
      <c r="D120" s="18"/>
      <c r="E120" s="18"/>
      <c r="F120" s="19"/>
      <c r="G120" s="19"/>
      <c r="H120" s="19"/>
      <c r="I120" s="20" t="str">
        <f>IF(OR($D120="",$E120=""),"",MAX(0,$E120-$D120-Settings!$B$5))</f>
        <v/>
      </c>
      <c r="J120" s="20" t="str">
        <f>IF(OR($D120="",$E120=""),"",IF($E120&lt;=$D120+Settings!$B$5,1,0))</f>
        <v/>
      </c>
      <c r="K120" s="20" t="str">
        <f t="shared" si="3"/>
        <v/>
      </c>
      <c r="L120" s="20" t="str">
        <f t="shared" si="4"/>
        <v/>
      </c>
      <c r="M120" s="21" t="str">
        <f t="shared" si="5"/>
        <v/>
      </c>
    </row>
    <row r="121" spans="1:13" x14ac:dyDescent="0.3">
      <c r="A121" s="17"/>
      <c r="B121" s="17"/>
      <c r="C121" s="18"/>
      <c r="D121" s="18"/>
      <c r="E121" s="18"/>
      <c r="F121" s="19"/>
      <c r="G121" s="19"/>
      <c r="H121" s="19"/>
      <c r="I121" s="20" t="str">
        <f>IF(OR($D121="",$E121=""),"",MAX(0,$E121-$D121-Settings!$B$5))</f>
        <v/>
      </c>
      <c r="J121" s="20" t="str">
        <f>IF(OR($D121="",$E121=""),"",IF($E121&lt;=$D121+Settings!$B$5,1,0))</f>
        <v/>
      </c>
      <c r="K121" s="20" t="str">
        <f t="shared" si="3"/>
        <v/>
      </c>
      <c r="L121" s="20" t="str">
        <f t="shared" si="4"/>
        <v/>
      </c>
      <c r="M121" s="21" t="str">
        <f t="shared" si="5"/>
        <v/>
      </c>
    </row>
    <row r="122" spans="1:13" x14ac:dyDescent="0.3">
      <c r="A122" s="17"/>
      <c r="B122" s="17"/>
      <c r="C122" s="18"/>
      <c r="D122" s="18"/>
      <c r="E122" s="18"/>
      <c r="F122" s="19"/>
      <c r="G122" s="19"/>
      <c r="H122" s="19"/>
      <c r="I122" s="20" t="str">
        <f>IF(OR($D122="",$E122=""),"",MAX(0,$E122-$D122-Settings!$B$5))</f>
        <v/>
      </c>
      <c r="J122" s="20" t="str">
        <f>IF(OR($D122="",$E122=""),"",IF($E122&lt;=$D122+Settings!$B$5,1,0))</f>
        <v/>
      </c>
      <c r="K122" s="20" t="str">
        <f t="shared" si="3"/>
        <v/>
      </c>
      <c r="L122" s="20" t="str">
        <f t="shared" si="4"/>
        <v/>
      </c>
      <c r="M122" s="21" t="str">
        <f t="shared" si="5"/>
        <v/>
      </c>
    </row>
    <row r="123" spans="1:13" x14ac:dyDescent="0.3">
      <c r="A123" s="17"/>
      <c r="B123" s="17"/>
      <c r="C123" s="18"/>
      <c r="D123" s="18"/>
      <c r="E123" s="18"/>
      <c r="F123" s="19"/>
      <c r="G123" s="19"/>
      <c r="H123" s="19"/>
      <c r="I123" s="20" t="str">
        <f>IF(OR($D123="",$E123=""),"",MAX(0,$E123-$D123-Settings!$B$5))</f>
        <v/>
      </c>
      <c r="J123" s="20" t="str">
        <f>IF(OR($D123="",$E123=""),"",IF($E123&lt;=$D123+Settings!$B$5,1,0))</f>
        <v/>
      </c>
      <c r="K123" s="20" t="str">
        <f t="shared" si="3"/>
        <v/>
      </c>
      <c r="L123" s="20" t="str">
        <f t="shared" si="4"/>
        <v/>
      </c>
      <c r="M123" s="21" t="str">
        <f t="shared" si="5"/>
        <v/>
      </c>
    </row>
    <row r="124" spans="1:13" x14ac:dyDescent="0.3">
      <c r="A124" s="17"/>
      <c r="B124" s="17"/>
      <c r="C124" s="18"/>
      <c r="D124" s="18"/>
      <c r="E124" s="18"/>
      <c r="F124" s="19"/>
      <c r="G124" s="19"/>
      <c r="H124" s="19"/>
      <c r="I124" s="20" t="str">
        <f>IF(OR($D124="",$E124=""),"",MAX(0,$E124-$D124-Settings!$B$5))</f>
        <v/>
      </c>
      <c r="J124" s="20" t="str">
        <f>IF(OR($D124="",$E124=""),"",IF($E124&lt;=$D124+Settings!$B$5,1,0))</f>
        <v/>
      </c>
      <c r="K124" s="20" t="str">
        <f t="shared" si="3"/>
        <v/>
      </c>
      <c r="L124" s="20" t="str">
        <f t="shared" si="4"/>
        <v/>
      </c>
      <c r="M124" s="21" t="str">
        <f t="shared" si="5"/>
        <v/>
      </c>
    </row>
    <row r="125" spans="1:13" x14ac:dyDescent="0.3">
      <c r="A125" s="17"/>
      <c r="B125" s="17"/>
      <c r="C125" s="18"/>
      <c r="D125" s="18"/>
      <c r="E125" s="18"/>
      <c r="F125" s="19"/>
      <c r="G125" s="19"/>
      <c r="H125" s="19"/>
      <c r="I125" s="20" t="str">
        <f>IF(OR($D125="",$E125=""),"",MAX(0,$E125-$D125-Settings!$B$5))</f>
        <v/>
      </c>
      <c r="J125" s="20" t="str">
        <f>IF(OR($D125="",$E125=""),"",IF($E125&lt;=$D125+Settings!$B$5,1,0))</f>
        <v/>
      </c>
      <c r="K125" s="20" t="str">
        <f t="shared" si="3"/>
        <v/>
      </c>
      <c r="L125" s="20" t="str">
        <f t="shared" si="4"/>
        <v/>
      </c>
      <c r="M125" s="21" t="str">
        <f t="shared" si="5"/>
        <v/>
      </c>
    </row>
    <row r="126" spans="1:13" x14ac:dyDescent="0.3">
      <c r="A126" s="17"/>
      <c r="B126" s="17"/>
      <c r="C126" s="18"/>
      <c r="D126" s="18"/>
      <c r="E126" s="18"/>
      <c r="F126" s="19"/>
      <c r="G126" s="19"/>
      <c r="H126" s="19"/>
      <c r="I126" s="20" t="str">
        <f>IF(OR($D126="",$E126=""),"",MAX(0,$E126-$D126-Settings!$B$5))</f>
        <v/>
      </c>
      <c r="J126" s="20" t="str">
        <f>IF(OR($D126="",$E126=""),"",IF($E126&lt;=$D126+Settings!$B$5,1,0))</f>
        <v/>
      </c>
      <c r="K126" s="20" t="str">
        <f t="shared" si="3"/>
        <v/>
      </c>
      <c r="L126" s="20" t="str">
        <f t="shared" si="4"/>
        <v/>
      </c>
      <c r="M126" s="21" t="str">
        <f t="shared" si="5"/>
        <v/>
      </c>
    </row>
    <row r="127" spans="1:13" x14ac:dyDescent="0.3">
      <c r="A127" s="17"/>
      <c r="B127" s="17"/>
      <c r="C127" s="18"/>
      <c r="D127" s="18"/>
      <c r="E127" s="18"/>
      <c r="F127" s="19"/>
      <c r="G127" s="19"/>
      <c r="H127" s="19"/>
      <c r="I127" s="20" t="str">
        <f>IF(OR($D127="",$E127=""),"",MAX(0,$E127-$D127-Settings!$B$5))</f>
        <v/>
      </c>
      <c r="J127" s="20" t="str">
        <f>IF(OR($D127="",$E127=""),"",IF($E127&lt;=$D127+Settings!$B$5,1,0))</f>
        <v/>
      </c>
      <c r="K127" s="20" t="str">
        <f t="shared" si="3"/>
        <v/>
      </c>
      <c r="L127" s="20" t="str">
        <f t="shared" si="4"/>
        <v/>
      </c>
      <c r="M127" s="21" t="str">
        <f t="shared" si="5"/>
        <v/>
      </c>
    </row>
    <row r="128" spans="1:13" x14ac:dyDescent="0.3">
      <c r="A128" s="17"/>
      <c r="B128" s="17"/>
      <c r="C128" s="18"/>
      <c r="D128" s="18"/>
      <c r="E128" s="18"/>
      <c r="F128" s="19"/>
      <c r="G128" s="19"/>
      <c r="H128" s="19"/>
      <c r="I128" s="20" t="str">
        <f>IF(OR($D128="",$E128=""),"",MAX(0,$E128-$D128-Settings!$B$5))</f>
        <v/>
      </c>
      <c r="J128" s="20" t="str">
        <f>IF(OR($D128="",$E128=""),"",IF($E128&lt;=$D128+Settings!$B$5,1,0))</f>
        <v/>
      </c>
      <c r="K128" s="20" t="str">
        <f t="shared" si="3"/>
        <v/>
      </c>
      <c r="L128" s="20" t="str">
        <f t="shared" si="4"/>
        <v/>
      </c>
      <c r="M128" s="21" t="str">
        <f t="shared" si="5"/>
        <v/>
      </c>
    </row>
    <row r="129" spans="1:13" x14ac:dyDescent="0.3">
      <c r="A129" s="17"/>
      <c r="B129" s="17"/>
      <c r="C129" s="18"/>
      <c r="D129" s="18"/>
      <c r="E129" s="18"/>
      <c r="F129" s="19"/>
      <c r="G129" s="19"/>
      <c r="H129" s="19"/>
      <c r="I129" s="20" t="str">
        <f>IF(OR($D129="",$E129=""),"",MAX(0,$E129-$D129-Settings!$B$5))</f>
        <v/>
      </c>
      <c r="J129" s="20" t="str">
        <f>IF(OR($D129="",$E129=""),"",IF($E129&lt;=$D129+Settings!$B$5,1,0))</f>
        <v/>
      </c>
      <c r="K129" s="20" t="str">
        <f t="shared" si="3"/>
        <v/>
      </c>
      <c r="L129" s="20" t="str">
        <f t="shared" si="4"/>
        <v/>
      </c>
      <c r="M129" s="21" t="str">
        <f t="shared" si="5"/>
        <v/>
      </c>
    </row>
    <row r="130" spans="1:13" x14ac:dyDescent="0.3">
      <c r="A130" s="17"/>
      <c r="B130" s="17"/>
      <c r="C130" s="18"/>
      <c r="D130" s="18"/>
      <c r="E130" s="18"/>
      <c r="F130" s="19"/>
      <c r="G130" s="19"/>
      <c r="H130" s="19"/>
      <c r="I130" s="20" t="str">
        <f>IF(OR($D130="",$E130=""),"",MAX(0,$E130-$D130-Settings!$B$5))</f>
        <v/>
      </c>
      <c r="J130" s="20" t="str">
        <f>IF(OR($D130="",$E130=""),"",IF($E130&lt;=$D130+Settings!$B$5,1,0))</f>
        <v/>
      </c>
      <c r="K130" s="20" t="str">
        <f t="shared" si="3"/>
        <v/>
      </c>
      <c r="L130" s="20" t="str">
        <f t="shared" si="4"/>
        <v/>
      </c>
      <c r="M130" s="21" t="str">
        <f t="shared" si="5"/>
        <v/>
      </c>
    </row>
    <row r="131" spans="1:13" x14ac:dyDescent="0.3">
      <c r="A131" s="17"/>
      <c r="B131" s="17"/>
      <c r="C131" s="18"/>
      <c r="D131" s="18"/>
      <c r="E131" s="18"/>
      <c r="F131" s="19"/>
      <c r="G131" s="19"/>
      <c r="H131" s="19"/>
      <c r="I131" s="20" t="str">
        <f>IF(OR($D131="",$E131=""),"",MAX(0,$E131-$D131-Settings!$B$5))</f>
        <v/>
      </c>
      <c r="J131" s="20" t="str">
        <f>IF(OR($D131="",$E131=""),"",IF($E131&lt;=$D131+Settings!$B$5,1,0))</f>
        <v/>
      </c>
      <c r="K131" s="20" t="str">
        <f t="shared" si="3"/>
        <v/>
      </c>
      <c r="L131" s="20" t="str">
        <f t="shared" si="4"/>
        <v/>
      </c>
      <c r="M131" s="21" t="str">
        <f t="shared" si="5"/>
        <v/>
      </c>
    </row>
    <row r="132" spans="1:13" x14ac:dyDescent="0.3">
      <c r="A132" s="17"/>
      <c r="B132" s="17"/>
      <c r="C132" s="18"/>
      <c r="D132" s="18"/>
      <c r="E132" s="18"/>
      <c r="F132" s="19"/>
      <c r="G132" s="19"/>
      <c r="H132" s="19"/>
      <c r="I132" s="20" t="str">
        <f>IF(OR($D132="",$E132=""),"",MAX(0,$E132-$D132-Settings!$B$5))</f>
        <v/>
      </c>
      <c r="J132" s="20" t="str">
        <f>IF(OR($D132="",$E132=""),"",IF($E132&lt;=$D132+Settings!$B$5,1,0))</f>
        <v/>
      </c>
      <c r="K132" s="20" t="str">
        <f t="shared" ref="K132:K195" si="6">IF(OR($E132="",$F132=""),"",IF(N($G132)&gt;=$F132,1,0))</f>
        <v/>
      </c>
      <c r="L132" s="20" t="str">
        <f t="shared" ref="L132:L195" si="7">IF(OR($C132="",$E132=""),"",$E132-$C132)</f>
        <v/>
      </c>
      <c r="M132" s="21" t="str">
        <f t="shared" ref="M132:M195" si="8">IF(N($G132)=0,"",N($H132)/$G132)</f>
        <v/>
      </c>
    </row>
    <row r="133" spans="1:13" x14ac:dyDescent="0.3">
      <c r="A133" s="17"/>
      <c r="B133" s="17"/>
      <c r="C133" s="18"/>
      <c r="D133" s="18"/>
      <c r="E133" s="18"/>
      <c r="F133" s="19"/>
      <c r="G133" s="19"/>
      <c r="H133" s="19"/>
      <c r="I133" s="20" t="str">
        <f>IF(OR($D133="",$E133=""),"",MAX(0,$E133-$D133-Settings!$B$5))</f>
        <v/>
      </c>
      <c r="J133" s="20" t="str">
        <f>IF(OR($D133="",$E133=""),"",IF($E133&lt;=$D133+Settings!$B$5,1,0))</f>
        <v/>
      </c>
      <c r="K133" s="20" t="str">
        <f t="shared" si="6"/>
        <v/>
      </c>
      <c r="L133" s="20" t="str">
        <f t="shared" si="7"/>
        <v/>
      </c>
      <c r="M133" s="21" t="str">
        <f t="shared" si="8"/>
        <v/>
      </c>
    </row>
    <row r="134" spans="1:13" x14ac:dyDescent="0.3">
      <c r="A134" s="17"/>
      <c r="B134" s="17"/>
      <c r="C134" s="18"/>
      <c r="D134" s="18"/>
      <c r="E134" s="18"/>
      <c r="F134" s="19"/>
      <c r="G134" s="19"/>
      <c r="H134" s="19"/>
      <c r="I134" s="20" t="str">
        <f>IF(OR($D134="",$E134=""),"",MAX(0,$E134-$D134-Settings!$B$5))</f>
        <v/>
      </c>
      <c r="J134" s="20" t="str">
        <f>IF(OR($D134="",$E134=""),"",IF($E134&lt;=$D134+Settings!$B$5,1,0))</f>
        <v/>
      </c>
      <c r="K134" s="20" t="str">
        <f t="shared" si="6"/>
        <v/>
      </c>
      <c r="L134" s="20" t="str">
        <f t="shared" si="7"/>
        <v/>
      </c>
      <c r="M134" s="21" t="str">
        <f t="shared" si="8"/>
        <v/>
      </c>
    </row>
    <row r="135" spans="1:13" x14ac:dyDescent="0.3">
      <c r="A135" s="17"/>
      <c r="B135" s="17"/>
      <c r="C135" s="18"/>
      <c r="D135" s="18"/>
      <c r="E135" s="18"/>
      <c r="F135" s="19"/>
      <c r="G135" s="19"/>
      <c r="H135" s="19"/>
      <c r="I135" s="20" t="str">
        <f>IF(OR($D135="",$E135=""),"",MAX(0,$E135-$D135-Settings!$B$5))</f>
        <v/>
      </c>
      <c r="J135" s="20" t="str">
        <f>IF(OR($D135="",$E135=""),"",IF($E135&lt;=$D135+Settings!$B$5,1,0))</f>
        <v/>
      </c>
      <c r="K135" s="20" t="str">
        <f t="shared" si="6"/>
        <v/>
      </c>
      <c r="L135" s="20" t="str">
        <f t="shared" si="7"/>
        <v/>
      </c>
      <c r="M135" s="21" t="str">
        <f t="shared" si="8"/>
        <v/>
      </c>
    </row>
    <row r="136" spans="1:13" x14ac:dyDescent="0.3">
      <c r="A136" s="17"/>
      <c r="B136" s="17"/>
      <c r="C136" s="18"/>
      <c r="D136" s="18"/>
      <c r="E136" s="18"/>
      <c r="F136" s="19"/>
      <c r="G136" s="19"/>
      <c r="H136" s="19"/>
      <c r="I136" s="20" t="str">
        <f>IF(OR($D136="",$E136=""),"",MAX(0,$E136-$D136-Settings!$B$5))</f>
        <v/>
      </c>
      <c r="J136" s="20" t="str">
        <f>IF(OR($D136="",$E136=""),"",IF($E136&lt;=$D136+Settings!$B$5,1,0))</f>
        <v/>
      </c>
      <c r="K136" s="20" t="str">
        <f t="shared" si="6"/>
        <v/>
      </c>
      <c r="L136" s="20" t="str">
        <f t="shared" si="7"/>
        <v/>
      </c>
      <c r="M136" s="21" t="str">
        <f t="shared" si="8"/>
        <v/>
      </c>
    </row>
    <row r="137" spans="1:13" x14ac:dyDescent="0.3">
      <c r="A137" s="17"/>
      <c r="B137" s="17"/>
      <c r="C137" s="18"/>
      <c r="D137" s="18"/>
      <c r="E137" s="18"/>
      <c r="F137" s="19"/>
      <c r="G137" s="19"/>
      <c r="H137" s="19"/>
      <c r="I137" s="20" t="str">
        <f>IF(OR($D137="",$E137=""),"",MAX(0,$E137-$D137-Settings!$B$5))</f>
        <v/>
      </c>
      <c r="J137" s="20" t="str">
        <f>IF(OR($D137="",$E137=""),"",IF($E137&lt;=$D137+Settings!$B$5,1,0))</f>
        <v/>
      </c>
      <c r="K137" s="20" t="str">
        <f t="shared" si="6"/>
        <v/>
      </c>
      <c r="L137" s="20" t="str">
        <f t="shared" si="7"/>
        <v/>
      </c>
      <c r="M137" s="21" t="str">
        <f t="shared" si="8"/>
        <v/>
      </c>
    </row>
    <row r="138" spans="1:13" x14ac:dyDescent="0.3">
      <c r="A138" s="17"/>
      <c r="B138" s="17"/>
      <c r="C138" s="18"/>
      <c r="D138" s="18"/>
      <c r="E138" s="18"/>
      <c r="F138" s="19"/>
      <c r="G138" s="19"/>
      <c r="H138" s="19"/>
      <c r="I138" s="20" t="str">
        <f>IF(OR($D138="",$E138=""),"",MAX(0,$E138-$D138-Settings!$B$5))</f>
        <v/>
      </c>
      <c r="J138" s="20" t="str">
        <f>IF(OR($D138="",$E138=""),"",IF($E138&lt;=$D138+Settings!$B$5,1,0))</f>
        <v/>
      </c>
      <c r="K138" s="20" t="str">
        <f t="shared" si="6"/>
        <v/>
      </c>
      <c r="L138" s="20" t="str">
        <f t="shared" si="7"/>
        <v/>
      </c>
      <c r="M138" s="21" t="str">
        <f t="shared" si="8"/>
        <v/>
      </c>
    </row>
    <row r="139" spans="1:13" x14ac:dyDescent="0.3">
      <c r="A139" s="17"/>
      <c r="B139" s="17"/>
      <c r="C139" s="18"/>
      <c r="D139" s="18"/>
      <c r="E139" s="18"/>
      <c r="F139" s="19"/>
      <c r="G139" s="19"/>
      <c r="H139" s="19"/>
      <c r="I139" s="20" t="str">
        <f>IF(OR($D139="",$E139=""),"",MAX(0,$E139-$D139-Settings!$B$5))</f>
        <v/>
      </c>
      <c r="J139" s="20" t="str">
        <f>IF(OR($D139="",$E139=""),"",IF($E139&lt;=$D139+Settings!$B$5,1,0))</f>
        <v/>
      </c>
      <c r="K139" s="20" t="str">
        <f t="shared" si="6"/>
        <v/>
      </c>
      <c r="L139" s="20" t="str">
        <f t="shared" si="7"/>
        <v/>
      </c>
      <c r="M139" s="21" t="str">
        <f t="shared" si="8"/>
        <v/>
      </c>
    </row>
    <row r="140" spans="1:13" x14ac:dyDescent="0.3">
      <c r="A140" s="17"/>
      <c r="B140" s="17"/>
      <c r="C140" s="18"/>
      <c r="D140" s="18"/>
      <c r="E140" s="18"/>
      <c r="F140" s="19"/>
      <c r="G140" s="19"/>
      <c r="H140" s="19"/>
      <c r="I140" s="20" t="str">
        <f>IF(OR($D140="",$E140=""),"",MAX(0,$E140-$D140-Settings!$B$5))</f>
        <v/>
      </c>
      <c r="J140" s="20" t="str">
        <f>IF(OR($D140="",$E140=""),"",IF($E140&lt;=$D140+Settings!$B$5,1,0))</f>
        <v/>
      </c>
      <c r="K140" s="20" t="str">
        <f t="shared" si="6"/>
        <v/>
      </c>
      <c r="L140" s="20" t="str">
        <f t="shared" si="7"/>
        <v/>
      </c>
      <c r="M140" s="21" t="str">
        <f t="shared" si="8"/>
        <v/>
      </c>
    </row>
    <row r="141" spans="1:13" x14ac:dyDescent="0.3">
      <c r="A141" s="17"/>
      <c r="B141" s="17"/>
      <c r="C141" s="18"/>
      <c r="D141" s="18"/>
      <c r="E141" s="18"/>
      <c r="F141" s="19"/>
      <c r="G141" s="19"/>
      <c r="H141" s="19"/>
      <c r="I141" s="20" t="str">
        <f>IF(OR($D141="",$E141=""),"",MAX(0,$E141-$D141-Settings!$B$5))</f>
        <v/>
      </c>
      <c r="J141" s="20" t="str">
        <f>IF(OR($D141="",$E141=""),"",IF($E141&lt;=$D141+Settings!$B$5,1,0))</f>
        <v/>
      </c>
      <c r="K141" s="20" t="str">
        <f t="shared" si="6"/>
        <v/>
      </c>
      <c r="L141" s="20" t="str">
        <f t="shared" si="7"/>
        <v/>
      </c>
      <c r="M141" s="21" t="str">
        <f t="shared" si="8"/>
        <v/>
      </c>
    </row>
    <row r="142" spans="1:13" x14ac:dyDescent="0.3">
      <c r="A142" s="17"/>
      <c r="B142" s="17"/>
      <c r="C142" s="18"/>
      <c r="D142" s="18"/>
      <c r="E142" s="18"/>
      <c r="F142" s="19"/>
      <c r="G142" s="19"/>
      <c r="H142" s="19"/>
      <c r="I142" s="20" t="str">
        <f>IF(OR($D142="",$E142=""),"",MAX(0,$E142-$D142-Settings!$B$5))</f>
        <v/>
      </c>
      <c r="J142" s="20" t="str">
        <f>IF(OR($D142="",$E142=""),"",IF($E142&lt;=$D142+Settings!$B$5,1,0))</f>
        <v/>
      </c>
      <c r="K142" s="20" t="str">
        <f t="shared" si="6"/>
        <v/>
      </c>
      <c r="L142" s="20" t="str">
        <f t="shared" si="7"/>
        <v/>
      </c>
      <c r="M142" s="21" t="str">
        <f t="shared" si="8"/>
        <v/>
      </c>
    </row>
    <row r="143" spans="1:13" x14ac:dyDescent="0.3">
      <c r="A143" s="17"/>
      <c r="B143" s="17"/>
      <c r="C143" s="18"/>
      <c r="D143" s="18"/>
      <c r="E143" s="18"/>
      <c r="F143" s="19"/>
      <c r="G143" s="19"/>
      <c r="H143" s="19"/>
      <c r="I143" s="20" t="str">
        <f>IF(OR($D143="",$E143=""),"",MAX(0,$E143-$D143-Settings!$B$5))</f>
        <v/>
      </c>
      <c r="J143" s="20" t="str">
        <f>IF(OR($D143="",$E143=""),"",IF($E143&lt;=$D143+Settings!$B$5,1,0))</f>
        <v/>
      </c>
      <c r="K143" s="20" t="str">
        <f t="shared" si="6"/>
        <v/>
      </c>
      <c r="L143" s="20" t="str">
        <f t="shared" si="7"/>
        <v/>
      </c>
      <c r="M143" s="21" t="str">
        <f t="shared" si="8"/>
        <v/>
      </c>
    </row>
    <row r="144" spans="1:13" x14ac:dyDescent="0.3">
      <c r="A144" s="17"/>
      <c r="B144" s="17"/>
      <c r="C144" s="18"/>
      <c r="D144" s="18"/>
      <c r="E144" s="18"/>
      <c r="F144" s="19"/>
      <c r="G144" s="19"/>
      <c r="H144" s="19"/>
      <c r="I144" s="20" t="str">
        <f>IF(OR($D144="",$E144=""),"",MAX(0,$E144-$D144-Settings!$B$5))</f>
        <v/>
      </c>
      <c r="J144" s="20" t="str">
        <f>IF(OR($D144="",$E144=""),"",IF($E144&lt;=$D144+Settings!$B$5,1,0))</f>
        <v/>
      </c>
      <c r="K144" s="20" t="str">
        <f t="shared" si="6"/>
        <v/>
      </c>
      <c r="L144" s="20" t="str">
        <f t="shared" si="7"/>
        <v/>
      </c>
      <c r="M144" s="21" t="str">
        <f t="shared" si="8"/>
        <v/>
      </c>
    </row>
    <row r="145" spans="1:13" x14ac:dyDescent="0.3">
      <c r="A145" s="17"/>
      <c r="B145" s="17"/>
      <c r="C145" s="18"/>
      <c r="D145" s="18"/>
      <c r="E145" s="18"/>
      <c r="F145" s="19"/>
      <c r="G145" s="19"/>
      <c r="H145" s="19"/>
      <c r="I145" s="20" t="str">
        <f>IF(OR($D145="",$E145=""),"",MAX(0,$E145-$D145-Settings!$B$5))</f>
        <v/>
      </c>
      <c r="J145" s="20" t="str">
        <f>IF(OR($D145="",$E145=""),"",IF($E145&lt;=$D145+Settings!$B$5,1,0))</f>
        <v/>
      </c>
      <c r="K145" s="20" t="str">
        <f t="shared" si="6"/>
        <v/>
      </c>
      <c r="L145" s="20" t="str">
        <f t="shared" si="7"/>
        <v/>
      </c>
      <c r="M145" s="21" t="str">
        <f t="shared" si="8"/>
        <v/>
      </c>
    </row>
    <row r="146" spans="1:13" x14ac:dyDescent="0.3">
      <c r="A146" s="17"/>
      <c r="B146" s="17"/>
      <c r="C146" s="18"/>
      <c r="D146" s="18"/>
      <c r="E146" s="18"/>
      <c r="F146" s="19"/>
      <c r="G146" s="19"/>
      <c r="H146" s="19"/>
      <c r="I146" s="20" t="str">
        <f>IF(OR($D146="",$E146=""),"",MAX(0,$E146-$D146-Settings!$B$5))</f>
        <v/>
      </c>
      <c r="J146" s="20" t="str">
        <f>IF(OR($D146="",$E146=""),"",IF($E146&lt;=$D146+Settings!$B$5,1,0))</f>
        <v/>
      </c>
      <c r="K146" s="20" t="str">
        <f t="shared" si="6"/>
        <v/>
      </c>
      <c r="L146" s="20" t="str">
        <f t="shared" si="7"/>
        <v/>
      </c>
      <c r="M146" s="21" t="str">
        <f t="shared" si="8"/>
        <v/>
      </c>
    </row>
    <row r="147" spans="1:13" x14ac:dyDescent="0.3">
      <c r="A147" s="17"/>
      <c r="B147" s="17"/>
      <c r="C147" s="18"/>
      <c r="D147" s="18"/>
      <c r="E147" s="18"/>
      <c r="F147" s="19"/>
      <c r="G147" s="19"/>
      <c r="H147" s="19"/>
      <c r="I147" s="20" t="str">
        <f>IF(OR($D147="",$E147=""),"",MAX(0,$E147-$D147-Settings!$B$5))</f>
        <v/>
      </c>
      <c r="J147" s="20" t="str">
        <f>IF(OR($D147="",$E147=""),"",IF($E147&lt;=$D147+Settings!$B$5,1,0))</f>
        <v/>
      </c>
      <c r="K147" s="20" t="str">
        <f t="shared" si="6"/>
        <v/>
      </c>
      <c r="L147" s="20" t="str">
        <f t="shared" si="7"/>
        <v/>
      </c>
      <c r="M147" s="21" t="str">
        <f t="shared" si="8"/>
        <v/>
      </c>
    </row>
    <row r="148" spans="1:13" x14ac:dyDescent="0.3">
      <c r="A148" s="17"/>
      <c r="B148" s="17"/>
      <c r="C148" s="18"/>
      <c r="D148" s="18"/>
      <c r="E148" s="18"/>
      <c r="F148" s="19"/>
      <c r="G148" s="19"/>
      <c r="H148" s="19"/>
      <c r="I148" s="20" t="str">
        <f>IF(OR($D148="",$E148=""),"",MAX(0,$E148-$D148-Settings!$B$5))</f>
        <v/>
      </c>
      <c r="J148" s="20" t="str">
        <f>IF(OR($D148="",$E148=""),"",IF($E148&lt;=$D148+Settings!$B$5,1,0))</f>
        <v/>
      </c>
      <c r="K148" s="20" t="str">
        <f t="shared" si="6"/>
        <v/>
      </c>
      <c r="L148" s="20" t="str">
        <f t="shared" si="7"/>
        <v/>
      </c>
      <c r="M148" s="21" t="str">
        <f t="shared" si="8"/>
        <v/>
      </c>
    </row>
    <row r="149" spans="1:13" x14ac:dyDescent="0.3">
      <c r="A149" s="17"/>
      <c r="B149" s="17"/>
      <c r="C149" s="18"/>
      <c r="D149" s="18"/>
      <c r="E149" s="18"/>
      <c r="F149" s="19"/>
      <c r="G149" s="19"/>
      <c r="H149" s="19"/>
      <c r="I149" s="20" t="str">
        <f>IF(OR($D149="",$E149=""),"",MAX(0,$E149-$D149-Settings!$B$5))</f>
        <v/>
      </c>
      <c r="J149" s="20" t="str">
        <f>IF(OR($D149="",$E149=""),"",IF($E149&lt;=$D149+Settings!$B$5,1,0))</f>
        <v/>
      </c>
      <c r="K149" s="20" t="str">
        <f t="shared" si="6"/>
        <v/>
      </c>
      <c r="L149" s="20" t="str">
        <f t="shared" si="7"/>
        <v/>
      </c>
      <c r="M149" s="21" t="str">
        <f t="shared" si="8"/>
        <v/>
      </c>
    </row>
    <row r="150" spans="1:13" x14ac:dyDescent="0.3">
      <c r="A150" s="17"/>
      <c r="B150" s="17"/>
      <c r="C150" s="18"/>
      <c r="D150" s="18"/>
      <c r="E150" s="18"/>
      <c r="F150" s="19"/>
      <c r="G150" s="19"/>
      <c r="H150" s="19"/>
      <c r="I150" s="20" t="str">
        <f>IF(OR($D150="",$E150=""),"",MAX(0,$E150-$D150-Settings!$B$5))</f>
        <v/>
      </c>
      <c r="J150" s="20" t="str">
        <f>IF(OR($D150="",$E150=""),"",IF($E150&lt;=$D150+Settings!$B$5,1,0))</f>
        <v/>
      </c>
      <c r="K150" s="20" t="str">
        <f t="shared" si="6"/>
        <v/>
      </c>
      <c r="L150" s="20" t="str">
        <f t="shared" si="7"/>
        <v/>
      </c>
      <c r="M150" s="21" t="str">
        <f t="shared" si="8"/>
        <v/>
      </c>
    </row>
    <row r="151" spans="1:13" x14ac:dyDescent="0.3">
      <c r="A151" s="17"/>
      <c r="B151" s="17"/>
      <c r="C151" s="18"/>
      <c r="D151" s="18"/>
      <c r="E151" s="18"/>
      <c r="F151" s="19"/>
      <c r="G151" s="19"/>
      <c r="H151" s="19"/>
      <c r="I151" s="20" t="str">
        <f>IF(OR($D151="",$E151=""),"",MAX(0,$E151-$D151-Settings!$B$5))</f>
        <v/>
      </c>
      <c r="J151" s="20" t="str">
        <f>IF(OR($D151="",$E151=""),"",IF($E151&lt;=$D151+Settings!$B$5,1,0))</f>
        <v/>
      </c>
      <c r="K151" s="20" t="str">
        <f t="shared" si="6"/>
        <v/>
      </c>
      <c r="L151" s="20" t="str">
        <f t="shared" si="7"/>
        <v/>
      </c>
      <c r="M151" s="21" t="str">
        <f t="shared" si="8"/>
        <v/>
      </c>
    </row>
    <row r="152" spans="1:13" x14ac:dyDescent="0.3">
      <c r="A152" s="17"/>
      <c r="B152" s="17"/>
      <c r="C152" s="18"/>
      <c r="D152" s="18"/>
      <c r="E152" s="18"/>
      <c r="F152" s="19"/>
      <c r="G152" s="19"/>
      <c r="H152" s="19"/>
      <c r="I152" s="20" t="str">
        <f>IF(OR($D152="",$E152=""),"",MAX(0,$E152-$D152-Settings!$B$5))</f>
        <v/>
      </c>
      <c r="J152" s="20" t="str">
        <f>IF(OR($D152="",$E152=""),"",IF($E152&lt;=$D152+Settings!$B$5,1,0))</f>
        <v/>
      </c>
      <c r="K152" s="20" t="str">
        <f t="shared" si="6"/>
        <v/>
      </c>
      <c r="L152" s="20" t="str">
        <f t="shared" si="7"/>
        <v/>
      </c>
      <c r="M152" s="21" t="str">
        <f t="shared" si="8"/>
        <v/>
      </c>
    </row>
    <row r="153" spans="1:13" x14ac:dyDescent="0.3">
      <c r="A153" s="17"/>
      <c r="B153" s="17"/>
      <c r="C153" s="18"/>
      <c r="D153" s="18"/>
      <c r="E153" s="18"/>
      <c r="F153" s="19"/>
      <c r="G153" s="19"/>
      <c r="H153" s="19"/>
      <c r="I153" s="20" t="str">
        <f>IF(OR($D153="",$E153=""),"",MAX(0,$E153-$D153-Settings!$B$5))</f>
        <v/>
      </c>
      <c r="J153" s="20" t="str">
        <f>IF(OR($D153="",$E153=""),"",IF($E153&lt;=$D153+Settings!$B$5,1,0))</f>
        <v/>
      </c>
      <c r="K153" s="20" t="str">
        <f t="shared" si="6"/>
        <v/>
      </c>
      <c r="L153" s="20" t="str">
        <f t="shared" si="7"/>
        <v/>
      </c>
      <c r="M153" s="21" t="str">
        <f t="shared" si="8"/>
        <v/>
      </c>
    </row>
    <row r="154" spans="1:13" x14ac:dyDescent="0.3">
      <c r="A154" s="17"/>
      <c r="B154" s="17"/>
      <c r="C154" s="18"/>
      <c r="D154" s="18"/>
      <c r="E154" s="18"/>
      <c r="F154" s="19"/>
      <c r="G154" s="19"/>
      <c r="H154" s="19"/>
      <c r="I154" s="20" t="str">
        <f>IF(OR($D154="",$E154=""),"",MAX(0,$E154-$D154-Settings!$B$5))</f>
        <v/>
      </c>
      <c r="J154" s="20" t="str">
        <f>IF(OR($D154="",$E154=""),"",IF($E154&lt;=$D154+Settings!$B$5,1,0))</f>
        <v/>
      </c>
      <c r="K154" s="20" t="str">
        <f t="shared" si="6"/>
        <v/>
      </c>
      <c r="L154" s="20" t="str">
        <f t="shared" si="7"/>
        <v/>
      </c>
      <c r="M154" s="21" t="str">
        <f t="shared" si="8"/>
        <v/>
      </c>
    </row>
    <row r="155" spans="1:13" x14ac:dyDescent="0.3">
      <c r="A155" s="17"/>
      <c r="B155" s="17"/>
      <c r="C155" s="18"/>
      <c r="D155" s="18"/>
      <c r="E155" s="18"/>
      <c r="F155" s="19"/>
      <c r="G155" s="19"/>
      <c r="H155" s="19"/>
      <c r="I155" s="20" t="str">
        <f>IF(OR($D155="",$E155=""),"",MAX(0,$E155-$D155-Settings!$B$5))</f>
        <v/>
      </c>
      <c r="J155" s="20" t="str">
        <f>IF(OR($D155="",$E155=""),"",IF($E155&lt;=$D155+Settings!$B$5,1,0))</f>
        <v/>
      </c>
      <c r="K155" s="20" t="str">
        <f t="shared" si="6"/>
        <v/>
      </c>
      <c r="L155" s="20" t="str">
        <f t="shared" si="7"/>
        <v/>
      </c>
      <c r="M155" s="21" t="str">
        <f t="shared" si="8"/>
        <v/>
      </c>
    </row>
    <row r="156" spans="1:13" x14ac:dyDescent="0.3">
      <c r="A156" s="17"/>
      <c r="B156" s="17"/>
      <c r="C156" s="18"/>
      <c r="D156" s="18"/>
      <c r="E156" s="18"/>
      <c r="F156" s="19"/>
      <c r="G156" s="19"/>
      <c r="H156" s="19"/>
      <c r="I156" s="20" t="str">
        <f>IF(OR($D156="",$E156=""),"",MAX(0,$E156-$D156-Settings!$B$5))</f>
        <v/>
      </c>
      <c r="J156" s="20" t="str">
        <f>IF(OR($D156="",$E156=""),"",IF($E156&lt;=$D156+Settings!$B$5,1,0))</f>
        <v/>
      </c>
      <c r="K156" s="20" t="str">
        <f t="shared" si="6"/>
        <v/>
      </c>
      <c r="L156" s="20" t="str">
        <f t="shared" si="7"/>
        <v/>
      </c>
      <c r="M156" s="21" t="str">
        <f t="shared" si="8"/>
        <v/>
      </c>
    </row>
    <row r="157" spans="1:13" x14ac:dyDescent="0.3">
      <c r="A157" s="17"/>
      <c r="B157" s="17"/>
      <c r="C157" s="18"/>
      <c r="D157" s="18"/>
      <c r="E157" s="18"/>
      <c r="F157" s="19"/>
      <c r="G157" s="19"/>
      <c r="H157" s="19"/>
      <c r="I157" s="20" t="str">
        <f>IF(OR($D157="",$E157=""),"",MAX(0,$E157-$D157-Settings!$B$5))</f>
        <v/>
      </c>
      <c r="J157" s="20" t="str">
        <f>IF(OR($D157="",$E157=""),"",IF($E157&lt;=$D157+Settings!$B$5,1,0))</f>
        <v/>
      </c>
      <c r="K157" s="20" t="str">
        <f t="shared" si="6"/>
        <v/>
      </c>
      <c r="L157" s="20" t="str">
        <f t="shared" si="7"/>
        <v/>
      </c>
      <c r="M157" s="21" t="str">
        <f t="shared" si="8"/>
        <v/>
      </c>
    </row>
    <row r="158" spans="1:13" x14ac:dyDescent="0.3">
      <c r="A158" s="17"/>
      <c r="B158" s="17"/>
      <c r="C158" s="18"/>
      <c r="D158" s="18"/>
      <c r="E158" s="18"/>
      <c r="F158" s="19"/>
      <c r="G158" s="19"/>
      <c r="H158" s="19"/>
      <c r="I158" s="20" t="str">
        <f>IF(OR($D158="",$E158=""),"",MAX(0,$E158-$D158-Settings!$B$5))</f>
        <v/>
      </c>
      <c r="J158" s="20" t="str">
        <f>IF(OR($D158="",$E158=""),"",IF($E158&lt;=$D158+Settings!$B$5,1,0))</f>
        <v/>
      </c>
      <c r="K158" s="20" t="str">
        <f t="shared" si="6"/>
        <v/>
      </c>
      <c r="L158" s="20" t="str">
        <f t="shared" si="7"/>
        <v/>
      </c>
      <c r="M158" s="21" t="str">
        <f t="shared" si="8"/>
        <v/>
      </c>
    </row>
    <row r="159" spans="1:13" x14ac:dyDescent="0.3">
      <c r="A159" s="17"/>
      <c r="B159" s="17"/>
      <c r="C159" s="18"/>
      <c r="D159" s="18"/>
      <c r="E159" s="18"/>
      <c r="F159" s="19"/>
      <c r="G159" s="19"/>
      <c r="H159" s="19"/>
      <c r="I159" s="20" t="str">
        <f>IF(OR($D159="",$E159=""),"",MAX(0,$E159-$D159-Settings!$B$5))</f>
        <v/>
      </c>
      <c r="J159" s="20" t="str">
        <f>IF(OR($D159="",$E159=""),"",IF($E159&lt;=$D159+Settings!$B$5,1,0))</f>
        <v/>
      </c>
      <c r="K159" s="20" t="str">
        <f t="shared" si="6"/>
        <v/>
      </c>
      <c r="L159" s="20" t="str">
        <f t="shared" si="7"/>
        <v/>
      </c>
      <c r="M159" s="21" t="str">
        <f t="shared" si="8"/>
        <v/>
      </c>
    </row>
    <row r="160" spans="1:13" x14ac:dyDescent="0.3">
      <c r="A160" s="17"/>
      <c r="B160" s="17"/>
      <c r="C160" s="18"/>
      <c r="D160" s="18"/>
      <c r="E160" s="18"/>
      <c r="F160" s="19"/>
      <c r="G160" s="19"/>
      <c r="H160" s="19"/>
      <c r="I160" s="20" t="str">
        <f>IF(OR($D160="",$E160=""),"",MAX(0,$E160-$D160-Settings!$B$5))</f>
        <v/>
      </c>
      <c r="J160" s="20" t="str">
        <f>IF(OR($D160="",$E160=""),"",IF($E160&lt;=$D160+Settings!$B$5,1,0))</f>
        <v/>
      </c>
      <c r="K160" s="20" t="str">
        <f t="shared" si="6"/>
        <v/>
      </c>
      <c r="L160" s="20" t="str">
        <f t="shared" si="7"/>
        <v/>
      </c>
      <c r="M160" s="21" t="str">
        <f t="shared" si="8"/>
        <v/>
      </c>
    </row>
    <row r="161" spans="1:13" x14ac:dyDescent="0.3">
      <c r="A161" s="17"/>
      <c r="B161" s="17"/>
      <c r="C161" s="18"/>
      <c r="D161" s="18"/>
      <c r="E161" s="18"/>
      <c r="F161" s="19"/>
      <c r="G161" s="19"/>
      <c r="H161" s="19"/>
      <c r="I161" s="20" t="str">
        <f>IF(OR($D161="",$E161=""),"",MAX(0,$E161-$D161-Settings!$B$5))</f>
        <v/>
      </c>
      <c r="J161" s="20" t="str">
        <f>IF(OR($D161="",$E161=""),"",IF($E161&lt;=$D161+Settings!$B$5,1,0))</f>
        <v/>
      </c>
      <c r="K161" s="20" t="str">
        <f t="shared" si="6"/>
        <v/>
      </c>
      <c r="L161" s="20" t="str">
        <f t="shared" si="7"/>
        <v/>
      </c>
      <c r="M161" s="21" t="str">
        <f t="shared" si="8"/>
        <v/>
      </c>
    </row>
    <row r="162" spans="1:13" x14ac:dyDescent="0.3">
      <c r="A162" s="17"/>
      <c r="B162" s="17"/>
      <c r="C162" s="18"/>
      <c r="D162" s="18"/>
      <c r="E162" s="18"/>
      <c r="F162" s="19"/>
      <c r="G162" s="19"/>
      <c r="H162" s="19"/>
      <c r="I162" s="20" t="str">
        <f>IF(OR($D162="",$E162=""),"",MAX(0,$E162-$D162-Settings!$B$5))</f>
        <v/>
      </c>
      <c r="J162" s="20" t="str">
        <f>IF(OR($D162="",$E162=""),"",IF($E162&lt;=$D162+Settings!$B$5,1,0))</f>
        <v/>
      </c>
      <c r="K162" s="20" t="str">
        <f t="shared" si="6"/>
        <v/>
      </c>
      <c r="L162" s="20" t="str">
        <f t="shared" si="7"/>
        <v/>
      </c>
      <c r="M162" s="21" t="str">
        <f t="shared" si="8"/>
        <v/>
      </c>
    </row>
    <row r="163" spans="1:13" x14ac:dyDescent="0.3">
      <c r="A163" s="17"/>
      <c r="B163" s="17"/>
      <c r="C163" s="18"/>
      <c r="D163" s="18"/>
      <c r="E163" s="18"/>
      <c r="F163" s="19"/>
      <c r="G163" s="19"/>
      <c r="H163" s="19"/>
      <c r="I163" s="20" t="str">
        <f>IF(OR($D163="",$E163=""),"",MAX(0,$E163-$D163-Settings!$B$5))</f>
        <v/>
      </c>
      <c r="J163" s="20" t="str">
        <f>IF(OR($D163="",$E163=""),"",IF($E163&lt;=$D163+Settings!$B$5,1,0))</f>
        <v/>
      </c>
      <c r="K163" s="20" t="str">
        <f t="shared" si="6"/>
        <v/>
      </c>
      <c r="L163" s="20" t="str">
        <f t="shared" si="7"/>
        <v/>
      </c>
      <c r="M163" s="21" t="str">
        <f t="shared" si="8"/>
        <v/>
      </c>
    </row>
    <row r="164" spans="1:13" x14ac:dyDescent="0.3">
      <c r="A164" s="17"/>
      <c r="B164" s="17"/>
      <c r="C164" s="18"/>
      <c r="D164" s="18"/>
      <c r="E164" s="18"/>
      <c r="F164" s="19"/>
      <c r="G164" s="19"/>
      <c r="H164" s="19"/>
      <c r="I164" s="20" t="str">
        <f>IF(OR($D164="",$E164=""),"",MAX(0,$E164-$D164-Settings!$B$5))</f>
        <v/>
      </c>
      <c r="J164" s="20" t="str">
        <f>IF(OR($D164="",$E164=""),"",IF($E164&lt;=$D164+Settings!$B$5,1,0))</f>
        <v/>
      </c>
      <c r="K164" s="20" t="str">
        <f t="shared" si="6"/>
        <v/>
      </c>
      <c r="L164" s="20" t="str">
        <f t="shared" si="7"/>
        <v/>
      </c>
      <c r="M164" s="21" t="str">
        <f t="shared" si="8"/>
        <v/>
      </c>
    </row>
    <row r="165" spans="1:13" x14ac:dyDescent="0.3">
      <c r="A165" s="17"/>
      <c r="B165" s="17"/>
      <c r="C165" s="18"/>
      <c r="D165" s="18"/>
      <c r="E165" s="18"/>
      <c r="F165" s="19"/>
      <c r="G165" s="19"/>
      <c r="H165" s="19"/>
      <c r="I165" s="20" t="str">
        <f>IF(OR($D165="",$E165=""),"",MAX(0,$E165-$D165-Settings!$B$5))</f>
        <v/>
      </c>
      <c r="J165" s="20" t="str">
        <f>IF(OR($D165="",$E165=""),"",IF($E165&lt;=$D165+Settings!$B$5,1,0))</f>
        <v/>
      </c>
      <c r="K165" s="20" t="str">
        <f t="shared" si="6"/>
        <v/>
      </c>
      <c r="L165" s="20" t="str">
        <f t="shared" si="7"/>
        <v/>
      </c>
      <c r="M165" s="21" t="str">
        <f t="shared" si="8"/>
        <v/>
      </c>
    </row>
    <row r="166" spans="1:13" x14ac:dyDescent="0.3">
      <c r="A166" s="17"/>
      <c r="B166" s="17"/>
      <c r="C166" s="18"/>
      <c r="D166" s="18"/>
      <c r="E166" s="18"/>
      <c r="F166" s="19"/>
      <c r="G166" s="19"/>
      <c r="H166" s="19"/>
      <c r="I166" s="20" t="str">
        <f>IF(OR($D166="",$E166=""),"",MAX(0,$E166-$D166-Settings!$B$5))</f>
        <v/>
      </c>
      <c r="J166" s="20" t="str">
        <f>IF(OR($D166="",$E166=""),"",IF($E166&lt;=$D166+Settings!$B$5,1,0))</f>
        <v/>
      </c>
      <c r="K166" s="20" t="str">
        <f t="shared" si="6"/>
        <v/>
      </c>
      <c r="L166" s="20" t="str">
        <f t="shared" si="7"/>
        <v/>
      </c>
      <c r="M166" s="21" t="str">
        <f t="shared" si="8"/>
        <v/>
      </c>
    </row>
    <row r="167" spans="1:13" x14ac:dyDescent="0.3">
      <c r="A167" s="17"/>
      <c r="B167" s="17"/>
      <c r="C167" s="18"/>
      <c r="D167" s="18"/>
      <c r="E167" s="18"/>
      <c r="F167" s="19"/>
      <c r="G167" s="19"/>
      <c r="H167" s="19"/>
      <c r="I167" s="20" t="str">
        <f>IF(OR($D167="",$E167=""),"",MAX(0,$E167-$D167-Settings!$B$5))</f>
        <v/>
      </c>
      <c r="J167" s="20" t="str">
        <f>IF(OR($D167="",$E167=""),"",IF($E167&lt;=$D167+Settings!$B$5,1,0))</f>
        <v/>
      </c>
      <c r="K167" s="20" t="str">
        <f t="shared" si="6"/>
        <v/>
      </c>
      <c r="L167" s="20" t="str">
        <f t="shared" si="7"/>
        <v/>
      </c>
      <c r="M167" s="21" t="str">
        <f t="shared" si="8"/>
        <v/>
      </c>
    </row>
    <row r="168" spans="1:13" x14ac:dyDescent="0.3">
      <c r="A168" s="17"/>
      <c r="B168" s="17"/>
      <c r="C168" s="18"/>
      <c r="D168" s="18"/>
      <c r="E168" s="18"/>
      <c r="F168" s="19"/>
      <c r="G168" s="19"/>
      <c r="H168" s="19"/>
      <c r="I168" s="20" t="str">
        <f>IF(OR($D168="",$E168=""),"",MAX(0,$E168-$D168-Settings!$B$5))</f>
        <v/>
      </c>
      <c r="J168" s="20" t="str">
        <f>IF(OR($D168="",$E168=""),"",IF($E168&lt;=$D168+Settings!$B$5,1,0))</f>
        <v/>
      </c>
      <c r="K168" s="20" t="str">
        <f t="shared" si="6"/>
        <v/>
      </c>
      <c r="L168" s="20" t="str">
        <f t="shared" si="7"/>
        <v/>
      </c>
      <c r="M168" s="21" t="str">
        <f t="shared" si="8"/>
        <v/>
      </c>
    </row>
    <row r="169" spans="1:13" x14ac:dyDescent="0.3">
      <c r="A169" s="17"/>
      <c r="B169" s="17"/>
      <c r="C169" s="18"/>
      <c r="D169" s="18"/>
      <c r="E169" s="18"/>
      <c r="F169" s="19"/>
      <c r="G169" s="19"/>
      <c r="H169" s="19"/>
      <c r="I169" s="20" t="str">
        <f>IF(OR($D169="",$E169=""),"",MAX(0,$E169-$D169-Settings!$B$5))</f>
        <v/>
      </c>
      <c r="J169" s="20" t="str">
        <f>IF(OR($D169="",$E169=""),"",IF($E169&lt;=$D169+Settings!$B$5,1,0))</f>
        <v/>
      </c>
      <c r="K169" s="20" t="str">
        <f t="shared" si="6"/>
        <v/>
      </c>
      <c r="L169" s="20" t="str">
        <f t="shared" si="7"/>
        <v/>
      </c>
      <c r="M169" s="21" t="str">
        <f t="shared" si="8"/>
        <v/>
      </c>
    </row>
    <row r="170" spans="1:13" x14ac:dyDescent="0.3">
      <c r="A170" s="17"/>
      <c r="B170" s="17"/>
      <c r="C170" s="18"/>
      <c r="D170" s="18"/>
      <c r="E170" s="18"/>
      <c r="F170" s="19"/>
      <c r="G170" s="19"/>
      <c r="H170" s="19"/>
      <c r="I170" s="20" t="str">
        <f>IF(OR($D170="",$E170=""),"",MAX(0,$E170-$D170-Settings!$B$5))</f>
        <v/>
      </c>
      <c r="J170" s="20" t="str">
        <f>IF(OR($D170="",$E170=""),"",IF($E170&lt;=$D170+Settings!$B$5,1,0))</f>
        <v/>
      </c>
      <c r="K170" s="20" t="str">
        <f t="shared" si="6"/>
        <v/>
      </c>
      <c r="L170" s="20" t="str">
        <f t="shared" si="7"/>
        <v/>
      </c>
      <c r="M170" s="21" t="str">
        <f t="shared" si="8"/>
        <v/>
      </c>
    </row>
    <row r="171" spans="1:13" x14ac:dyDescent="0.3">
      <c r="A171" s="17"/>
      <c r="B171" s="17"/>
      <c r="C171" s="18"/>
      <c r="D171" s="18"/>
      <c r="E171" s="18"/>
      <c r="F171" s="19"/>
      <c r="G171" s="19"/>
      <c r="H171" s="19"/>
      <c r="I171" s="20" t="str">
        <f>IF(OR($D171="",$E171=""),"",MAX(0,$E171-$D171-Settings!$B$5))</f>
        <v/>
      </c>
      <c r="J171" s="20" t="str">
        <f>IF(OR($D171="",$E171=""),"",IF($E171&lt;=$D171+Settings!$B$5,1,0))</f>
        <v/>
      </c>
      <c r="K171" s="20" t="str">
        <f t="shared" si="6"/>
        <v/>
      </c>
      <c r="L171" s="20" t="str">
        <f t="shared" si="7"/>
        <v/>
      </c>
      <c r="M171" s="21" t="str">
        <f t="shared" si="8"/>
        <v/>
      </c>
    </row>
    <row r="172" spans="1:13" x14ac:dyDescent="0.3">
      <c r="A172" s="17"/>
      <c r="B172" s="17"/>
      <c r="C172" s="18"/>
      <c r="D172" s="18"/>
      <c r="E172" s="18"/>
      <c r="F172" s="19"/>
      <c r="G172" s="19"/>
      <c r="H172" s="19"/>
      <c r="I172" s="20" t="str">
        <f>IF(OR($D172="",$E172=""),"",MAX(0,$E172-$D172-Settings!$B$5))</f>
        <v/>
      </c>
      <c r="J172" s="20" t="str">
        <f>IF(OR($D172="",$E172=""),"",IF($E172&lt;=$D172+Settings!$B$5,1,0))</f>
        <v/>
      </c>
      <c r="K172" s="20" t="str">
        <f t="shared" si="6"/>
        <v/>
      </c>
      <c r="L172" s="20" t="str">
        <f t="shared" si="7"/>
        <v/>
      </c>
      <c r="M172" s="21" t="str">
        <f t="shared" si="8"/>
        <v/>
      </c>
    </row>
    <row r="173" spans="1:13" x14ac:dyDescent="0.3">
      <c r="A173" s="17"/>
      <c r="B173" s="17"/>
      <c r="C173" s="18"/>
      <c r="D173" s="18"/>
      <c r="E173" s="18"/>
      <c r="F173" s="19"/>
      <c r="G173" s="19"/>
      <c r="H173" s="19"/>
      <c r="I173" s="20" t="str">
        <f>IF(OR($D173="",$E173=""),"",MAX(0,$E173-$D173-Settings!$B$5))</f>
        <v/>
      </c>
      <c r="J173" s="20" t="str">
        <f>IF(OR($D173="",$E173=""),"",IF($E173&lt;=$D173+Settings!$B$5,1,0))</f>
        <v/>
      </c>
      <c r="K173" s="20" t="str">
        <f t="shared" si="6"/>
        <v/>
      </c>
      <c r="L173" s="20" t="str">
        <f t="shared" si="7"/>
        <v/>
      </c>
      <c r="M173" s="21" t="str">
        <f t="shared" si="8"/>
        <v/>
      </c>
    </row>
    <row r="174" spans="1:13" x14ac:dyDescent="0.3">
      <c r="A174" s="17"/>
      <c r="B174" s="17"/>
      <c r="C174" s="18"/>
      <c r="D174" s="18"/>
      <c r="E174" s="18"/>
      <c r="F174" s="19"/>
      <c r="G174" s="19"/>
      <c r="H174" s="19"/>
      <c r="I174" s="20" t="str">
        <f>IF(OR($D174="",$E174=""),"",MAX(0,$E174-$D174-Settings!$B$5))</f>
        <v/>
      </c>
      <c r="J174" s="20" t="str">
        <f>IF(OR($D174="",$E174=""),"",IF($E174&lt;=$D174+Settings!$B$5,1,0))</f>
        <v/>
      </c>
      <c r="K174" s="20" t="str">
        <f t="shared" si="6"/>
        <v/>
      </c>
      <c r="L174" s="20" t="str">
        <f t="shared" si="7"/>
        <v/>
      </c>
      <c r="M174" s="21" t="str">
        <f t="shared" si="8"/>
        <v/>
      </c>
    </row>
    <row r="175" spans="1:13" x14ac:dyDescent="0.3">
      <c r="A175" s="17"/>
      <c r="B175" s="17"/>
      <c r="C175" s="18"/>
      <c r="D175" s="18"/>
      <c r="E175" s="18"/>
      <c r="F175" s="19"/>
      <c r="G175" s="19"/>
      <c r="H175" s="19"/>
      <c r="I175" s="20" t="str">
        <f>IF(OR($D175="",$E175=""),"",MAX(0,$E175-$D175-Settings!$B$5))</f>
        <v/>
      </c>
      <c r="J175" s="20" t="str">
        <f>IF(OR($D175="",$E175=""),"",IF($E175&lt;=$D175+Settings!$B$5,1,0))</f>
        <v/>
      </c>
      <c r="K175" s="20" t="str">
        <f t="shared" si="6"/>
        <v/>
      </c>
      <c r="L175" s="20" t="str">
        <f t="shared" si="7"/>
        <v/>
      </c>
      <c r="M175" s="21" t="str">
        <f t="shared" si="8"/>
        <v/>
      </c>
    </row>
    <row r="176" spans="1:13" x14ac:dyDescent="0.3">
      <c r="A176" s="17"/>
      <c r="B176" s="17"/>
      <c r="C176" s="18"/>
      <c r="D176" s="18"/>
      <c r="E176" s="18"/>
      <c r="F176" s="19"/>
      <c r="G176" s="19"/>
      <c r="H176" s="19"/>
      <c r="I176" s="20" t="str">
        <f>IF(OR($D176="",$E176=""),"",MAX(0,$E176-$D176-Settings!$B$5))</f>
        <v/>
      </c>
      <c r="J176" s="20" t="str">
        <f>IF(OR($D176="",$E176=""),"",IF($E176&lt;=$D176+Settings!$B$5,1,0))</f>
        <v/>
      </c>
      <c r="K176" s="20" t="str">
        <f t="shared" si="6"/>
        <v/>
      </c>
      <c r="L176" s="20" t="str">
        <f t="shared" si="7"/>
        <v/>
      </c>
      <c r="M176" s="21" t="str">
        <f t="shared" si="8"/>
        <v/>
      </c>
    </row>
    <row r="177" spans="1:13" x14ac:dyDescent="0.3">
      <c r="A177" s="17"/>
      <c r="B177" s="17"/>
      <c r="C177" s="18"/>
      <c r="D177" s="18"/>
      <c r="E177" s="18"/>
      <c r="F177" s="19"/>
      <c r="G177" s="19"/>
      <c r="H177" s="19"/>
      <c r="I177" s="20" t="str">
        <f>IF(OR($D177="",$E177=""),"",MAX(0,$E177-$D177-Settings!$B$5))</f>
        <v/>
      </c>
      <c r="J177" s="20" t="str">
        <f>IF(OR($D177="",$E177=""),"",IF($E177&lt;=$D177+Settings!$B$5,1,0))</f>
        <v/>
      </c>
      <c r="K177" s="20" t="str">
        <f t="shared" si="6"/>
        <v/>
      </c>
      <c r="L177" s="20" t="str">
        <f t="shared" si="7"/>
        <v/>
      </c>
      <c r="M177" s="21" t="str">
        <f t="shared" si="8"/>
        <v/>
      </c>
    </row>
    <row r="178" spans="1:13" x14ac:dyDescent="0.3">
      <c r="A178" s="17"/>
      <c r="B178" s="17"/>
      <c r="C178" s="18"/>
      <c r="D178" s="18"/>
      <c r="E178" s="18"/>
      <c r="F178" s="19"/>
      <c r="G178" s="19"/>
      <c r="H178" s="19"/>
      <c r="I178" s="20" t="str">
        <f>IF(OR($D178="",$E178=""),"",MAX(0,$E178-$D178-Settings!$B$5))</f>
        <v/>
      </c>
      <c r="J178" s="20" t="str">
        <f>IF(OR($D178="",$E178=""),"",IF($E178&lt;=$D178+Settings!$B$5,1,0))</f>
        <v/>
      </c>
      <c r="K178" s="20" t="str">
        <f t="shared" si="6"/>
        <v/>
      </c>
      <c r="L178" s="20" t="str">
        <f t="shared" si="7"/>
        <v/>
      </c>
      <c r="M178" s="21" t="str">
        <f t="shared" si="8"/>
        <v/>
      </c>
    </row>
    <row r="179" spans="1:13" x14ac:dyDescent="0.3">
      <c r="A179" s="17"/>
      <c r="B179" s="17"/>
      <c r="C179" s="18"/>
      <c r="D179" s="18"/>
      <c r="E179" s="18"/>
      <c r="F179" s="19"/>
      <c r="G179" s="19"/>
      <c r="H179" s="19"/>
      <c r="I179" s="20" t="str">
        <f>IF(OR($D179="",$E179=""),"",MAX(0,$E179-$D179-Settings!$B$5))</f>
        <v/>
      </c>
      <c r="J179" s="20" t="str">
        <f>IF(OR($D179="",$E179=""),"",IF($E179&lt;=$D179+Settings!$B$5,1,0))</f>
        <v/>
      </c>
      <c r="K179" s="20" t="str">
        <f t="shared" si="6"/>
        <v/>
      </c>
      <c r="L179" s="20" t="str">
        <f t="shared" si="7"/>
        <v/>
      </c>
      <c r="M179" s="21" t="str">
        <f t="shared" si="8"/>
        <v/>
      </c>
    </row>
    <row r="180" spans="1:13" x14ac:dyDescent="0.3">
      <c r="A180" s="17"/>
      <c r="B180" s="17"/>
      <c r="C180" s="18"/>
      <c r="D180" s="18"/>
      <c r="E180" s="18"/>
      <c r="F180" s="19"/>
      <c r="G180" s="19"/>
      <c r="H180" s="19"/>
      <c r="I180" s="20" t="str">
        <f>IF(OR($D180="",$E180=""),"",MAX(0,$E180-$D180-Settings!$B$5))</f>
        <v/>
      </c>
      <c r="J180" s="20" t="str">
        <f>IF(OR($D180="",$E180=""),"",IF($E180&lt;=$D180+Settings!$B$5,1,0))</f>
        <v/>
      </c>
      <c r="K180" s="20" t="str">
        <f t="shared" si="6"/>
        <v/>
      </c>
      <c r="L180" s="20" t="str">
        <f t="shared" si="7"/>
        <v/>
      </c>
      <c r="M180" s="21" t="str">
        <f t="shared" si="8"/>
        <v/>
      </c>
    </row>
    <row r="181" spans="1:13" x14ac:dyDescent="0.3">
      <c r="A181" s="17"/>
      <c r="B181" s="17"/>
      <c r="C181" s="18"/>
      <c r="D181" s="18"/>
      <c r="E181" s="18"/>
      <c r="F181" s="19"/>
      <c r="G181" s="19"/>
      <c r="H181" s="19"/>
      <c r="I181" s="20" t="str">
        <f>IF(OR($D181="",$E181=""),"",MAX(0,$E181-$D181-Settings!$B$5))</f>
        <v/>
      </c>
      <c r="J181" s="20" t="str">
        <f>IF(OR($D181="",$E181=""),"",IF($E181&lt;=$D181+Settings!$B$5,1,0))</f>
        <v/>
      </c>
      <c r="K181" s="20" t="str">
        <f t="shared" si="6"/>
        <v/>
      </c>
      <c r="L181" s="20" t="str">
        <f t="shared" si="7"/>
        <v/>
      </c>
      <c r="M181" s="21" t="str">
        <f t="shared" si="8"/>
        <v/>
      </c>
    </row>
    <row r="182" spans="1:13" x14ac:dyDescent="0.3">
      <c r="A182" s="17"/>
      <c r="B182" s="17"/>
      <c r="C182" s="18"/>
      <c r="D182" s="18"/>
      <c r="E182" s="18"/>
      <c r="F182" s="19"/>
      <c r="G182" s="19"/>
      <c r="H182" s="19"/>
      <c r="I182" s="20" t="str">
        <f>IF(OR($D182="",$E182=""),"",MAX(0,$E182-$D182-Settings!$B$5))</f>
        <v/>
      </c>
      <c r="J182" s="20" t="str">
        <f>IF(OR($D182="",$E182=""),"",IF($E182&lt;=$D182+Settings!$B$5,1,0))</f>
        <v/>
      </c>
      <c r="K182" s="20" t="str">
        <f t="shared" si="6"/>
        <v/>
      </c>
      <c r="L182" s="20" t="str">
        <f t="shared" si="7"/>
        <v/>
      </c>
      <c r="M182" s="21" t="str">
        <f t="shared" si="8"/>
        <v/>
      </c>
    </row>
    <row r="183" spans="1:13" x14ac:dyDescent="0.3">
      <c r="A183" s="17"/>
      <c r="B183" s="17"/>
      <c r="C183" s="18"/>
      <c r="D183" s="18"/>
      <c r="E183" s="18"/>
      <c r="F183" s="19"/>
      <c r="G183" s="19"/>
      <c r="H183" s="19"/>
      <c r="I183" s="20" t="str">
        <f>IF(OR($D183="",$E183=""),"",MAX(0,$E183-$D183-Settings!$B$5))</f>
        <v/>
      </c>
      <c r="J183" s="20" t="str">
        <f>IF(OR($D183="",$E183=""),"",IF($E183&lt;=$D183+Settings!$B$5,1,0))</f>
        <v/>
      </c>
      <c r="K183" s="20" t="str">
        <f t="shared" si="6"/>
        <v/>
      </c>
      <c r="L183" s="20" t="str">
        <f t="shared" si="7"/>
        <v/>
      </c>
      <c r="M183" s="21" t="str">
        <f t="shared" si="8"/>
        <v/>
      </c>
    </row>
    <row r="184" spans="1:13" x14ac:dyDescent="0.3">
      <c r="A184" s="17"/>
      <c r="B184" s="17"/>
      <c r="C184" s="18"/>
      <c r="D184" s="18"/>
      <c r="E184" s="18"/>
      <c r="F184" s="19"/>
      <c r="G184" s="19"/>
      <c r="H184" s="19"/>
      <c r="I184" s="20" t="str">
        <f>IF(OR($D184="",$E184=""),"",MAX(0,$E184-$D184-Settings!$B$5))</f>
        <v/>
      </c>
      <c r="J184" s="20" t="str">
        <f>IF(OR($D184="",$E184=""),"",IF($E184&lt;=$D184+Settings!$B$5,1,0))</f>
        <v/>
      </c>
      <c r="K184" s="20" t="str">
        <f t="shared" si="6"/>
        <v/>
      </c>
      <c r="L184" s="20" t="str">
        <f t="shared" si="7"/>
        <v/>
      </c>
      <c r="M184" s="21" t="str">
        <f t="shared" si="8"/>
        <v/>
      </c>
    </row>
    <row r="185" spans="1:13" x14ac:dyDescent="0.3">
      <c r="A185" s="17"/>
      <c r="B185" s="17"/>
      <c r="C185" s="18"/>
      <c r="D185" s="18"/>
      <c r="E185" s="18"/>
      <c r="F185" s="19"/>
      <c r="G185" s="19"/>
      <c r="H185" s="19"/>
      <c r="I185" s="20" t="str">
        <f>IF(OR($D185="",$E185=""),"",MAX(0,$E185-$D185-Settings!$B$5))</f>
        <v/>
      </c>
      <c r="J185" s="20" t="str">
        <f>IF(OR($D185="",$E185=""),"",IF($E185&lt;=$D185+Settings!$B$5,1,0))</f>
        <v/>
      </c>
      <c r="K185" s="20" t="str">
        <f t="shared" si="6"/>
        <v/>
      </c>
      <c r="L185" s="20" t="str">
        <f t="shared" si="7"/>
        <v/>
      </c>
      <c r="M185" s="21" t="str">
        <f t="shared" si="8"/>
        <v/>
      </c>
    </row>
    <row r="186" spans="1:13" x14ac:dyDescent="0.3">
      <c r="A186" s="17"/>
      <c r="B186" s="17"/>
      <c r="C186" s="18"/>
      <c r="D186" s="18"/>
      <c r="E186" s="18"/>
      <c r="F186" s="19"/>
      <c r="G186" s="19"/>
      <c r="H186" s="19"/>
      <c r="I186" s="20" t="str">
        <f>IF(OR($D186="",$E186=""),"",MAX(0,$E186-$D186-Settings!$B$5))</f>
        <v/>
      </c>
      <c r="J186" s="20" t="str">
        <f>IF(OR($D186="",$E186=""),"",IF($E186&lt;=$D186+Settings!$B$5,1,0))</f>
        <v/>
      </c>
      <c r="K186" s="20" t="str">
        <f t="shared" si="6"/>
        <v/>
      </c>
      <c r="L186" s="20" t="str">
        <f t="shared" si="7"/>
        <v/>
      </c>
      <c r="M186" s="21" t="str">
        <f t="shared" si="8"/>
        <v/>
      </c>
    </row>
    <row r="187" spans="1:13" x14ac:dyDescent="0.3">
      <c r="A187" s="17"/>
      <c r="B187" s="17"/>
      <c r="C187" s="18"/>
      <c r="D187" s="18"/>
      <c r="E187" s="18"/>
      <c r="F187" s="19"/>
      <c r="G187" s="19"/>
      <c r="H187" s="19"/>
      <c r="I187" s="20" t="str">
        <f>IF(OR($D187="",$E187=""),"",MAX(0,$E187-$D187-Settings!$B$5))</f>
        <v/>
      </c>
      <c r="J187" s="20" t="str">
        <f>IF(OR($D187="",$E187=""),"",IF($E187&lt;=$D187+Settings!$B$5,1,0))</f>
        <v/>
      </c>
      <c r="K187" s="20" t="str">
        <f t="shared" si="6"/>
        <v/>
      </c>
      <c r="L187" s="20" t="str">
        <f t="shared" si="7"/>
        <v/>
      </c>
      <c r="M187" s="21" t="str">
        <f t="shared" si="8"/>
        <v/>
      </c>
    </row>
    <row r="188" spans="1:13" x14ac:dyDescent="0.3">
      <c r="A188" s="17"/>
      <c r="B188" s="17"/>
      <c r="C188" s="18"/>
      <c r="D188" s="18"/>
      <c r="E188" s="18"/>
      <c r="F188" s="19"/>
      <c r="G188" s="19"/>
      <c r="H188" s="19"/>
      <c r="I188" s="20" t="str">
        <f>IF(OR($D188="",$E188=""),"",MAX(0,$E188-$D188-Settings!$B$5))</f>
        <v/>
      </c>
      <c r="J188" s="20" t="str">
        <f>IF(OR($D188="",$E188=""),"",IF($E188&lt;=$D188+Settings!$B$5,1,0))</f>
        <v/>
      </c>
      <c r="K188" s="20" t="str">
        <f t="shared" si="6"/>
        <v/>
      </c>
      <c r="L188" s="20" t="str">
        <f t="shared" si="7"/>
        <v/>
      </c>
      <c r="M188" s="21" t="str">
        <f t="shared" si="8"/>
        <v/>
      </c>
    </row>
    <row r="189" spans="1:13" x14ac:dyDescent="0.3">
      <c r="A189" s="17"/>
      <c r="B189" s="17"/>
      <c r="C189" s="18"/>
      <c r="D189" s="18"/>
      <c r="E189" s="18"/>
      <c r="F189" s="19"/>
      <c r="G189" s="19"/>
      <c r="H189" s="19"/>
      <c r="I189" s="20" t="str">
        <f>IF(OR($D189="",$E189=""),"",MAX(0,$E189-$D189-Settings!$B$5))</f>
        <v/>
      </c>
      <c r="J189" s="20" t="str">
        <f>IF(OR($D189="",$E189=""),"",IF($E189&lt;=$D189+Settings!$B$5,1,0))</f>
        <v/>
      </c>
      <c r="K189" s="20" t="str">
        <f t="shared" si="6"/>
        <v/>
      </c>
      <c r="L189" s="20" t="str">
        <f t="shared" si="7"/>
        <v/>
      </c>
      <c r="M189" s="21" t="str">
        <f t="shared" si="8"/>
        <v/>
      </c>
    </row>
    <row r="190" spans="1:13" x14ac:dyDescent="0.3">
      <c r="A190" s="17"/>
      <c r="B190" s="17"/>
      <c r="C190" s="18"/>
      <c r="D190" s="18"/>
      <c r="E190" s="18"/>
      <c r="F190" s="19"/>
      <c r="G190" s="19"/>
      <c r="H190" s="19"/>
      <c r="I190" s="20" t="str">
        <f>IF(OR($D190="",$E190=""),"",MAX(0,$E190-$D190-Settings!$B$5))</f>
        <v/>
      </c>
      <c r="J190" s="20" t="str">
        <f>IF(OR($D190="",$E190=""),"",IF($E190&lt;=$D190+Settings!$B$5,1,0))</f>
        <v/>
      </c>
      <c r="K190" s="20" t="str">
        <f t="shared" si="6"/>
        <v/>
      </c>
      <c r="L190" s="20" t="str">
        <f t="shared" si="7"/>
        <v/>
      </c>
      <c r="M190" s="21" t="str">
        <f t="shared" si="8"/>
        <v/>
      </c>
    </row>
    <row r="191" spans="1:13" x14ac:dyDescent="0.3">
      <c r="A191" s="17"/>
      <c r="B191" s="17"/>
      <c r="C191" s="18"/>
      <c r="D191" s="18"/>
      <c r="E191" s="18"/>
      <c r="F191" s="19"/>
      <c r="G191" s="19"/>
      <c r="H191" s="19"/>
      <c r="I191" s="20" t="str">
        <f>IF(OR($D191="",$E191=""),"",MAX(0,$E191-$D191-Settings!$B$5))</f>
        <v/>
      </c>
      <c r="J191" s="20" t="str">
        <f>IF(OR($D191="",$E191=""),"",IF($E191&lt;=$D191+Settings!$B$5,1,0))</f>
        <v/>
      </c>
      <c r="K191" s="20" t="str">
        <f t="shared" si="6"/>
        <v/>
      </c>
      <c r="L191" s="20" t="str">
        <f t="shared" si="7"/>
        <v/>
      </c>
      <c r="M191" s="21" t="str">
        <f t="shared" si="8"/>
        <v/>
      </c>
    </row>
    <row r="192" spans="1:13" x14ac:dyDescent="0.3">
      <c r="A192" s="17"/>
      <c r="B192" s="17"/>
      <c r="C192" s="18"/>
      <c r="D192" s="18"/>
      <c r="E192" s="18"/>
      <c r="F192" s="19"/>
      <c r="G192" s="19"/>
      <c r="H192" s="19"/>
      <c r="I192" s="20" t="str">
        <f>IF(OR($D192="",$E192=""),"",MAX(0,$E192-$D192-Settings!$B$5))</f>
        <v/>
      </c>
      <c r="J192" s="20" t="str">
        <f>IF(OR($D192="",$E192=""),"",IF($E192&lt;=$D192+Settings!$B$5,1,0))</f>
        <v/>
      </c>
      <c r="K192" s="20" t="str">
        <f t="shared" si="6"/>
        <v/>
      </c>
      <c r="L192" s="20" t="str">
        <f t="shared" si="7"/>
        <v/>
      </c>
      <c r="M192" s="21" t="str">
        <f t="shared" si="8"/>
        <v/>
      </c>
    </row>
    <row r="193" spans="1:13" x14ac:dyDescent="0.3">
      <c r="A193" s="17"/>
      <c r="B193" s="17"/>
      <c r="C193" s="18"/>
      <c r="D193" s="18"/>
      <c r="E193" s="18"/>
      <c r="F193" s="19"/>
      <c r="G193" s="19"/>
      <c r="H193" s="19"/>
      <c r="I193" s="20" t="str">
        <f>IF(OR($D193="",$E193=""),"",MAX(0,$E193-$D193-Settings!$B$5))</f>
        <v/>
      </c>
      <c r="J193" s="20" t="str">
        <f>IF(OR($D193="",$E193=""),"",IF($E193&lt;=$D193+Settings!$B$5,1,0))</f>
        <v/>
      </c>
      <c r="K193" s="20" t="str">
        <f t="shared" si="6"/>
        <v/>
      </c>
      <c r="L193" s="20" t="str">
        <f t="shared" si="7"/>
        <v/>
      </c>
      <c r="M193" s="21" t="str">
        <f t="shared" si="8"/>
        <v/>
      </c>
    </row>
    <row r="194" spans="1:13" x14ac:dyDescent="0.3">
      <c r="A194" s="17"/>
      <c r="B194" s="17"/>
      <c r="C194" s="18"/>
      <c r="D194" s="18"/>
      <c r="E194" s="18"/>
      <c r="F194" s="19"/>
      <c r="G194" s="19"/>
      <c r="H194" s="19"/>
      <c r="I194" s="20" t="str">
        <f>IF(OR($D194="",$E194=""),"",MAX(0,$E194-$D194-Settings!$B$5))</f>
        <v/>
      </c>
      <c r="J194" s="20" t="str">
        <f>IF(OR($D194="",$E194=""),"",IF($E194&lt;=$D194+Settings!$B$5,1,0))</f>
        <v/>
      </c>
      <c r="K194" s="20" t="str">
        <f t="shared" si="6"/>
        <v/>
      </c>
      <c r="L194" s="20" t="str">
        <f t="shared" si="7"/>
        <v/>
      </c>
      <c r="M194" s="21" t="str">
        <f t="shared" si="8"/>
        <v/>
      </c>
    </row>
    <row r="195" spans="1:13" x14ac:dyDescent="0.3">
      <c r="A195" s="17"/>
      <c r="B195" s="17"/>
      <c r="C195" s="18"/>
      <c r="D195" s="18"/>
      <c r="E195" s="18"/>
      <c r="F195" s="19"/>
      <c r="G195" s="19"/>
      <c r="H195" s="19"/>
      <c r="I195" s="20" t="str">
        <f>IF(OR($D195="",$E195=""),"",MAX(0,$E195-$D195-Settings!$B$5))</f>
        <v/>
      </c>
      <c r="J195" s="20" t="str">
        <f>IF(OR($D195="",$E195=""),"",IF($E195&lt;=$D195+Settings!$B$5,1,0))</f>
        <v/>
      </c>
      <c r="K195" s="20" t="str">
        <f t="shared" si="6"/>
        <v/>
      </c>
      <c r="L195" s="20" t="str">
        <f t="shared" si="7"/>
        <v/>
      </c>
      <c r="M195" s="21" t="str">
        <f t="shared" si="8"/>
        <v/>
      </c>
    </row>
    <row r="196" spans="1:13" x14ac:dyDescent="0.3">
      <c r="A196" s="17"/>
      <c r="B196" s="17"/>
      <c r="C196" s="18"/>
      <c r="D196" s="18"/>
      <c r="E196" s="18"/>
      <c r="F196" s="19"/>
      <c r="G196" s="19"/>
      <c r="H196" s="19"/>
      <c r="I196" s="20" t="str">
        <f>IF(OR($D196="",$E196=""),"",MAX(0,$E196-$D196-Settings!$B$5))</f>
        <v/>
      </c>
      <c r="J196" s="20" t="str">
        <f>IF(OR($D196="",$E196=""),"",IF($E196&lt;=$D196+Settings!$B$5,1,0))</f>
        <v/>
      </c>
      <c r="K196" s="20" t="str">
        <f t="shared" ref="K196:K259" si="9">IF(OR($E196="",$F196=""),"",IF(N($G196)&gt;=$F196,1,0))</f>
        <v/>
      </c>
      <c r="L196" s="20" t="str">
        <f t="shared" ref="L196:L259" si="10">IF(OR($C196="",$E196=""),"",$E196-$C196)</f>
        <v/>
      </c>
      <c r="M196" s="21" t="str">
        <f t="shared" ref="M196:M259" si="11">IF(N($G196)=0,"",N($H196)/$G196)</f>
        <v/>
      </c>
    </row>
    <row r="197" spans="1:13" x14ac:dyDescent="0.3">
      <c r="A197" s="17"/>
      <c r="B197" s="17"/>
      <c r="C197" s="18"/>
      <c r="D197" s="18"/>
      <c r="E197" s="18"/>
      <c r="F197" s="19"/>
      <c r="G197" s="19"/>
      <c r="H197" s="19"/>
      <c r="I197" s="20" t="str">
        <f>IF(OR($D197="",$E197=""),"",MAX(0,$E197-$D197-Settings!$B$5))</f>
        <v/>
      </c>
      <c r="J197" s="20" t="str">
        <f>IF(OR($D197="",$E197=""),"",IF($E197&lt;=$D197+Settings!$B$5,1,0))</f>
        <v/>
      </c>
      <c r="K197" s="20" t="str">
        <f t="shared" si="9"/>
        <v/>
      </c>
      <c r="L197" s="20" t="str">
        <f t="shared" si="10"/>
        <v/>
      </c>
      <c r="M197" s="21" t="str">
        <f t="shared" si="11"/>
        <v/>
      </c>
    </row>
    <row r="198" spans="1:13" x14ac:dyDescent="0.3">
      <c r="A198" s="17"/>
      <c r="B198" s="17"/>
      <c r="C198" s="18"/>
      <c r="D198" s="18"/>
      <c r="E198" s="18"/>
      <c r="F198" s="19"/>
      <c r="G198" s="19"/>
      <c r="H198" s="19"/>
      <c r="I198" s="20" t="str">
        <f>IF(OR($D198="",$E198=""),"",MAX(0,$E198-$D198-Settings!$B$5))</f>
        <v/>
      </c>
      <c r="J198" s="20" t="str">
        <f>IF(OR($D198="",$E198=""),"",IF($E198&lt;=$D198+Settings!$B$5,1,0))</f>
        <v/>
      </c>
      <c r="K198" s="20" t="str">
        <f t="shared" si="9"/>
        <v/>
      </c>
      <c r="L198" s="20" t="str">
        <f t="shared" si="10"/>
        <v/>
      </c>
      <c r="M198" s="21" t="str">
        <f t="shared" si="11"/>
        <v/>
      </c>
    </row>
    <row r="199" spans="1:13" x14ac:dyDescent="0.3">
      <c r="A199" s="17"/>
      <c r="B199" s="17"/>
      <c r="C199" s="18"/>
      <c r="D199" s="18"/>
      <c r="E199" s="18"/>
      <c r="F199" s="19"/>
      <c r="G199" s="19"/>
      <c r="H199" s="19"/>
      <c r="I199" s="20" t="str">
        <f>IF(OR($D199="",$E199=""),"",MAX(0,$E199-$D199-Settings!$B$5))</f>
        <v/>
      </c>
      <c r="J199" s="20" t="str">
        <f>IF(OR($D199="",$E199=""),"",IF($E199&lt;=$D199+Settings!$B$5,1,0))</f>
        <v/>
      </c>
      <c r="K199" s="20" t="str">
        <f t="shared" si="9"/>
        <v/>
      </c>
      <c r="L199" s="20" t="str">
        <f t="shared" si="10"/>
        <v/>
      </c>
      <c r="M199" s="21" t="str">
        <f t="shared" si="11"/>
        <v/>
      </c>
    </row>
    <row r="200" spans="1:13" x14ac:dyDescent="0.3">
      <c r="A200" s="17"/>
      <c r="B200" s="17"/>
      <c r="C200" s="18"/>
      <c r="D200" s="18"/>
      <c r="E200" s="18"/>
      <c r="F200" s="19"/>
      <c r="G200" s="19"/>
      <c r="H200" s="19"/>
      <c r="I200" s="20" t="str">
        <f>IF(OR($D200="",$E200=""),"",MAX(0,$E200-$D200-Settings!$B$5))</f>
        <v/>
      </c>
      <c r="J200" s="20" t="str">
        <f>IF(OR($D200="",$E200=""),"",IF($E200&lt;=$D200+Settings!$B$5,1,0))</f>
        <v/>
      </c>
      <c r="K200" s="20" t="str">
        <f t="shared" si="9"/>
        <v/>
      </c>
      <c r="L200" s="20" t="str">
        <f t="shared" si="10"/>
        <v/>
      </c>
      <c r="M200" s="21" t="str">
        <f t="shared" si="11"/>
        <v/>
      </c>
    </row>
    <row r="201" spans="1:13" x14ac:dyDescent="0.3">
      <c r="A201" s="17"/>
      <c r="B201" s="17"/>
      <c r="C201" s="18"/>
      <c r="D201" s="18"/>
      <c r="E201" s="18"/>
      <c r="F201" s="19"/>
      <c r="G201" s="19"/>
      <c r="H201" s="19"/>
      <c r="I201" s="20" t="str">
        <f>IF(OR($D201="",$E201=""),"",MAX(0,$E201-$D201-Settings!$B$5))</f>
        <v/>
      </c>
      <c r="J201" s="20" t="str">
        <f>IF(OR($D201="",$E201=""),"",IF($E201&lt;=$D201+Settings!$B$5,1,0))</f>
        <v/>
      </c>
      <c r="K201" s="20" t="str">
        <f t="shared" si="9"/>
        <v/>
      </c>
      <c r="L201" s="20" t="str">
        <f t="shared" si="10"/>
        <v/>
      </c>
      <c r="M201" s="21" t="str">
        <f t="shared" si="11"/>
        <v/>
      </c>
    </row>
    <row r="202" spans="1:13" x14ac:dyDescent="0.3">
      <c r="A202" s="17"/>
      <c r="B202" s="17"/>
      <c r="C202" s="18"/>
      <c r="D202" s="18"/>
      <c r="E202" s="18"/>
      <c r="F202" s="19"/>
      <c r="G202" s="19"/>
      <c r="H202" s="19"/>
      <c r="I202" s="20" t="str">
        <f>IF(OR($D202="",$E202=""),"",MAX(0,$E202-$D202-Settings!$B$5))</f>
        <v/>
      </c>
      <c r="J202" s="20" t="str">
        <f>IF(OR($D202="",$E202=""),"",IF($E202&lt;=$D202+Settings!$B$5,1,0))</f>
        <v/>
      </c>
      <c r="K202" s="20" t="str">
        <f t="shared" si="9"/>
        <v/>
      </c>
      <c r="L202" s="20" t="str">
        <f t="shared" si="10"/>
        <v/>
      </c>
      <c r="M202" s="21" t="str">
        <f t="shared" si="11"/>
        <v/>
      </c>
    </row>
    <row r="203" spans="1:13" x14ac:dyDescent="0.3">
      <c r="A203" s="17"/>
      <c r="B203" s="17"/>
      <c r="C203" s="18"/>
      <c r="D203" s="18"/>
      <c r="E203" s="18"/>
      <c r="F203" s="19"/>
      <c r="G203" s="19"/>
      <c r="H203" s="19"/>
      <c r="I203" s="20" t="str">
        <f>IF(OR($D203="",$E203=""),"",MAX(0,$E203-$D203-Settings!$B$5))</f>
        <v/>
      </c>
      <c r="J203" s="20" t="str">
        <f>IF(OR($D203="",$E203=""),"",IF($E203&lt;=$D203+Settings!$B$5,1,0))</f>
        <v/>
      </c>
      <c r="K203" s="20" t="str">
        <f t="shared" si="9"/>
        <v/>
      </c>
      <c r="L203" s="20" t="str">
        <f t="shared" si="10"/>
        <v/>
      </c>
      <c r="M203" s="21" t="str">
        <f t="shared" si="11"/>
        <v/>
      </c>
    </row>
    <row r="204" spans="1:13" x14ac:dyDescent="0.3">
      <c r="A204" s="17"/>
      <c r="B204" s="17"/>
      <c r="C204" s="18"/>
      <c r="D204" s="18"/>
      <c r="E204" s="18"/>
      <c r="F204" s="19"/>
      <c r="G204" s="19"/>
      <c r="H204" s="19"/>
      <c r="I204" s="20" t="str">
        <f>IF(OR($D204="",$E204=""),"",MAX(0,$E204-$D204-Settings!$B$5))</f>
        <v/>
      </c>
      <c r="J204" s="20" t="str">
        <f>IF(OR($D204="",$E204=""),"",IF($E204&lt;=$D204+Settings!$B$5,1,0))</f>
        <v/>
      </c>
      <c r="K204" s="20" t="str">
        <f t="shared" si="9"/>
        <v/>
      </c>
      <c r="L204" s="20" t="str">
        <f t="shared" si="10"/>
        <v/>
      </c>
      <c r="M204" s="21" t="str">
        <f t="shared" si="11"/>
        <v/>
      </c>
    </row>
    <row r="205" spans="1:13" x14ac:dyDescent="0.3">
      <c r="A205" s="17"/>
      <c r="B205" s="17"/>
      <c r="C205" s="18"/>
      <c r="D205" s="18"/>
      <c r="E205" s="18"/>
      <c r="F205" s="19"/>
      <c r="G205" s="19"/>
      <c r="H205" s="19"/>
      <c r="I205" s="20" t="str">
        <f>IF(OR($D205="",$E205=""),"",MAX(0,$E205-$D205-Settings!$B$5))</f>
        <v/>
      </c>
      <c r="J205" s="20" t="str">
        <f>IF(OR($D205="",$E205=""),"",IF($E205&lt;=$D205+Settings!$B$5,1,0))</f>
        <v/>
      </c>
      <c r="K205" s="20" t="str">
        <f t="shared" si="9"/>
        <v/>
      </c>
      <c r="L205" s="20" t="str">
        <f t="shared" si="10"/>
        <v/>
      </c>
      <c r="M205" s="21" t="str">
        <f t="shared" si="11"/>
        <v/>
      </c>
    </row>
    <row r="206" spans="1:13" x14ac:dyDescent="0.3">
      <c r="A206" s="17"/>
      <c r="B206" s="17"/>
      <c r="C206" s="18"/>
      <c r="D206" s="18"/>
      <c r="E206" s="18"/>
      <c r="F206" s="19"/>
      <c r="G206" s="19"/>
      <c r="H206" s="19"/>
      <c r="I206" s="20" t="str">
        <f>IF(OR($D206="",$E206=""),"",MAX(0,$E206-$D206-Settings!$B$5))</f>
        <v/>
      </c>
      <c r="J206" s="20" t="str">
        <f>IF(OR($D206="",$E206=""),"",IF($E206&lt;=$D206+Settings!$B$5,1,0))</f>
        <v/>
      </c>
      <c r="K206" s="20" t="str">
        <f t="shared" si="9"/>
        <v/>
      </c>
      <c r="L206" s="20" t="str">
        <f t="shared" si="10"/>
        <v/>
      </c>
      <c r="M206" s="21" t="str">
        <f t="shared" si="11"/>
        <v/>
      </c>
    </row>
    <row r="207" spans="1:13" x14ac:dyDescent="0.3">
      <c r="A207" s="17"/>
      <c r="B207" s="17"/>
      <c r="C207" s="18"/>
      <c r="D207" s="18"/>
      <c r="E207" s="18"/>
      <c r="F207" s="19"/>
      <c r="G207" s="19"/>
      <c r="H207" s="19"/>
      <c r="I207" s="20" t="str">
        <f>IF(OR($D207="",$E207=""),"",MAX(0,$E207-$D207-Settings!$B$5))</f>
        <v/>
      </c>
      <c r="J207" s="20" t="str">
        <f>IF(OR($D207="",$E207=""),"",IF($E207&lt;=$D207+Settings!$B$5,1,0))</f>
        <v/>
      </c>
      <c r="K207" s="20" t="str">
        <f t="shared" si="9"/>
        <v/>
      </c>
      <c r="L207" s="20" t="str">
        <f t="shared" si="10"/>
        <v/>
      </c>
      <c r="M207" s="21" t="str">
        <f t="shared" si="11"/>
        <v/>
      </c>
    </row>
    <row r="208" spans="1:13" x14ac:dyDescent="0.3">
      <c r="A208" s="17"/>
      <c r="B208" s="17"/>
      <c r="C208" s="18"/>
      <c r="D208" s="18"/>
      <c r="E208" s="18"/>
      <c r="F208" s="19"/>
      <c r="G208" s="19"/>
      <c r="H208" s="19"/>
      <c r="I208" s="20" t="str">
        <f>IF(OR($D208="",$E208=""),"",MAX(0,$E208-$D208-Settings!$B$5))</f>
        <v/>
      </c>
      <c r="J208" s="20" t="str">
        <f>IF(OR($D208="",$E208=""),"",IF($E208&lt;=$D208+Settings!$B$5,1,0))</f>
        <v/>
      </c>
      <c r="K208" s="20" t="str">
        <f t="shared" si="9"/>
        <v/>
      </c>
      <c r="L208" s="20" t="str">
        <f t="shared" si="10"/>
        <v/>
      </c>
      <c r="M208" s="21" t="str">
        <f t="shared" si="11"/>
        <v/>
      </c>
    </row>
    <row r="209" spans="1:13" x14ac:dyDescent="0.3">
      <c r="A209" s="17"/>
      <c r="B209" s="17"/>
      <c r="C209" s="18"/>
      <c r="D209" s="18"/>
      <c r="E209" s="18"/>
      <c r="F209" s="19"/>
      <c r="G209" s="19"/>
      <c r="H209" s="19"/>
      <c r="I209" s="20" t="str">
        <f>IF(OR($D209="",$E209=""),"",MAX(0,$E209-$D209-Settings!$B$5))</f>
        <v/>
      </c>
      <c r="J209" s="20" t="str">
        <f>IF(OR($D209="",$E209=""),"",IF($E209&lt;=$D209+Settings!$B$5,1,0))</f>
        <v/>
      </c>
      <c r="K209" s="20" t="str">
        <f t="shared" si="9"/>
        <v/>
      </c>
      <c r="L209" s="20" t="str">
        <f t="shared" si="10"/>
        <v/>
      </c>
      <c r="M209" s="21" t="str">
        <f t="shared" si="11"/>
        <v/>
      </c>
    </row>
    <row r="210" spans="1:13" x14ac:dyDescent="0.3">
      <c r="A210" s="17"/>
      <c r="B210" s="17"/>
      <c r="C210" s="18"/>
      <c r="D210" s="18"/>
      <c r="E210" s="18"/>
      <c r="F210" s="19"/>
      <c r="G210" s="19"/>
      <c r="H210" s="19"/>
      <c r="I210" s="20" t="str">
        <f>IF(OR($D210="",$E210=""),"",MAX(0,$E210-$D210-Settings!$B$5))</f>
        <v/>
      </c>
      <c r="J210" s="20" t="str">
        <f>IF(OR($D210="",$E210=""),"",IF($E210&lt;=$D210+Settings!$B$5,1,0))</f>
        <v/>
      </c>
      <c r="K210" s="20" t="str">
        <f t="shared" si="9"/>
        <v/>
      </c>
      <c r="L210" s="20" t="str">
        <f t="shared" si="10"/>
        <v/>
      </c>
      <c r="M210" s="21" t="str">
        <f t="shared" si="11"/>
        <v/>
      </c>
    </row>
    <row r="211" spans="1:13" x14ac:dyDescent="0.3">
      <c r="A211" s="17"/>
      <c r="B211" s="17"/>
      <c r="C211" s="18"/>
      <c r="D211" s="18"/>
      <c r="E211" s="18"/>
      <c r="F211" s="19"/>
      <c r="G211" s="19"/>
      <c r="H211" s="19"/>
      <c r="I211" s="20" t="str">
        <f>IF(OR($D211="",$E211=""),"",MAX(0,$E211-$D211-Settings!$B$5))</f>
        <v/>
      </c>
      <c r="J211" s="20" t="str">
        <f>IF(OR($D211="",$E211=""),"",IF($E211&lt;=$D211+Settings!$B$5,1,0))</f>
        <v/>
      </c>
      <c r="K211" s="20" t="str">
        <f t="shared" si="9"/>
        <v/>
      </c>
      <c r="L211" s="20" t="str">
        <f t="shared" si="10"/>
        <v/>
      </c>
      <c r="M211" s="21" t="str">
        <f t="shared" si="11"/>
        <v/>
      </c>
    </row>
    <row r="212" spans="1:13" x14ac:dyDescent="0.3">
      <c r="A212" s="17"/>
      <c r="B212" s="17"/>
      <c r="C212" s="18"/>
      <c r="D212" s="18"/>
      <c r="E212" s="18"/>
      <c r="F212" s="19"/>
      <c r="G212" s="19"/>
      <c r="H212" s="19"/>
      <c r="I212" s="20" t="str">
        <f>IF(OR($D212="",$E212=""),"",MAX(0,$E212-$D212-Settings!$B$5))</f>
        <v/>
      </c>
      <c r="J212" s="20" t="str">
        <f>IF(OR($D212="",$E212=""),"",IF($E212&lt;=$D212+Settings!$B$5,1,0))</f>
        <v/>
      </c>
      <c r="K212" s="20" t="str">
        <f t="shared" si="9"/>
        <v/>
      </c>
      <c r="L212" s="20" t="str">
        <f t="shared" si="10"/>
        <v/>
      </c>
      <c r="M212" s="21" t="str">
        <f t="shared" si="11"/>
        <v/>
      </c>
    </row>
    <row r="213" spans="1:13" x14ac:dyDescent="0.3">
      <c r="A213" s="17"/>
      <c r="B213" s="17"/>
      <c r="C213" s="18"/>
      <c r="D213" s="18"/>
      <c r="E213" s="18"/>
      <c r="F213" s="19"/>
      <c r="G213" s="19"/>
      <c r="H213" s="19"/>
      <c r="I213" s="20" t="str">
        <f>IF(OR($D213="",$E213=""),"",MAX(0,$E213-$D213-Settings!$B$5))</f>
        <v/>
      </c>
      <c r="J213" s="20" t="str">
        <f>IF(OR($D213="",$E213=""),"",IF($E213&lt;=$D213+Settings!$B$5,1,0))</f>
        <v/>
      </c>
      <c r="K213" s="20" t="str">
        <f t="shared" si="9"/>
        <v/>
      </c>
      <c r="L213" s="20" t="str">
        <f t="shared" si="10"/>
        <v/>
      </c>
      <c r="M213" s="21" t="str">
        <f t="shared" si="11"/>
        <v/>
      </c>
    </row>
    <row r="214" spans="1:13" x14ac:dyDescent="0.3">
      <c r="A214" s="17"/>
      <c r="B214" s="17"/>
      <c r="C214" s="18"/>
      <c r="D214" s="18"/>
      <c r="E214" s="18"/>
      <c r="F214" s="19"/>
      <c r="G214" s="19"/>
      <c r="H214" s="19"/>
      <c r="I214" s="20" t="str">
        <f>IF(OR($D214="",$E214=""),"",MAX(0,$E214-$D214-Settings!$B$5))</f>
        <v/>
      </c>
      <c r="J214" s="20" t="str">
        <f>IF(OR($D214="",$E214=""),"",IF($E214&lt;=$D214+Settings!$B$5,1,0))</f>
        <v/>
      </c>
      <c r="K214" s="20" t="str">
        <f t="shared" si="9"/>
        <v/>
      </c>
      <c r="L214" s="20" t="str">
        <f t="shared" si="10"/>
        <v/>
      </c>
      <c r="M214" s="21" t="str">
        <f t="shared" si="11"/>
        <v/>
      </c>
    </row>
    <row r="215" spans="1:13" x14ac:dyDescent="0.3">
      <c r="A215" s="17"/>
      <c r="B215" s="17"/>
      <c r="C215" s="18"/>
      <c r="D215" s="18"/>
      <c r="E215" s="18"/>
      <c r="F215" s="19"/>
      <c r="G215" s="19"/>
      <c r="H215" s="19"/>
      <c r="I215" s="20" t="str">
        <f>IF(OR($D215="",$E215=""),"",MAX(0,$E215-$D215-Settings!$B$5))</f>
        <v/>
      </c>
      <c r="J215" s="20" t="str">
        <f>IF(OR($D215="",$E215=""),"",IF($E215&lt;=$D215+Settings!$B$5,1,0))</f>
        <v/>
      </c>
      <c r="K215" s="20" t="str">
        <f t="shared" si="9"/>
        <v/>
      </c>
      <c r="L215" s="20" t="str">
        <f t="shared" si="10"/>
        <v/>
      </c>
      <c r="M215" s="21" t="str">
        <f t="shared" si="11"/>
        <v/>
      </c>
    </row>
    <row r="216" spans="1:13" x14ac:dyDescent="0.3">
      <c r="A216" s="17"/>
      <c r="B216" s="17"/>
      <c r="C216" s="18"/>
      <c r="D216" s="18"/>
      <c r="E216" s="18"/>
      <c r="F216" s="19"/>
      <c r="G216" s="19"/>
      <c r="H216" s="19"/>
      <c r="I216" s="20" t="str">
        <f>IF(OR($D216="",$E216=""),"",MAX(0,$E216-$D216-Settings!$B$5))</f>
        <v/>
      </c>
      <c r="J216" s="20" t="str">
        <f>IF(OR($D216="",$E216=""),"",IF($E216&lt;=$D216+Settings!$B$5,1,0))</f>
        <v/>
      </c>
      <c r="K216" s="20" t="str">
        <f t="shared" si="9"/>
        <v/>
      </c>
      <c r="L216" s="20" t="str">
        <f t="shared" si="10"/>
        <v/>
      </c>
      <c r="M216" s="21" t="str">
        <f t="shared" si="11"/>
        <v/>
      </c>
    </row>
    <row r="217" spans="1:13" x14ac:dyDescent="0.3">
      <c r="A217" s="17"/>
      <c r="B217" s="17"/>
      <c r="C217" s="18"/>
      <c r="D217" s="18"/>
      <c r="E217" s="18"/>
      <c r="F217" s="19"/>
      <c r="G217" s="19"/>
      <c r="H217" s="19"/>
      <c r="I217" s="20" t="str">
        <f>IF(OR($D217="",$E217=""),"",MAX(0,$E217-$D217-Settings!$B$5))</f>
        <v/>
      </c>
      <c r="J217" s="20" t="str">
        <f>IF(OR($D217="",$E217=""),"",IF($E217&lt;=$D217+Settings!$B$5,1,0))</f>
        <v/>
      </c>
      <c r="K217" s="20" t="str">
        <f t="shared" si="9"/>
        <v/>
      </c>
      <c r="L217" s="20" t="str">
        <f t="shared" si="10"/>
        <v/>
      </c>
      <c r="M217" s="21" t="str">
        <f t="shared" si="11"/>
        <v/>
      </c>
    </row>
    <row r="218" spans="1:13" x14ac:dyDescent="0.3">
      <c r="A218" s="17"/>
      <c r="B218" s="17"/>
      <c r="C218" s="18"/>
      <c r="D218" s="18"/>
      <c r="E218" s="18"/>
      <c r="F218" s="19"/>
      <c r="G218" s="19"/>
      <c r="H218" s="19"/>
      <c r="I218" s="20" t="str">
        <f>IF(OR($D218="",$E218=""),"",MAX(0,$E218-$D218-Settings!$B$5))</f>
        <v/>
      </c>
      <c r="J218" s="20" t="str">
        <f>IF(OR($D218="",$E218=""),"",IF($E218&lt;=$D218+Settings!$B$5,1,0))</f>
        <v/>
      </c>
      <c r="K218" s="20" t="str">
        <f t="shared" si="9"/>
        <v/>
      </c>
      <c r="L218" s="20" t="str">
        <f t="shared" si="10"/>
        <v/>
      </c>
      <c r="M218" s="21" t="str">
        <f t="shared" si="11"/>
        <v/>
      </c>
    </row>
    <row r="219" spans="1:13" x14ac:dyDescent="0.3">
      <c r="A219" s="17"/>
      <c r="B219" s="17"/>
      <c r="C219" s="18"/>
      <c r="D219" s="18"/>
      <c r="E219" s="18"/>
      <c r="F219" s="19"/>
      <c r="G219" s="19"/>
      <c r="H219" s="19"/>
      <c r="I219" s="20" t="str">
        <f>IF(OR($D219="",$E219=""),"",MAX(0,$E219-$D219-Settings!$B$5))</f>
        <v/>
      </c>
      <c r="J219" s="20" t="str">
        <f>IF(OR($D219="",$E219=""),"",IF($E219&lt;=$D219+Settings!$B$5,1,0))</f>
        <v/>
      </c>
      <c r="K219" s="20" t="str">
        <f t="shared" si="9"/>
        <v/>
      </c>
      <c r="L219" s="20" t="str">
        <f t="shared" si="10"/>
        <v/>
      </c>
      <c r="M219" s="21" t="str">
        <f t="shared" si="11"/>
        <v/>
      </c>
    </row>
    <row r="220" spans="1:13" x14ac:dyDescent="0.3">
      <c r="A220" s="17"/>
      <c r="B220" s="17"/>
      <c r="C220" s="18"/>
      <c r="D220" s="18"/>
      <c r="E220" s="18"/>
      <c r="F220" s="19"/>
      <c r="G220" s="19"/>
      <c r="H220" s="19"/>
      <c r="I220" s="20" t="str">
        <f>IF(OR($D220="",$E220=""),"",MAX(0,$E220-$D220-Settings!$B$5))</f>
        <v/>
      </c>
      <c r="J220" s="20" t="str">
        <f>IF(OR($D220="",$E220=""),"",IF($E220&lt;=$D220+Settings!$B$5,1,0))</f>
        <v/>
      </c>
      <c r="K220" s="20" t="str">
        <f t="shared" si="9"/>
        <v/>
      </c>
      <c r="L220" s="20" t="str">
        <f t="shared" si="10"/>
        <v/>
      </c>
      <c r="M220" s="21" t="str">
        <f t="shared" si="11"/>
        <v/>
      </c>
    </row>
    <row r="221" spans="1:13" x14ac:dyDescent="0.3">
      <c r="A221" s="17"/>
      <c r="B221" s="17"/>
      <c r="C221" s="18"/>
      <c r="D221" s="18"/>
      <c r="E221" s="18"/>
      <c r="F221" s="19"/>
      <c r="G221" s="19"/>
      <c r="H221" s="19"/>
      <c r="I221" s="20" t="str">
        <f>IF(OR($D221="",$E221=""),"",MAX(0,$E221-$D221-Settings!$B$5))</f>
        <v/>
      </c>
      <c r="J221" s="20" t="str">
        <f>IF(OR($D221="",$E221=""),"",IF($E221&lt;=$D221+Settings!$B$5,1,0))</f>
        <v/>
      </c>
      <c r="K221" s="20" t="str">
        <f t="shared" si="9"/>
        <v/>
      </c>
      <c r="L221" s="20" t="str">
        <f t="shared" si="10"/>
        <v/>
      </c>
      <c r="M221" s="21" t="str">
        <f t="shared" si="11"/>
        <v/>
      </c>
    </row>
    <row r="222" spans="1:13" x14ac:dyDescent="0.3">
      <c r="A222" s="17"/>
      <c r="B222" s="17"/>
      <c r="C222" s="18"/>
      <c r="D222" s="18"/>
      <c r="E222" s="18"/>
      <c r="F222" s="19"/>
      <c r="G222" s="19"/>
      <c r="H222" s="19"/>
      <c r="I222" s="20" t="str">
        <f>IF(OR($D222="",$E222=""),"",MAX(0,$E222-$D222-Settings!$B$5))</f>
        <v/>
      </c>
      <c r="J222" s="20" t="str">
        <f>IF(OR($D222="",$E222=""),"",IF($E222&lt;=$D222+Settings!$B$5,1,0))</f>
        <v/>
      </c>
      <c r="K222" s="20" t="str">
        <f t="shared" si="9"/>
        <v/>
      </c>
      <c r="L222" s="20" t="str">
        <f t="shared" si="10"/>
        <v/>
      </c>
      <c r="M222" s="21" t="str">
        <f t="shared" si="11"/>
        <v/>
      </c>
    </row>
    <row r="223" spans="1:13" x14ac:dyDescent="0.3">
      <c r="A223" s="17"/>
      <c r="B223" s="17"/>
      <c r="C223" s="18"/>
      <c r="D223" s="18"/>
      <c r="E223" s="18"/>
      <c r="F223" s="19"/>
      <c r="G223" s="19"/>
      <c r="H223" s="19"/>
      <c r="I223" s="20" t="str">
        <f>IF(OR($D223="",$E223=""),"",MAX(0,$E223-$D223-Settings!$B$5))</f>
        <v/>
      </c>
      <c r="J223" s="20" t="str">
        <f>IF(OR($D223="",$E223=""),"",IF($E223&lt;=$D223+Settings!$B$5,1,0))</f>
        <v/>
      </c>
      <c r="K223" s="20" t="str">
        <f t="shared" si="9"/>
        <v/>
      </c>
      <c r="L223" s="20" t="str">
        <f t="shared" si="10"/>
        <v/>
      </c>
      <c r="M223" s="21" t="str">
        <f t="shared" si="11"/>
        <v/>
      </c>
    </row>
    <row r="224" spans="1:13" x14ac:dyDescent="0.3">
      <c r="A224" s="17"/>
      <c r="B224" s="17"/>
      <c r="C224" s="18"/>
      <c r="D224" s="18"/>
      <c r="E224" s="18"/>
      <c r="F224" s="19"/>
      <c r="G224" s="19"/>
      <c r="H224" s="19"/>
      <c r="I224" s="20" t="str">
        <f>IF(OR($D224="",$E224=""),"",MAX(0,$E224-$D224-Settings!$B$5))</f>
        <v/>
      </c>
      <c r="J224" s="20" t="str">
        <f>IF(OR($D224="",$E224=""),"",IF($E224&lt;=$D224+Settings!$B$5,1,0))</f>
        <v/>
      </c>
      <c r="K224" s="20" t="str">
        <f t="shared" si="9"/>
        <v/>
      </c>
      <c r="L224" s="20" t="str">
        <f t="shared" si="10"/>
        <v/>
      </c>
      <c r="M224" s="21" t="str">
        <f t="shared" si="11"/>
        <v/>
      </c>
    </row>
    <row r="225" spans="1:13" x14ac:dyDescent="0.3">
      <c r="A225" s="17"/>
      <c r="B225" s="17"/>
      <c r="C225" s="18"/>
      <c r="D225" s="18"/>
      <c r="E225" s="18"/>
      <c r="F225" s="19"/>
      <c r="G225" s="19"/>
      <c r="H225" s="19"/>
      <c r="I225" s="20" t="str">
        <f>IF(OR($D225="",$E225=""),"",MAX(0,$E225-$D225-Settings!$B$5))</f>
        <v/>
      </c>
      <c r="J225" s="20" t="str">
        <f>IF(OR($D225="",$E225=""),"",IF($E225&lt;=$D225+Settings!$B$5,1,0))</f>
        <v/>
      </c>
      <c r="K225" s="20" t="str">
        <f t="shared" si="9"/>
        <v/>
      </c>
      <c r="L225" s="20" t="str">
        <f t="shared" si="10"/>
        <v/>
      </c>
      <c r="M225" s="21" t="str">
        <f t="shared" si="11"/>
        <v/>
      </c>
    </row>
    <row r="226" spans="1:13" x14ac:dyDescent="0.3">
      <c r="A226" s="17"/>
      <c r="B226" s="17"/>
      <c r="C226" s="18"/>
      <c r="D226" s="18"/>
      <c r="E226" s="18"/>
      <c r="F226" s="19"/>
      <c r="G226" s="19"/>
      <c r="H226" s="19"/>
      <c r="I226" s="20" t="str">
        <f>IF(OR($D226="",$E226=""),"",MAX(0,$E226-$D226-Settings!$B$5))</f>
        <v/>
      </c>
      <c r="J226" s="20" t="str">
        <f>IF(OR($D226="",$E226=""),"",IF($E226&lt;=$D226+Settings!$B$5,1,0))</f>
        <v/>
      </c>
      <c r="K226" s="20" t="str">
        <f t="shared" si="9"/>
        <v/>
      </c>
      <c r="L226" s="20" t="str">
        <f t="shared" si="10"/>
        <v/>
      </c>
      <c r="M226" s="21" t="str">
        <f t="shared" si="11"/>
        <v/>
      </c>
    </row>
    <row r="227" spans="1:13" x14ac:dyDescent="0.3">
      <c r="A227" s="17"/>
      <c r="B227" s="17"/>
      <c r="C227" s="18"/>
      <c r="D227" s="18"/>
      <c r="E227" s="18"/>
      <c r="F227" s="19"/>
      <c r="G227" s="19"/>
      <c r="H227" s="19"/>
      <c r="I227" s="20" t="str">
        <f>IF(OR($D227="",$E227=""),"",MAX(0,$E227-$D227-Settings!$B$5))</f>
        <v/>
      </c>
      <c r="J227" s="20" t="str">
        <f>IF(OR($D227="",$E227=""),"",IF($E227&lt;=$D227+Settings!$B$5,1,0))</f>
        <v/>
      </c>
      <c r="K227" s="20" t="str">
        <f t="shared" si="9"/>
        <v/>
      </c>
      <c r="L227" s="20" t="str">
        <f t="shared" si="10"/>
        <v/>
      </c>
      <c r="M227" s="21" t="str">
        <f t="shared" si="11"/>
        <v/>
      </c>
    </row>
    <row r="228" spans="1:13" x14ac:dyDescent="0.3">
      <c r="A228" s="17"/>
      <c r="B228" s="17"/>
      <c r="C228" s="18"/>
      <c r="D228" s="18"/>
      <c r="E228" s="18"/>
      <c r="F228" s="19"/>
      <c r="G228" s="19"/>
      <c r="H228" s="19"/>
      <c r="I228" s="20" t="str">
        <f>IF(OR($D228="",$E228=""),"",MAX(0,$E228-$D228-Settings!$B$5))</f>
        <v/>
      </c>
      <c r="J228" s="20" t="str">
        <f>IF(OR($D228="",$E228=""),"",IF($E228&lt;=$D228+Settings!$B$5,1,0))</f>
        <v/>
      </c>
      <c r="K228" s="20" t="str">
        <f t="shared" si="9"/>
        <v/>
      </c>
      <c r="L228" s="20" t="str">
        <f t="shared" si="10"/>
        <v/>
      </c>
      <c r="M228" s="21" t="str">
        <f t="shared" si="11"/>
        <v/>
      </c>
    </row>
    <row r="229" spans="1:13" x14ac:dyDescent="0.3">
      <c r="A229" s="17"/>
      <c r="B229" s="17"/>
      <c r="C229" s="18"/>
      <c r="D229" s="18"/>
      <c r="E229" s="18"/>
      <c r="F229" s="19"/>
      <c r="G229" s="19"/>
      <c r="H229" s="19"/>
      <c r="I229" s="20" t="str">
        <f>IF(OR($D229="",$E229=""),"",MAX(0,$E229-$D229-Settings!$B$5))</f>
        <v/>
      </c>
      <c r="J229" s="20" t="str">
        <f>IF(OR($D229="",$E229=""),"",IF($E229&lt;=$D229+Settings!$B$5,1,0))</f>
        <v/>
      </c>
      <c r="K229" s="20" t="str">
        <f t="shared" si="9"/>
        <v/>
      </c>
      <c r="L229" s="20" t="str">
        <f t="shared" si="10"/>
        <v/>
      </c>
      <c r="M229" s="21" t="str">
        <f t="shared" si="11"/>
        <v/>
      </c>
    </row>
    <row r="230" spans="1:13" x14ac:dyDescent="0.3">
      <c r="A230" s="17"/>
      <c r="B230" s="17"/>
      <c r="C230" s="18"/>
      <c r="D230" s="18"/>
      <c r="E230" s="18"/>
      <c r="F230" s="19"/>
      <c r="G230" s="19"/>
      <c r="H230" s="19"/>
      <c r="I230" s="20" t="str">
        <f>IF(OR($D230="",$E230=""),"",MAX(0,$E230-$D230-Settings!$B$5))</f>
        <v/>
      </c>
      <c r="J230" s="20" t="str">
        <f>IF(OR($D230="",$E230=""),"",IF($E230&lt;=$D230+Settings!$B$5,1,0))</f>
        <v/>
      </c>
      <c r="K230" s="20" t="str">
        <f t="shared" si="9"/>
        <v/>
      </c>
      <c r="L230" s="20" t="str">
        <f t="shared" si="10"/>
        <v/>
      </c>
      <c r="M230" s="21" t="str">
        <f t="shared" si="11"/>
        <v/>
      </c>
    </row>
    <row r="231" spans="1:13" x14ac:dyDescent="0.3">
      <c r="A231" s="17"/>
      <c r="B231" s="17"/>
      <c r="C231" s="18"/>
      <c r="D231" s="18"/>
      <c r="E231" s="18"/>
      <c r="F231" s="19"/>
      <c r="G231" s="19"/>
      <c r="H231" s="19"/>
      <c r="I231" s="20" t="str">
        <f>IF(OR($D231="",$E231=""),"",MAX(0,$E231-$D231-Settings!$B$5))</f>
        <v/>
      </c>
      <c r="J231" s="20" t="str">
        <f>IF(OR($D231="",$E231=""),"",IF($E231&lt;=$D231+Settings!$B$5,1,0))</f>
        <v/>
      </c>
      <c r="K231" s="20" t="str">
        <f t="shared" si="9"/>
        <v/>
      </c>
      <c r="L231" s="20" t="str">
        <f t="shared" si="10"/>
        <v/>
      </c>
      <c r="M231" s="21" t="str">
        <f t="shared" si="11"/>
        <v/>
      </c>
    </row>
    <row r="232" spans="1:13" x14ac:dyDescent="0.3">
      <c r="A232" s="17"/>
      <c r="B232" s="17"/>
      <c r="C232" s="18"/>
      <c r="D232" s="18"/>
      <c r="E232" s="18"/>
      <c r="F232" s="19"/>
      <c r="G232" s="19"/>
      <c r="H232" s="19"/>
      <c r="I232" s="20" t="str">
        <f>IF(OR($D232="",$E232=""),"",MAX(0,$E232-$D232-Settings!$B$5))</f>
        <v/>
      </c>
      <c r="J232" s="20" t="str">
        <f>IF(OR($D232="",$E232=""),"",IF($E232&lt;=$D232+Settings!$B$5,1,0))</f>
        <v/>
      </c>
      <c r="K232" s="20" t="str">
        <f t="shared" si="9"/>
        <v/>
      </c>
      <c r="L232" s="20" t="str">
        <f t="shared" si="10"/>
        <v/>
      </c>
      <c r="M232" s="21" t="str">
        <f t="shared" si="11"/>
        <v/>
      </c>
    </row>
    <row r="233" spans="1:13" x14ac:dyDescent="0.3">
      <c r="A233" s="17"/>
      <c r="B233" s="17"/>
      <c r="C233" s="18"/>
      <c r="D233" s="18"/>
      <c r="E233" s="18"/>
      <c r="F233" s="19"/>
      <c r="G233" s="19"/>
      <c r="H233" s="19"/>
      <c r="I233" s="20" t="str">
        <f>IF(OR($D233="",$E233=""),"",MAX(0,$E233-$D233-Settings!$B$5))</f>
        <v/>
      </c>
      <c r="J233" s="20" t="str">
        <f>IF(OR($D233="",$E233=""),"",IF($E233&lt;=$D233+Settings!$B$5,1,0))</f>
        <v/>
      </c>
      <c r="K233" s="20" t="str">
        <f t="shared" si="9"/>
        <v/>
      </c>
      <c r="L233" s="20" t="str">
        <f t="shared" si="10"/>
        <v/>
      </c>
      <c r="M233" s="21" t="str">
        <f t="shared" si="11"/>
        <v/>
      </c>
    </row>
    <row r="234" spans="1:13" x14ac:dyDescent="0.3">
      <c r="A234" s="17"/>
      <c r="B234" s="17"/>
      <c r="C234" s="18"/>
      <c r="D234" s="18"/>
      <c r="E234" s="18"/>
      <c r="F234" s="19"/>
      <c r="G234" s="19"/>
      <c r="H234" s="19"/>
      <c r="I234" s="20" t="str">
        <f>IF(OR($D234="",$E234=""),"",MAX(0,$E234-$D234-Settings!$B$5))</f>
        <v/>
      </c>
      <c r="J234" s="20" t="str">
        <f>IF(OR($D234="",$E234=""),"",IF($E234&lt;=$D234+Settings!$B$5,1,0))</f>
        <v/>
      </c>
      <c r="K234" s="20" t="str">
        <f t="shared" si="9"/>
        <v/>
      </c>
      <c r="L234" s="20" t="str">
        <f t="shared" si="10"/>
        <v/>
      </c>
      <c r="M234" s="21" t="str">
        <f t="shared" si="11"/>
        <v/>
      </c>
    </row>
    <row r="235" spans="1:13" x14ac:dyDescent="0.3">
      <c r="A235" s="17"/>
      <c r="B235" s="17"/>
      <c r="C235" s="18"/>
      <c r="D235" s="18"/>
      <c r="E235" s="18"/>
      <c r="F235" s="19"/>
      <c r="G235" s="19"/>
      <c r="H235" s="19"/>
      <c r="I235" s="20" t="str">
        <f>IF(OR($D235="",$E235=""),"",MAX(0,$E235-$D235-Settings!$B$5))</f>
        <v/>
      </c>
      <c r="J235" s="20" t="str">
        <f>IF(OR($D235="",$E235=""),"",IF($E235&lt;=$D235+Settings!$B$5,1,0))</f>
        <v/>
      </c>
      <c r="K235" s="20" t="str">
        <f t="shared" si="9"/>
        <v/>
      </c>
      <c r="L235" s="20" t="str">
        <f t="shared" si="10"/>
        <v/>
      </c>
      <c r="M235" s="21" t="str">
        <f t="shared" si="11"/>
        <v/>
      </c>
    </row>
    <row r="236" spans="1:13" x14ac:dyDescent="0.3">
      <c r="A236" s="17"/>
      <c r="B236" s="17"/>
      <c r="C236" s="18"/>
      <c r="D236" s="18"/>
      <c r="E236" s="18"/>
      <c r="F236" s="19"/>
      <c r="G236" s="19"/>
      <c r="H236" s="19"/>
      <c r="I236" s="20" t="str">
        <f>IF(OR($D236="",$E236=""),"",MAX(0,$E236-$D236-Settings!$B$5))</f>
        <v/>
      </c>
      <c r="J236" s="20" t="str">
        <f>IF(OR($D236="",$E236=""),"",IF($E236&lt;=$D236+Settings!$B$5,1,0))</f>
        <v/>
      </c>
      <c r="K236" s="20" t="str">
        <f t="shared" si="9"/>
        <v/>
      </c>
      <c r="L236" s="20" t="str">
        <f t="shared" si="10"/>
        <v/>
      </c>
      <c r="M236" s="21" t="str">
        <f t="shared" si="11"/>
        <v/>
      </c>
    </row>
    <row r="237" spans="1:13" x14ac:dyDescent="0.3">
      <c r="A237" s="17"/>
      <c r="B237" s="17"/>
      <c r="C237" s="18"/>
      <c r="D237" s="18"/>
      <c r="E237" s="18"/>
      <c r="F237" s="19"/>
      <c r="G237" s="19"/>
      <c r="H237" s="19"/>
      <c r="I237" s="20" t="str">
        <f>IF(OR($D237="",$E237=""),"",MAX(0,$E237-$D237-Settings!$B$5))</f>
        <v/>
      </c>
      <c r="J237" s="20" t="str">
        <f>IF(OR($D237="",$E237=""),"",IF($E237&lt;=$D237+Settings!$B$5,1,0))</f>
        <v/>
      </c>
      <c r="K237" s="20" t="str">
        <f t="shared" si="9"/>
        <v/>
      </c>
      <c r="L237" s="20" t="str">
        <f t="shared" si="10"/>
        <v/>
      </c>
      <c r="M237" s="21" t="str">
        <f t="shared" si="11"/>
        <v/>
      </c>
    </row>
    <row r="238" spans="1:13" x14ac:dyDescent="0.3">
      <c r="A238" s="17"/>
      <c r="B238" s="17"/>
      <c r="C238" s="18"/>
      <c r="D238" s="18"/>
      <c r="E238" s="18"/>
      <c r="F238" s="19"/>
      <c r="G238" s="19"/>
      <c r="H238" s="19"/>
      <c r="I238" s="20" t="str">
        <f>IF(OR($D238="",$E238=""),"",MAX(0,$E238-$D238-Settings!$B$5))</f>
        <v/>
      </c>
      <c r="J238" s="20" t="str">
        <f>IF(OR($D238="",$E238=""),"",IF($E238&lt;=$D238+Settings!$B$5,1,0))</f>
        <v/>
      </c>
      <c r="K238" s="20" t="str">
        <f t="shared" si="9"/>
        <v/>
      </c>
      <c r="L238" s="20" t="str">
        <f t="shared" si="10"/>
        <v/>
      </c>
      <c r="M238" s="21" t="str">
        <f t="shared" si="11"/>
        <v/>
      </c>
    </row>
    <row r="239" spans="1:13" x14ac:dyDescent="0.3">
      <c r="A239" s="17"/>
      <c r="B239" s="17"/>
      <c r="C239" s="18"/>
      <c r="D239" s="18"/>
      <c r="E239" s="18"/>
      <c r="F239" s="19"/>
      <c r="G239" s="19"/>
      <c r="H239" s="19"/>
      <c r="I239" s="20" t="str">
        <f>IF(OR($D239="",$E239=""),"",MAX(0,$E239-$D239-Settings!$B$5))</f>
        <v/>
      </c>
      <c r="J239" s="20" t="str">
        <f>IF(OR($D239="",$E239=""),"",IF($E239&lt;=$D239+Settings!$B$5,1,0))</f>
        <v/>
      </c>
      <c r="K239" s="20" t="str">
        <f t="shared" si="9"/>
        <v/>
      </c>
      <c r="L239" s="20" t="str">
        <f t="shared" si="10"/>
        <v/>
      </c>
      <c r="M239" s="21" t="str">
        <f t="shared" si="11"/>
        <v/>
      </c>
    </row>
    <row r="240" spans="1:13" x14ac:dyDescent="0.3">
      <c r="A240" s="17"/>
      <c r="B240" s="17"/>
      <c r="C240" s="18"/>
      <c r="D240" s="18"/>
      <c r="E240" s="18"/>
      <c r="F240" s="19"/>
      <c r="G240" s="19"/>
      <c r="H240" s="19"/>
      <c r="I240" s="20" t="str">
        <f>IF(OR($D240="",$E240=""),"",MAX(0,$E240-$D240-Settings!$B$5))</f>
        <v/>
      </c>
      <c r="J240" s="20" t="str">
        <f>IF(OR($D240="",$E240=""),"",IF($E240&lt;=$D240+Settings!$B$5,1,0))</f>
        <v/>
      </c>
      <c r="K240" s="20" t="str">
        <f t="shared" si="9"/>
        <v/>
      </c>
      <c r="L240" s="20" t="str">
        <f t="shared" si="10"/>
        <v/>
      </c>
      <c r="M240" s="21" t="str">
        <f t="shared" si="11"/>
        <v/>
      </c>
    </row>
    <row r="241" spans="1:13" x14ac:dyDescent="0.3">
      <c r="A241" s="17"/>
      <c r="B241" s="17"/>
      <c r="C241" s="18"/>
      <c r="D241" s="18"/>
      <c r="E241" s="18"/>
      <c r="F241" s="19"/>
      <c r="G241" s="19"/>
      <c r="H241" s="19"/>
      <c r="I241" s="20" t="str">
        <f>IF(OR($D241="",$E241=""),"",MAX(0,$E241-$D241-Settings!$B$5))</f>
        <v/>
      </c>
      <c r="J241" s="20" t="str">
        <f>IF(OR($D241="",$E241=""),"",IF($E241&lt;=$D241+Settings!$B$5,1,0))</f>
        <v/>
      </c>
      <c r="K241" s="20" t="str">
        <f t="shared" si="9"/>
        <v/>
      </c>
      <c r="L241" s="20" t="str">
        <f t="shared" si="10"/>
        <v/>
      </c>
      <c r="M241" s="21" t="str">
        <f t="shared" si="11"/>
        <v/>
      </c>
    </row>
    <row r="242" spans="1:13" x14ac:dyDescent="0.3">
      <c r="A242" s="17"/>
      <c r="B242" s="17"/>
      <c r="C242" s="18"/>
      <c r="D242" s="18"/>
      <c r="E242" s="18"/>
      <c r="F242" s="19"/>
      <c r="G242" s="19"/>
      <c r="H242" s="19"/>
      <c r="I242" s="20" t="str">
        <f>IF(OR($D242="",$E242=""),"",MAX(0,$E242-$D242-Settings!$B$5))</f>
        <v/>
      </c>
      <c r="J242" s="20" t="str">
        <f>IF(OR($D242="",$E242=""),"",IF($E242&lt;=$D242+Settings!$B$5,1,0))</f>
        <v/>
      </c>
      <c r="K242" s="20" t="str">
        <f t="shared" si="9"/>
        <v/>
      </c>
      <c r="L242" s="20" t="str">
        <f t="shared" si="10"/>
        <v/>
      </c>
      <c r="M242" s="21" t="str">
        <f t="shared" si="11"/>
        <v/>
      </c>
    </row>
    <row r="243" spans="1:13" x14ac:dyDescent="0.3">
      <c r="A243" s="17"/>
      <c r="B243" s="17"/>
      <c r="C243" s="18"/>
      <c r="D243" s="18"/>
      <c r="E243" s="18"/>
      <c r="F243" s="19"/>
      <c r="G243" s="19"/>
      <c r="H243" s="19"/>
      <c r="I243" s="20" t="str">
        <f>IF(OR($D243="",$E243=""),"",MAX(0,$E243-$D243-Settings!$B$5))</f>
        <v/>
      </c>
      <c r="J243" s="20" t="str">
        <f>IF(OR($D243="",$E243=""),"",IF($E243&lt;=$D243+Settings!$B$5,1,0))</f>
        <v/>
      </c>
      <c r="K243" s="20" t="str">
        <f t="shared" si="9"/>
        <v/>
      </c>
      <c r="L243" s="20" t="str">
        <f t="shared" si="10"/>
        <v/>
      </c>
      <c r="M243" s="21" t="str">
        <f t="shared" si="11"/>
        <v/>
      </c>
    </row>
    <row r="244" spans="1:13" x14ac:dyDescent="0.3">
      <c r="A244" s="17"/>
      <c r="B244" s="17"/>
      <c r="C244" s="18"/>
      <c r="D244" s="18"/>
      <c r="E244" s="18"/>
      <c r="F244" s="19"/>
      <c r="G244" s="19"/>
      <c r="H244" s="19"/>
      <c r="I244" s="20" t="str">
        <f>IF(OR($D244="",$E244=""),"",MAX(0,$E244-$D244-Settings!$B$5))</f>
        <v/>
      </c>
      <c r="J244" s="20" t="str">
        <f>IF(OR($D244="",$E244=""),"",IF($E244&lt;=$D244+Settings!$B$5,1,0))</f>
        <v/>
      </c>
      <c r="K244" s="20" t="str">
        <f t="shared" si="9"/>
        <v/>
      </c>
      <c r="L244" s="20" t="str">
        <f t="shared" si="10"/>
        <v/>
      </c>
      <c r="M244" s="21" t="str">
        <f t="shared" si="11"/>
        <v/>
      </c>
    </row>
    <row r="245" spans="1:13" x14ac:dyDescent="0.3">
      <c r="A245" s="17"/>
      <c r="B245" s="17"/>
      <c r="C245" s="18"/>
      <c r="D245" s="18"/>
      <c r="E245" s="18"/>
      <c r="F245" s="19"/>
      <c r="G245" s="19"/>
      <c r="H245" s="19"/>
      <c r="I245" s="20" t="str">
        <f>IF(OR($D245="",$E245=""),"",MAX(0,$E245-$D245-Settings!$B$5))</f>
        <v/>
      </c>
      <c r="J245" s="20" t="str">
        <f>IF(OR($D245="",$E245=""),"",IF($E245&lt;=$D245+Settings!$B$5,1,0))</f>
        <v/>
      </c>
      <c r="K245" s="20" t="str">
        <f t="shared" si="9"/>
        <v/>
      </c>
      <c r="L245" s="20" t="str">
        <f t="shared" si="10"/>
        <v/>
      </c>
      <c r="M245" s="21" t="str">
        <f t="shared" si="11"/>
        <v/>
      </c>
    </row>
    <row r="246" spans="1:13" x14ac:dyDescent="0.3">
      <c r="A246" s="17"/>
      <c r="B246" s="17"/>
      <c r="C246" s="18"/>
      <c r="D246" s="18"/>
      <c r="E246" s="18"/>
      <c r="F246" s="19"/>
      <c r="G246" s="19"/>
      <c r="H246" s="19"/>
      <c r="I246" s="20" t="str">
        <f>IF(OR($D246="",$E246=""),"",MAX(0,$E246-$D246-Settings!$B$5))</f>
        <v/>
      </c>
      <c r="J246" s="20" t="str">
        <f>IF(OR($D246="",$E246=""),"",IF($E246&lt;=$D246+Settings!$B$5,1,0))</f>
        <v/>
      </c>
      <c r="K246" s="20" t="str">
        <f t="shared" si="9"/>
        <v/>
      </c>
      <c r="L246" s="20" t="str">
        <f t="shared" si="10"/>
        <v/>
      </c>
      <c r="M246" s="21" t="str">
        <f t="shared" si="11"/>
        <v/>
      </c>
    </row>
    <row r="247" spans="1:13" x14ac:dyDescent="0.3">
      <c r="A247" s="17"/>
      <c r="B247" s="17"/>
      <c r="C247" s="18"/>
      <c r="D247" s="18"/>
      <c r="E247" s="18"/>
      <c r="F247" s="19"/>
      <c r="G247" s="19"/>
      <c r="H247" s="19"/>
      <c r="I247" s="20" t="str">
        <f>IF(OR($D247="",$E247=""),"",MAX(0,$E247-$D247-Settings!$B$5))</f>
        <v/>
      </c>
      <c r="J247" s="20" t="str">
        <f>IF(OR($D247="",$E247=""),"",IF($E247&lt;=$D247+Settings!$B$5,1,0))</f>
        <v/>
      </c>
      <c r="K247" s="20" t="str">
        <f t="shared" si="9"/>
        <v/>
      </c>
      <c r="L247" s="20" t="str">
        <f t="shared" si="10"/>
        <v/>
      </c>
      <c r="M247" s="21" t="str">
        <f t="shared" si="11"/>
        <v/>
      </c>
    </row>
    <row r="248" spans="1:13" x14ac:dyDescent="0.3">
      <c r="A248" s="17"/>
      <c r="B248" s="17"/>
      <c r="C248" s="18"/>
      <c r="D248" s="18"/>
      <c r="E248" s="18"/>
      <c r="F248" s="19"/>
      <c r="G248" s="19"/>
      <c r="H248" s="19"/>
      <c r="I248" s="20" t="str">
        <f>IF(OR($D248="",$E248=""),"",MAX(0,$E248-$D248-Settings!$B$5))</f>
        <v/>
      </c>
      <c r="J248" s="20" t="str">
        <f>IF(OR($D248="",$E248=""),"",IF($E248&lt;=$D248+Settings!$B$5,1,0))</f>
        <v/>
      </c>
      <c r="K248" s="20" t="str">
        <f t="shared" si="9"/>
        <v/>
      </c>
      <c r="L248" s="20" t="str">
        <f t="shared" si="10"/>
        <v/>
      </c>
      <c r="M248" s="21" t="str">
        <f t="shared" si="11"/>
        <v/>
      </c>
    </row>
    <row r="249" spans="1:13" x14ac:dyDescent="0.3">
      <c r="A249" s="17"/>
      <c r="B249" s="17"/>
      <c r="C249" s="18"/>
      <c r="D249" s="18"/>
      <c r="E249" s="18"/>
      <c r="F249" s="19"/>
      <c r="G249" s="19"/>
      <c r="H249" s="19"/>
      <c r="I249" s="20" t="str">
        <f>IF(OR($D249="",$E249=""),"",MAX(0,$E249-$D249-Settings!$B$5))</f>
        <v/>
      </c>
      <c r="J249" s="20" t="str">
        <f>IF(OR($D249="",$E249=""),"",IF($E249&lt;=$D249+Settings!$B$5,1,0))</f>
        <v/>
      </c>
      <c r="K249" s="20" t="str">
        <f t="shared" si="9"/>
        <v/>
      </c>
      <c r="L249" s="20" t="str">
        <f t="shared" si="10"/>
        <v/>
      </c>
      <c r="M249" s="21" t="str">
        <f t="shared" si="11"/>
        <v/>
      </c>
    </row>
    <row r="250" spans="1:13" x14ac:dyDescent="0.3">
      <c r="A250" s="17"/>
      <c r="B250" s="17"/>
      <c r="C250" s="18"/>
      <c r="D250" s="18"/>
      <c r="E250" s="18"/>
      <c r="F250" s="19"/>
      <c r="G250" s="19"/>
      <c r="H250" s="19"/>
      <c r="I250" s="20" t="str">
        <f>IF(OR($D250="",$E250=""),"",MAX(0,$E250-$D250-Settings!$B$5))</f>
        <v/>
      </c>
      <c r="J250" s="20" t="str">
        <f>IF(OR($D250="",$E250=""),"",IF($E250&lt;=$D250+Settings!$B$5,1,0))</f>
        <v/>
      </c>
      <c r="K250" s="20" t="str">
        <f t="shared" si="9"/>
        <v/>
      </c>
      <c r="L250" s="20" t="str">
        <f t="shared" si="10"/>
        <v/>
      </c>
      <c r="M250" s="21" t="str">
        <f t="shared" si="11"/>
        <v/>
      </c>
    </row>
    <row r="251" spans="1:13" x14ac:dyDescent="0.3">
      <c r="A251" s="17"/>
      <c r="B251" s="17"/>
      <c r="C251" s="18"/>
      <c r="D251" s="18"/>
      <c r="E251" s="18"/>
      <c r="F251" s="19"/>
      <c r="G251" s="19"/>
      <c r="H251" s="19"/>
      <c r="I251" s="20" t="str">
        <f>IF(OR($D251="",$E251=""),"",MAX(0,$E251-$D251-Settings!$B$5))</f>
        <v/>
      </c>
      <c r="J251" s="20" t="str">
        <f>IF(OR($D251="",$E251=""),"",IF($E251&lt;=$D251+Settings!$B$5,1,0))</f>
        <v/>
      </c>
      <c r="K251" s="20" t="str">
        <f t="shared" si="9"/>
        <v/>
      </c>
      <c r="L251" s="20" t="str">
        <f t="shared" si="10"/>
        <v/>
      </c>
      <c r="M251" s="21" t="str">
        <f t="shared" si="11"/>
        <v/>
      </c>
    </row>
    <row r="252" spans="1:13" x14ac:dyDescent="0.3">
      <c r="A252" s="17"/>
      <c r="B252" s="17"/>
      <c r="C252" s="18"/>
      <c r="D252" s="18"/>
      <c r="E252" s="18"/>
      <c r="F252" s="19"/>
      <c r="G252" s="19"/>
      <c r="H252" s="19"/>
      <c r="I252" s="20" t="str">
        <f>IF(OR($D252="",$E252=""),"",MAX(0,$E252-$D252-Settings!$B$5))</f>
        <v/>
      </c>
      <c r="J252" s="20" t="str">
        <f>IF(OR($D252="",$E252=""),"",IF($E252&lt;=$D252+Settings!$B$5,1,0))</f>
        <v/>
      </c>
      <c r="K252" s="20" t="str">
        <f t="shared" si="9"/>
        <v/>
      </c>
      <c r="L252" s="20" t="str">
        <f t="shared" si="10"/>
        <v/>
      </c>
      <c r="M252" s="21" t="str">
        <f t="shared" si="11"/>
        <v/>
      </c>
    </row>
    <row r="253" spans="1:13" x14ac:dyDescent="0.3">
      <c r="A253" s="17"/>
      <c r="B253" s="17"/>
      <c r="C253" s="18"/>
      <c r="D253" s="18"/>
      <c r="E253" s="18"/>
      <c r="F253" s="19"/>
      <c r="G253" s="19"/>
      <c r="H253" s="19"/>
      <c r="I253" s="20" t="str">
        <f>IF(OR($D253="",$E253=""),"",MAX(0,$E253-$D253-Settings!$B$5))</f>
        <v/>
      </c>
      <c r="J253" s="20" t="str">
        <f>IF(OR($D253="",$E253=""),"",IF($E253&lt;=$D253+Settings!$B$5,1,0))</f>
        <v/>
      </c>
      <c r="K253" s="20" t="str">
        <f t="shared" si="9"/>
        <v/>
      </c>
      <c r="L253" s="20" t="str">
        <f t="shared" si="10"/>
        <v/>
      </c>
      <c r="M253" s="21" t="str">
        <f t="shared" si="11"/>
        <v/>
      </c>
    </row>
    <row r="254" spans="1:13" x14ac:dyDescent="0.3">
      <c r="A254" s="17"/>
      <c r="B254" s="17"/>
      <c r="C254" s="18"/>
      <c r="D254" s="18"/>
      <c r="E254" s="18"/>
      <c r="F254" s="19"/>
      <c r="G254" s="19"/>
      <c r="H254" s="19"/>
      <c r="I254" s="20" t="str">
        <f>IF(OR($D254="",$E254=""),"",MAX(0,$E254-$D254-Settings!$B$5))</f>
        <v/>
      </c>
      <c r="J254" s="20" t="str">
        <f>IF(OR($D254="",$E254=""),"",IF($E254&lt;=$D254+Settings!$B$5,1,0))</f>
        <v/>
      </c>
      <c r="K254" s="20" t="str">
        <f t="shared" si="9"/>
        <v/>
      </c>
      <c r="L254" s="20" t="str">
        <f t="shared" si="10"/>
        <v/>
      </c>
      <c r="M254" s="21" t="str">
        <f t="shared" si="11"/>
        <v/>
      </c>
    </row>
    <row r="255" spans="1:13" x14ac:dyDescent="0.3">
      <c r="A255" s="17"/>
      <c r="B255" s="17"/>
      <c r="C255" s="18"/>
      <c r="D255" s="18"/>
      <c r="E255" s="18"/>
      <c r="F255" s="19"/>
      <c r="G255" s="19"/>
      <c r="H255" s="19"/>
      <c r="I255" s="20" t="str">
        <f>IF(OR($D255="",$E255=""),"",MAX(0,$E255-$D255-Settings!$B$5))</f>
        <v/>
      </c>
      <c r="J255" s="20" t="str">
        <f>IF(OR($D255="",$E255=""),"",IF($E255&lt;=$D255+Settings!$B$5,1,0))</f>
        <v/>
      </c>
      <c r="K255" s="20" t="str">
        <f t="shared" si="9"/>
        <v/>
      </c>
      <c r="L255" s="20" t="str">
        <f t="shared" si="10"/>
        <v/>
      </c>
      <c r="M255" s="21" t="str">
        <f t="shared" si="11"/>
        <v/>
      </c>
    </row>
    <row r="256" spans="1:13" x14ac:dyDescent="0.3">
      <c r="A256" s="17"/>
      <c r="B256" s="17"/>
      <c r="C256" s="18"/>
      <c r="D256" s="18"/>
      <c r="E256" s="18"/>
      <c r="F256" s="19"/>
      <c r="G256" s="19"/>
      <c r="H256" s="19"/>
      <c r="I256" s="20" t="str">
        <f>IF(OR($D256="",$E256=""),"",MAX(0,$E256-$D256-Settings!$B$5))</f>
        <v/>
      </c>
      <c r="J256" s="20" t="str">
        <f>IF(OR($D256="",$E256=""),"",IF($E256&lt;=$D256+Settings!$B$5,1,0))</f>
        <v/>
      </c>
      <c r="K256" s="20" t="str">
        <f t="shared" si="9"/>
        <v/>
      </c>
      <c r="L256" s="20" t="str">
        <f t="shared" si="10"/>
        <v/>
      </c>
      <c r="M256" s="21" t="str">
        <f t="shared" si="11"/>
        <v/>
      </c>
    </row>
    <row r="257" spans="1:13" x14ac:dyDescent="0.3">
      <c r="A257" s="17"/>
      <c r="B257" s="17"/>
      <c r="C257" s="18"/>
      <c r="D257" s="18"/>
      <c r="E257" s="18"/>
      <c r="F257" s="19"/>
      <c r="G257" s="19"/>
      <c r="H257" s="19"/>
      <c r="I257" s="20" t="str">
        <f>IF(OR($D257="",$E257=""),"",MAX(0,$E257-$D257-Settings!$B$5))</f>
        <v/>
      </c>
      <c r="J257" s="20" t="str">
        <f>IF(OR($D257="",$E257=""),"",IF($E257&lt;=$D257+Settings!$B$5,1,0))</f>
        <v/>
      </c>
      <c r="K257" s="20" t="str">
        <f t="shared" si="9"/>
        <v/>
      </c>
      <c r="L257" s="20" t="str">
        <f t="shared" si="10"/>
        <v/>
      </c>
      <c r="M257" s="21" t="str">
        <f t="shared" si="11"/>
        <v/>
      </c>
    </row>
    <row r="258" spans="1:13" x14ac:dyDescent="0.3">
      <c r="A258" s="17"/>
      <c r="B258" s="17"/>
      <c r="C258" s="18"/>
      <c r="D258" s="18"/>
      <c r="E258" s="18"/>
      <c r="F258" s="19"/>
      <c r="G258" s="19"/>
      <c r="H258" s="19"/>
      <c r="I258" s="20" t="str">
        <f>IF(OR($D258="",$E258=""),"",MAX(0,$E258-$D258-Settings!$B$5))</f>
        <v/>
      </c>
      <c r="J258" s="20" t="str">
        <f>IF(OR($D258="",$E258=""),"",IF($E258&lt;=$D258+Settings!$B$5,1,0))</f>
        <v/>
      </c>
      <c r="K258" s="20" t="str">
        <f t="shared" si="9"/>
        <v/>
      </c>
      <c r="L258" s="20" t="str">
        <f t="shared" si="10"/>
        <v/>
      </c>
      <c r="M258" s="21" t="str">
        <f t="shared" si="11"/>
        <v/>
      </c>
    </row>
    <row r="259" spans="1:13" x14ac:dyDescent="0.3">
      <c r="A259" s="17"/>
      <c r="B259" s="17"/>
      <c r="C259" s="18"/>
      <c r="D259" s="18"/>
      <c r="E259" s="18"/>
      <c r="F259" s="19"/>
      <c r="G259" s="19"/>
      <c r="H259" s="19"/>
      <c r="I259" s="20" t="str">
        <f>IF(OR($D259="",$E259=""),"",MAX(0,$E259-$D259-Settings!$B$5))</f>
        <v/>
      </c>
      <c r="J259" s="20" t="str">
        <f>IF(OR($D259="",$E259=""),"",IF($E259&lt;=$D259+Settings!$B$5,1,0))</f>
        <v/>
      </c>
      <c r="K259" s="20" t="str">
        <f t="shared" si="9"/>
        <v/>
      </c>
      <c r="L259" s="20" t="str">
        <f t="shared" si="10"/>
        <v/>
      </c>
      <c r="M259" s="21" t="str">
        <f t="shared" si="11"/>
        <v/>
      </c>
    </row>
    <row r="260" spans="1:13" x14ac:dyDescent="0.3">
      <c r="A260" s="17"/>
      <c r="B260" s="17"/>
      <c r="C260" s="18"/>
      <c r="D260" s="18"/>
      <c r="E260" s="18"/>
      <c r="F260" s="19"/>
      <c r="G260" s="19"/>
      <c r="H260" s="19"/>
      <c r="I260" s="20" t="str">
        <f>IF(OR($D260="",$E260=""),"",MAX(0,$E260-$D260-Settings!$B$5))</f>
        <v/>
      </c>
      <c r="J260" s="20" t="str">
        <f>IF(OR($D260="",$E260=""),"",IF($E260&lt;=$D260+Settings!$B$5,1,0))</f>
        <v/>
      </c>
      <c r="K260" s="20" t="str">
        <f t="shared" ref="K260:K323" si="12">IF(OR($E260="",$F260=""),"",IF(N($G260)&gt;=$F260,1,0))</f>
        <v/>
      </c>
      <c r="L260" s="20" t="str">
        <f t="shared" ref="L260:L323" si="13">IF(OR($C260="",$E260=""),"",$E260-$C260)</f>
        <v/>
      </c>
      <c r="M260" s="21" t="str">
        <f t="shared" ref="M260:M323" si="14">IF(N($G260)=0,"",N($H260)/$G260)</f>
        <v/>
      </c>
    </row>
    <row r="261" spans="1:13" x14ac:dyDescent="0.3">
      <c r="A261" s="17"/>
      <c r="B261" s="17"/>
      <c r="C261" s="18"/>
      <c r="D261" s="18"/>
      <c r="E261" s="18"/>
      <c r="F261" s="19"/>
      <c r="G261" s="19"/>
      <c r="H261" s="19"/>
      <c r="I261" s="20" t="str">
        <f>IF(OR($D261="",$E261=""),"",MAX(0,$E261-$D261-Settings!$B$5))</f>
        <v/>
      </c>
      <c r="J261" s="20" t="str">
        <f>IF(OR($D261="",$E261=""),"",IF($E261&lt;=$D261+Settings!$B$5,1,0))</f>
        <v/>
      </c>
      <c r="K261" s="20" t="str">
        <f t="shared" si="12"/>
        <v/>
      </c>
      <c r="L261" s="20" t="str">
        <f t="shared" si="13"/>
        <v/>
      </c>
      <c r="M261" s="21" t="str">
        <f t="shared" si="14"/>
        <v/>
      </c>
    </row>
    <row r="262" spans="1:13" x14ac:dyDescent="0.3">
      <c r="A262" s="17"/>
      <c r="B262" s="17"/>
      <c r="C262" s="18"/>
      <c r="D262" s="18"/>
      <c r="E262" s="18"/>
      <c r="F262" s="19"/>
      <c r="G262" s="19"/>
      <c r="H262" s="19"/>
      <c r="I262" s="20" t="str">
        <f>IF(OR($D262="",$E262=""),"",MAX(0,$E262-$D262-Settings!$B$5))</f>
        <v/>
      </c>
      <c r="J262" s="20" t="str">
        <f>IF(OR($D262="",$E262=""),"",IF($E262&lt;=$D262+Settings!$B$5,1,0))</f>
        <v/>
      </c>
      <c r="K262" s="20" t="str">
        <f t="shared" si="12"/>
        <v/>
      </c>
      <c r="L262" s="20" t="str">
        <f t="shared" si="13"/>
        <v/>
      </c>
      <c r="M262" s="21" t="str">
        <f t="shared" si="14"/>
        <v/>
      </c>
    </row>
    <row r="263" spans="1:13" x14ac:dyDescent="0.3">
      <c r="A263" s="17"/>
      <c r="B263" s="17"/>
      <c r="C263" s="18"/>
      <c r="D263" s="18"/>
      <c r="E263" s="18"/>
      <c r="F263" s="19"/>
      <c r="G263" s="19"/>
      <c r="H263" s="19"/>
      <c r="I263" s="20" t="str">
        <f>IF(OR($D263="",$E263=""),"",MAX(0,$E263-$D263-Settings!$B$5))</f>
        <v/>
      </c>
      <c r="J263" s="20" t="str">
        <f>IF(OR($D263="",$E263=""),"",IF($E263&lt;=$D263+Settings!$B$5,1,0))</f>
        <v/>
      </c>
      <c r="K263" s="20" t="str">
        <f t="shared" si="12"/>
        <v/>
      </c>
      <c r="L263" s="20" t="str">
        <f t="shared" si="13"/>
        <v/>
      </c>
      <c r="M263" s="21" t="str">
        <f t="shared" si="14"/>
        <v/>
      </c>
    </row>
    <row r="264" spans="1:13" x14ac:dyDescent="0.3">
      <c r="A264" s="17"/>
      <c r="B264" s="17"/>
      <c r="C264" s="18"/>
      <c r="D264" s="18"/>
      <c r="E264" s="18"/>
      <c r="F264" s="19"/>
      <c r="G264" s="19"/>
      <c r="H264" s="19"/>
      <c r="I264" s="20" t="str">
        <f>IF(OR($D264="",$E264=""),"",MAX(0,$E264-$D264-Settings!$B$5))</f>
        <v/>
      </c>
      <c r="J264" s="20" t="str">
        <f>IF(OR($D264="",$E264=""),"",IF($E264&lt;=$D264+Settings!$B$5,1,0))</f>
        <v/>
      </c>
      <c r="K264" s="20" t="str">
        <f t="shared" si="12"/>
        <v/>
      </c>
      <c r="L264" s="20" t="str">
        <f t="shared" si="13"/>
        <v/>
      </c>
      <c r="M264" s="21" t="str">
        <f t="shared" si="14"/>
        <v/>
      </c>
    </row>
    <row r="265" spans="1:13" x14ac:dyDescent="0.3">
      <c r="A265" s="17"/>
      <c r="B265" s="17"/>
      <c r="C265" s="18"/>
      <c r="D265" s="18"/>
      <c r="E265" s="18"/>
      <c r="F265" s="19"/>
      <c r="G265" s="19"/>
      <c r="H265" s="19"/>
      <c r="I265" s="20" t="str">
        <f>IF(OR($D265="",$E265=""),"",MAX(0,$E265-$D265-Settings!$B$5))</f>
        <v/>
      </c>
      <c r="J265" s="20" t="str">
        <f>IF(OR($D265="",$E265=""),"",IF($E265&lt;=$D265+Settings!$B$5,1,0))</f>
        <v/>
      </c>
      <c r="K265" s="20" t="str">
        <f t="shared" si="12"/>
        <v/>
      </c>
      <c r="L265" s="20" t="str">
        <f t="shared" si="13"/>
        <v/>
      </c>
      <c r="M265" s="21" t="str">
        <f t="shared" si="14"/>
        <v/>
      </c>
    </row>
    <row r="266" spans="1:13" x14ac:dyDescent="0.3">
      <c r="A266" s="17"/>
      <c r="B266" s="17"/>
      <c r="C266" s="18"/>
      <c r="D266" s="18"/>
      <c r="E266" s="18"/>
      <c r="F266" s="19"/>
      <c r="G266" s="19"/>
      <c r="H266" s="19"/>
      <c r="I266" s="20" t="str">
        <f>IF(OR($D266="",$E266=""),"",MAX(0,$E266-$D266-Settings!$B$5))</f>
        <v/>
      </c>
      <c r="J266" s="20" t="str">
        <f>IF(OR($D266="",$E266=""),"",IF($E266&lt;=$D266+Settings!$B$5,1,0))</f>
        <v/>
      </c>
      <c r="K266" s="20" t="str">
        <f t="shared" si="12"/>
        <v/>
      </c>
      <c r="L266" s="20" t="str">
        <f t="shared" si="13"/>
        <v/>
      </c>
      <c r="M266" s="21" t="str">
        <f t="shared" si="14"/>
        <v/>
      </c>
    </row>
    <row r="267" spans="1:13" x14ac:dyDescent="0.3">
      <c r="A267" s="17"/>
      <c r="B267" s="17"/>
      <c r="C267" s="18"/>
      <c r="D267" s="18"/>
      <c r="E267" s="18"/>
      <c r="F267" s="19"/>
      <c r="G267" s="19"/>
      <c r="H267" s="19"/>
      <c r="I267" s="20" t="str">
        <f>IF(OR($D267="",$E267=""),"",MAX(0,$E267-$D267-Settings!$B$5))</f>
        <v/>
      </c>
      <c r="J267" s="20" t="str">
        <f>IF(OR($D267="",$E267=""),"",IF($E267&lt;=$D267+Settings!$B$5,1,0))</f>
        <v/>
      </c>
      <c r="K267" s="20" t="str">
        <f t="shared" si="12"/>
        <v/>
      </c>
      <c r="L267" s="20" t="str">
        <f t="shared" si="13"/>
        <v/>
      </c>
      <c r="M267" s="21" t="str">
        <f t="shared" si="14"/>
        <v/>
      </c>
    </row>
    <row r="268" spans="1:13" x14ac:dyDescent="0.3">
      <c r="A268" s="17"/>
      <c r="B268" s="17"/>
      <c r="C268" s="18"/>
      <c r="D268" s="18"/>
      <c r="E268" s="18"/>
      <c r="F268" s="19"/>
      <c r="G268" s="19"/>
      <c r="H268" s="19"/>
      <c r="I268" s="20" t="str">
        <f>IF(OR($D268="",$E268=""),"",MAX(0,$E268-$D268-Settings!$B$5))</f>
        <v/>
      </c>
      <c r="J268" s="20" t="str">
        <f>IF(OR($D268="",$E268=""),"",IF($E268&lt;=$D268+Settings!$B$5,1,0))</f>
        <v/>
      </c>
      <c r="K268" s="20" t="str">
        <f t="shared" si="12"/>
        <v/>
      </c>
      <c r="L268" s="20" t="str">
        <f t="shared" si="13"/>
        <v/>
      </c>
      <c r="M268" s="21" t="str">
        <f t="shared" si="14"/>
        <v/>
      </c>
    </row>
    <row r="269" spans="1:13" x14ac:dyDescent="0.3">
      <c r="A269" s="17"/>
      <c r="B269" s="17"/>
      <c r="C269" s="18"/>
      <c r="D269" s="18"/>
      <c r="E269" s="18"/>
      <c r="F269" s="19"/>
      <c r="G269" s="19"/>
      <c r="H269" s="19"/>
      <c r="I269" s="20" t="str">
        <f>IF(OR($D269="",$E269=""),"",MAX(0,$E269-$D269-Settings!$B$5))</f>
        <v/>
      </c>
      <c r="J269" s="20" t="str">
        <f>IF(OR($D269="",$E269=""),"",IF($E269&lt;=$D269+Settings!$B$5,1,0))</f>
        <v/>
      </c>
      <c r="K269" s="20" t="str">
        <f t="shared" si="12"/>
        <v/>
      </c>
      <c r="L269" s="20" t="str">
        <f t="shared" si="13"/>
        <v/>
      </c>
      <c r="M269" s="21" t="str">
        <f t="shared" si="14"/>
        <v/>
      </c>
    </row>
    <row r="270" spans="1:13" x14ac:dyDescent="0.3">
      <c r="A270" s="17"/>
      <c r="B270" s="17"/>
      <c r="C270" s="18"/>
      <c r="D270" s="18"/>
      <c r="E270" s="18"/>
      <c r="F270" s="19"/>
      <c r="G270" s="19"/>
      <c r="H270" s="19"/>
      <c r="I270" s="20" t="str">
        <f>IF(OR($D270="",$E270=""),"",MAX(0,$E270-$D270-Settings!$B$5))</f>
        <v/>
      </c>
      <c r="J270" s="20" t="str">
        <f>IF(OR($D270="",$E270=""),"",IF($E270&lt;=$D270+Settings!$B$5,1,0))</f>
        <v/>
      </c>
      <c r="K270" s="20" t="str">
        <f t="shared" si="12"/>
        <v/>
      </c>
      <c r="L270" s="20" t="str">
        <f t="shared" si="13"/>
        <v/>
      </c>
      <c r="M270" s="21" t="str">
        <f t="shared" si="14"/>
        <v/>
      </c>
    </row>
    <row r="271" spans="1:13" x14ac:dyDescent="0.3">
      <c r="A271" s="17"/>
      <c r="B271" s="17"/>
      <c r="C271" s="18"/>
      <c r="D271" s="18"/>
      <c r="E271" s="18"/>
      <c r="F271" s="19"/>
      <c r="G271" s="19"/>
      <c r="H271" s="19"/>
      <c r="I271" s="20" t="str">
        <f>IF(OR($D271="",$E271=""),"",MAX(0,$E271-$D271-Settings!$B$5))</f>
        <v/>
      </c>
      <c r="J271" s="20" t="str">
        <f>IF(OR($D271="",$E271=""),"",IF($E271&lt;=$D271+Settings!$B$5,1,0))</f>
        <v/>
      </c>
      <c r="K271" s="20" t="str">
        <f t="shared" si="12"/>
        <v/>
      </c>
      <c r="L271" s="20" t="str">
        <f t="shared" si="13"/>
        <v/>
      </c>
      <c r="M271" s="21" t="str">
        <f t="shared" si="14"/>
        <v/>
      </c>
    </row>
    <row r="272" spans="1:13" x14ac:dyDescent="0.3">
      <c r="A272" s="17"/>
      <c r="B272" s="17"/>
      <c r="C272" s="18"/>
      <c r="D272" s="18"/>
      <c r="E272" s="18"/>
      <c r="F272" s="19"/>
      <c r="G272" s="19"/>
      <c r="H272" s="19"/>
      <c r="I272" s="20" t="str">
        <f>IF(OR($D272="",$E272=""),"",MAX(0,$E272-$D272-Settings!$B$5))</f>
        <v/>
      </c>
      <c r="J272" s="20" t="str">
        <f>IF(OR($D272="",$E272=""),"",IF($E272&lt;=$D272+Settings!$B$5,1,0))</f>
        <v/>
      </c>
      <c r="K272" s="20" t="str">
        <f t="shared" si="12"/>
        <v/>
      </c>
      <c r="L272" s="20" t="str">
        <f t="shared" si="13"/>
        <v/>
      </c>
      <c r="M272" s="21" t="str">
        <f t="shared" si="14"/>
        <v/>
      </c>
    </row>
    <row r="273" spans="1:13" x14ac:dyDescent="0.3">
      <c r="A273" s="17"/>
      <c r="B273" s="17"/>
      <c r="C273" s="18"/>
      <c r="D273" s="18"/>
      <c r="E273" s="18"/>
      <c r="F273" s="19"/>
      <c r="G273" s="19"/>
      <c r="H273" s="19"/>
      <c r="I273" s="20" t="str">
        <f>IF(OR($D273="",$E273=""),"",MAX(0,$E273-$D273-Settings!$B$5))</f>
        <v/>
      </c>
      <c r="J273" s="20" t="str">
        <f>IF(OR($D273="",$E273=""),"",IF($E273&lt;=$D273+Settings!$B$5,1,0))</f>
        <v/>
      </c>
      <c r="K273" s="20" t="str">
        <f t="shared" si="12"/>
        <v/>
      </c>
      <c r="L273" s="20" t="str">
        <f t="shared" si="13"/>
        <v/>
      </c>
      <c r="M273" s="21" t="str">
        <f t="shared" si="14"/>
        <v/>
      </c>
    </row>
    <row r="274" spans="1:13" x14ac:dyDescent="0.3">
      <c r="A274" s="17"/>
      <c r="B274" s="17"/>
      <c r="C274" s="18"/>
      <c r="D274" s="18"/>
      <c r="E274" s="18"/>
      <c r="F274" s="19"/>
      <c r="G274" s="19"/>
      <c r="H274" s="19"/>
      <c r="I274" s="20" t="str">
        <f>IF(OR($D274="",$E274=""),"",MAX(0,$E274-$D274-Settings!$B$5))</f>
        <v/>
      </c>
      <c r="J274" s="20" t="str">
        <f>IF(OR($D274="",$E274=""),"",IF($E274&lt;=$D274+Settings!$B$5,1,0))</f>
        <v/>
      </c>
      <c r="K274" s="20" t="str">
        <f t="shared" si="12"/>
        <v/>
      </c>
      <c r="L274" s="20" t="str">
        <f t="shared" si="13"/>
        <v/>
      </c>
      <c r="M274" s="21" t="str">
        <f t="shared" si="14"/>
        <v/>
      </c>
    </row>
    <row r="275" spans="1:13" x14ac:dyDescent="0.3">
      <c r="A275" s="17"/>
      <c r="B275" s="17"/>
      <c r="C275" s="18"/>
      <c r="D275" s="18"/>
      <c r="E275" s="18"/>
      <c r="F275" s="19"/>
      <c r="G275" s="19"/>
      <c r="H275" s="19"/>
      <c r="I275" s="20" t="str">
        <f>IF(OR($D275="",$E275=""),"",MAX(0,$E275-$D275-Settings!$B$5))</f>
        <v/>
      </c>
      <c r="J275" s="20" t="str">
        <f>IF(OR($D275="",$E275=""),"",IF($E275&lt;=$D275+Settings!$B$5,1,0))</f>
        <v/>
      </c>
      <c r="K275" s="20" t="str">
        <f t="shared" si="12"/>
        <v/>
      </c>
      <c r="L275" s="20" t="str">
        <f t="shared" si="13"/>
        <v/>
      </c>
      <c r="M275" s="21" t="str">
        <f t="shared" si="14"/>
        <v/>
      </c>
    </row>
    <row r="276" spans="1:13" x14ac:dyDescent="0.3">
      <c r="A276" s="17"/>
      <c r="B276" s="17"/>
      <c r="C276" s="18"/>
      <c r="D276" s="18"/>
      <c r="E276" s="18"/>
      <c r="F276" s="19"/>
      <c r="G276" s="19"/>
      <c r="H276" s="19"/>
      <c r="I276" s="20" t="str">
        <f>IF(OR($D276="",$E276=""),"",MAX(0,$E276-$D276-Settings!$B$5))</f>
        <v/>
      </c>
      <c r="J276" s="20" t="str">
        <f>IF(OR($D276="",$E276=""),"",IF($E276&lt;=$D276+Settings!$B$5,1,0))</f>
        <v/>
      </c>
      <c r="K276" s="20" t="str">
        <f t="shared" si="12"/>
        <v/>
      </c>
      <c r="L276" s="20" t="str">
        <f t="shared" si="13"/>
        <v/>
      </c>
      <c r="M276" s="21" t="str">
        <f t="shared" si="14"/>
        <v/>
      </c>
    </row>
    <row r="277" spans="1:13" x14ac:dyDescent="0.3">
      <c r="A277" s="17"/>
      <c r="B277" s="17"/>
      <c r="C277" s="18"/>
      <c r="D277" s="18"/>
      <c r="E277" s="18"/>
      <c r="F277" s="19"/>
      <c r="G277" s="19"/>
      <c r="H277" s="19"/>
      <c r="I277" s="20" t="str">
        <f>IF(OR($D277="",$E277=""),"",MAX(0,$E277-$D277-Settings!$B$5))</f>
        <v/>
      </c>
      <c r="J277" s="20" t="str">
        <f>IF(OR($D277="",$E277=""),"",IF($E277&lt;=$D277+Settings!$B$5,1,0))</f>
        <v/>
      </c>
      <c r="K277" s="20" t="str">
        <f t="shared" si="12"/>
        <v/>
      </c>
      <c r="L277" s="20" t="str">
        <f t="shared" si="13"/>
        <v/>
      </c>
      <c r="M277" s="21" t="str">
        <f t="shared" si="14"/>
        <v/>
      </c>
    </row>
    <row r="278" spans="1:13" x14ac:dyDescent="0.3">
      <c r="A278" s="17"/>
      <c r="B278" s="17"/>
      <c r="C278" s="18"/>
      <c r="D278" s="18"/>
      <c r="E278" s="18"/>
      <c r="F278" s="19"/>
      <c r="G278" s="19"/>
      <c r="H278" s="19"/>
      <c r="I278" s="20" t="str">
        <f>IF(OR($D278="",$E278=""),"",MAX(0,$E278-$D278-Settings!$B$5))</f>
        <v/>
      </c>
      <c r="J278" s="20" t="str">
        <f>IF(OR($D278="",$E278=""),"",IF($E278&lt;=$D278+Settings!$B$5,1,0))</f>
        <v/>
      </c>
      <c r="K278" s="20" t="str">
        <f t="shared" si="12"/>
        <v/>
      </c>
      <c r="L278" s="20" t="str">
        <f t="shared" si="13"/>
        <v/>
      </c>
      <c r="M278" s="21" t="str">
        <f t="shared" si="14"/>
        <v/>
      </c>
    </row>
    <row r="279" spans="1:13" x14ac:dyDescent="0.3">
      <c r="A279" s="17"/>
      <c r="B279" s="17"/>
      <c r="C279" s="18"/>
      <c r="D279" s="18"/>
      <c r="E279" s="18"/>
      <c r="F279" s="19"/>
      <c r="G279" s="19"/>
      <c r="H279" s="19"/>
      <c r="I279" s="20" t="str">
        <f>IF(OR($D279="",$E279=""),"",MAX(0,$E279-$D279-Settings!$B$5))</f>
        <v/>
      </c>
      <c r="J279" s="20" t="str">
        <f>IF(OR($D279="",$E279=""),"",IF($E279&lt;=$D279+Settings!$B$5,1,0))</f>
        <v/>
      </c>
      <c r="K279" s="20" t="str">
        <f t="shared" si="12"/>
        <v/>
      </c>
      <c r="L279" s="20" t="str">
        <f t="shared" si="13"/>
        <v/>
      </c>
      <c r="M279" s="21" t="str">
        <f t="shared" si="14"/>
        <v/>
      </c>
    </row>
    <row r="280" spans="1:13" x14ac:dyDescent="0.3">
      <c r="A280" s="17"/>
      <c r="B280" s="17"/>
      <c r="C280" s="18"/>
      <c r="D280" s="18"/>
      <c r="E280" s="18"/>
      <c r="F280" s="19"/>
      <c r="G280" s="19"/>
      <c r="H280" s="19"/>
      <c r="I280" s="20" t="str">
        <f>IF(OR($D280="",$E280=""),"",MAX(0,$E280-$D280-Settings!$B$5))</f>
        <v/>
      </c>
      <c r="J280" s="20" t="str">
        <f>IF(OR($D280="",$E280=""),"",IF($E280&lt;=$D280+Settings!$B$5,1,0))</f>
        <v/>
      </c>
      <c r="K280" s="20" t="str">
        <f t="shared" si="12"/>
        <v/>
      </c>
      <c r="L280" s="20" t="str">
        <f t="shared" si="13"/>
        <v/>
      </c>
      <c r="M280" s="21" t="str">
        <f t="shared" si="14"/>
        <v/>
      </c>
    </row>
    <row r="281" spans="1:13" x14ac:dyDescent="0.3">
      <c r="A281" s="17"/>
      <c r="B281" s="17"/>
      <c r="C281" s="18"/>
      <c r="D281" s="18"/>
      <c r="E281" s="18"/>
      <c r="F281" s="19"/>
      <c r="G281" s="19"/>
      <c r="H281" s="19"/>
      <c r="I281" s="20" t="str">
        <f>IF(OR($D281="",$E281=""),"",MAX(0,$E281-$D281-Settings!$B$5))</f>
        <v/>
      </c>
      <c r="J281" s="20" t="str">
        <f>IF(OR($D281="",$E281=""),"",IF($E281&lt;=$D281+Settings!$B$5,1,0))</f>
        <v/>
      </c>
      <c r="K281" s="20" t="str">
        <f t="shared" si="12"/>
        <v/>
      </c>
      <c r="L281" s="20" t="str">
        <f t="shared" si="13"/>
        <v/>
      </c>
      <c r="M281" s="21" t="str">
        <f t="shared" si="14"/>
        <v/>
      </c>
    </row>
    <row r="282" spans="1:13" x14ac:dyDescent="0.3">
      <c r="A282" s="17"/>
      <c r="B282" s="17"/>
      <c r="C282" s="18"/>
      <c r="D282" s="18"/>
      <c r="E282" s="18"/>
      <c r="F282" s="19"/>
      <c r="G282" s="19"/>
      <c r="H282" s="19"/>
      <c r="I282" s="20" t="str">
        <f>IF(OR($D282="",$E282=""),"",MAX(0,$E282-$D282-Settings!$B$5))</f>
        <v/>
      </c>
      <c r="J282" s="20" t="str">
        <f>IF(OR($D282="",$E282=""),"",IF($E282&lt;=$D282+Settings!$B$5,1,0))</f>
        <v/>
      </c>
      <c r="K282" s="20" t="str">
        <f t="shared" si="12"/>
        <v/>
      </c>
      <c r="L282" s="20" t="str">
        <f t="shared" si="13"/>
        <v/>
      </c>
      <c r="M282" s="21" t="str">
        <f t="shared" si="14"/>
        <v/>
      </c>
    </row>
    <row r="283" spans="1:13" x14ac:dyDescent="0.3">
      <c r="A283" s="17"/>
      <c r="B283" s="17"/>
      <c r="C283" s="18"/>
      <c r="D283" s="18"/>
      <c r="E283" s="18"/>
      <c r="F283" s="19"/>
      <c r="G283" s="19"/>
      <c r="H283" s="19"/>
      <c r="I283" s="20" t="str">
        <f>IF(OR($D283="",$E283=""),"",MAX(0,$E283-$D283-Settings!$B$5))</f>
        <v/>
      </c>
      <c r="J283" s="20" t="str">
        <f>IF(OR($D283="",$E283=""),"",IF($E283&lt;=$D283+Settings!$B$5,1,0))</f>
        <v/>
      </c>
      <c r="K283" s="20" t="str">
        <f t="shared" si="12"/>
        <v/>
      </c>
      <c r="L283" s="20" t="str">
        <f t="shared" si="13"/>
        <v/>
      </c>
      <c r="M283" s="21" t="str">
        <f t="shared" si="14"/>
        <v/>
      </c>
    </row>
    <row r="284" spans="1:13" x14ac:dyDescent="0.3">
      <c r="A284" s="17"/>
      <c r="B284" s="17"/>
      <c r="C284" s="18"/>
      <c r="D284" s="18"/>
      <c r="E284" s="18"/>
      <c r="F284" s="19"/>
      <c r="G284" s="19"/>
      <c r="H284" s="19"/>
      <c r="I284" s="20" t="str">
        <f>IF(OR($D284="",$E284=""),"",MAX(0,$E284-$D284-Settings!$B$5))</f>
        <v/>
      </c>
      <c r="J284" s="20" t="str">
        <f>IF(OR($D284="",$E284=""),"",IF($E284&lt;=$D284+Settings!$B$5,1,0))</f>
        <v/>
      </c>
      <c r="K284" s="20" t="str">
        <f t="shared" si="12"/>
        <v/>
      </c>
      <c r="L284" s="20" t="str">
        <f t="shared" si="13"/>
        <v/>
      </c>
      <c r="M284" s="21" t="str">
        <f t="shared" si="14"/>
        <v/>
      </c>
    </row>
    <row r="285" spans="1:13" x14ac:dyDescent="0.3">
      <c r="A285" s="17"/>
      <c r="B285" s="17"/>
      <c r="C285" s="18"/>
      <c r="D285" s="18"/>
      <c r="E285" s="18"/>
      <c r="F285" s="19"/>
      <c r="G285" s="19"/>
      <c r="H285" s="19"/>
      <c r="I285" s="20" t="str">
        <f>IF(OR($D285="",$E285=""),"",MAX(0,$E285-$D285-Settings!$B$5))</f>
        <v/>
      </c>
      <c r="J285" s="20" t="str">
        <f>IF(OR($D285="",$E285=""),"",IF($E285&lt;=$D285+Settings!$B$5,1,0))</f>
        <v/>
      </c>
      <c r="K285" s="20" t="str">
        <f t="shared" si="12"/>
        <v/>
      </c>
      <c r="L285" s="20" t="str">
        <f t="shared" si="13"/>
        <v/>
      </c>
      <c r="M285" s="21" t="str">
        <f t="shared" si="14"/>
        <v/>
      </c>
    </row>
    <row r="286" spans="1:13" x14ac:dyDescent="0.3">
      <c r="A286" s="17"/>
      <c r="B286" s="17"/>
      <c r="C286" s="18"/>
      <c r="D286" s="18"/>
      <c r="E286" s="18"/>
      <c r="F286" s="19"/>
      <c r="G286" s="19"/>
      <c r="H286" s="19"/>
      <c r="I286" s="20" t="str">
        <f>IF(OR($D286="",$E286=""),"",MAX(0,$E286-$D286-Settings!$B$5))</f>
        <v/>
      </c>
      <c r="J286" s="20" t="str">
        <f>IF(OR($D286="",$E286=""),"",IF($E286&lt;=$D286+Settings!$B$5,1,0))</f>
        <v/>
      </c>
      <c r="K286" s="20" t="str">
        <f t="shared" si="12"/>
        <v/>
      </c>
      <c r="L286" s="20" t="str">
        <f t="shared" si="13"/>
        <v/>
      </c>
      <c r="M286" s="21" t="str">
        <f t="shared" si="14"/>
        <v/>
      </c>
    </row>
    <row r="287" spans="1:13" x14ac:dyDescent="0.3">
      <c r="A287" s="17"/>
      <c r="B287" s="17"/>
      <c r="C287" s="18"/>
      <c r="D287" s="18"/>
      <c r="E287" s="18"/>
      <c r="F287" s="19"/>
      <c r="G287" s="19"/>
      <c r="H287" s="19"/>
      <c r="I287" s="20" t="str">
        <f>IF(OR($D287="",$E287=""),"",MAX(0,$E287-$D287-Settings!$B$5))</f>
        <v/>
      </c>
      <c r="J287" s="20" t="str">
        <f>IF(OR($D287="",$E287=""),"",IF($E287&lt;=$D287+Settings!$B$5,1,0))</f>
        <v/>
      </c>
      <c r="K287" s="20" t="str">
        <f t="shared" si="12"/>
        <v/>
      </c>
      <c r="L287" s="20" t="str">
        <f t="shared" si="13"/>
        <v/>
      </c>
      <c r="M287" s="21" t="str">
        <f t="shared" si="14"/>
        <v/>
      </c>
    </row>
    <row r="288" spans="1:13" x14ac:dyDescent="0.3">
      <c r="A288" s="17"/>
      <c r="B288" s="17"/>
      <c r="C288" s="18"/>
      <c r="D288" s="18"/>
      <c r="E288" s="18"/>
      <c r="F288" s="19"/>
      <c r="G288" s="19"/>
      <c r="H288" s="19"/>
      <c r="I288" s="20" t="str">
        <f>IF(OR($D288="",$E288=""),"",MAX(0,$E288-$D288-Settings!$B$5))</f>
        <v/>
      </c>
      <c r="J288" s="20" t="str">
        <f>IF(OR($D288="",$E288=""),"",IF($E288&lt;=$D288+Settings!$B$5,1,0))</f>
        <v/>
      </c>
      <c r="K288" s="20" t="str">
        <f t="shared" si="12"/>
        <v/>
      </c>
      <c r="L288" s="20" t="str">
        <f t="shared" si="13"/>
        <v/>
      </c>
      <c r="M288" s="21" t="str">
        <f t="shared" si="14"/>
        <v/>
      </c>
    </row>
    <row r="289" spans="1:13" x14ac:dyDescent="0.3">
      <c r="A289" s="17"/>
      <c r="B289" s="17"/>
      <c r="C289" s="18"/>
      <c r="D289" s="18"/>
      <c r="E289" s="18"/>
      <c r="F289" s="19"/>
      <c r="G289" s="19"/>
      <c r="H289" s="19"/>
      <c r="I289" s="20" t="str">
        <f>IF(OR($D289="",$E289=""),"",MAX(0,$E289-$D289-Settings!$B$5))</f>
        <v/>
      </c>
      <c r="J289" s="20" t="str">
        <f>IF(OR($D289="",$E289=""),"",IF($E289&lt;=$D289+Settings!$B$5,1,0))</f>
        <v/>
      </c>
      <c r="K289" s="20" t="str">
        <f t="shared" si="12"/>
        <v/>
      </c>
      <c r="L289" s="20" t="str">
        <f t="shared" si="13"/>
        <v/>
      </c>
      <c r="M289" s="21" t="str">
        <f t="shared" si="14"/>
        <v/>
      </c>
    </row>
    <row r="290" spans="1:13" x14ac:dyDescent="0.3">
      <c r="A290" s="17"/>
      <c r="B290" s="17"/>
      <c r="C290" s="18"/>
      <c r="D290" s="18"/>
      <c r="E290" s="18"/>
      <c r="F290" s="19"/>
      <c r="G290" s="19"/>
      <c r="H290" s="19"/>
      <c r="I290" s="20" t="str">
        <f>IF(OR($D290="",$E290=""),"",MAX(0,$E290-$D290-Settings!$B$5))</f>
        <v/>
      </c>
      <c r="J290" s="20" t="str">
        <f>IF(OR($D290="",$E290=""),"",IF($E290&lt;=$D290+Settings!$B$5,1,0))</f>
        <v/>
      </c>
      <c r="K290" s="20" t="str">
        <f t="shared" si="12"/>
        <v/>
      </c>
      <c r="L290" s="20" t="str">
        <f t="shared" si="13"/>
        <v/>
      </c>
      <c r="M290" s="21" t="str">
        <f t="shared" si="14"/>
        <v/>
      </c>
    </row>
    <row r="291" spans="1:13" x14ac:dyDescent="0.3">
      <c r="A291" s="17"/>
      <c r="B291" s="17"/>
      <c r="C291" s="18"/>
      <c r="D291" s="18"/>
      <c r="E291" s="18"/>
      <c r="F291" s="19"/>
      <c r="G291" s="19"/>
      <c r="H291" s="19"/>
      <c r="I291" s="20" t="str">
        <f>IF(OR($D291="",$E291=""),"",MAX(0,$E291-$D291-Settings!$B$5))</f>
        <v/>
      </c>
      <c r="J291" s="20" t="str">
        <f>IF(OR($D291="",$E291=""),"",IF($E291&lt;=$D291+Settings!$B$5,1,0))</f>
        <v/>
      </c>
      <c r="K291" s="20" t="str">
        <f t="shared" si="12"/>
        <v/>
      </c>
      <c r="L291" s="20" t="str">
        <f t="shared" si="13"/>
        <v/>
      </c>
      <c r="M291" s="21" t="str">
        <f t="shared" si="14"/>
        <v/>
      </c>
    </row>
    <row r="292" spans="1:13" x14ac:dyDescent="0.3">
      <c r="A292" s="17"/>
      <c r="B292" s="17"/>
      <c r="C292" s="18"/>
      <c r="D292" s="18"/>
      <c r="E292" s="18"/>
      <c r="F292" s="19"/>
      <c r="G292" s="19"/>
      <c r="H292" s="19"/>
      <c r="I292" s="20" t="str">
        <f>IF(OR($D292="",$E292=""),"",MAX(0,$E292-$D292-Settings!$B$5))</f>
        <v/>
      </c>
      <c r="J292" s="20" t="str">
        <f>IF(OR($D292="",$E292=""),"",IF($E292&lt;=$D292+Settings!$B$5,1,0))</f>
        <v/>
      </c>
      <c r="K292" s="20" t="str">
        <f t="shared" si="12"/>
        <v/>
      </c>
      <c r="L292" s="20" t="str">
        <f t="shared" si="13"/>
        <v/>
      </c>
      <c r="M292" s="21" t="str">
        <f t="shared" si="14"/>
        <v/>
      </c>
    </row>
    <row r="293" spans="1:13" x14ac:dyDescent="0.3">
      <c r="A293" s="17"/>
      <c r="B293" s="17"/>
      <c r="C293" s="18"/>
      <c r="D293" s="18"/>
      <c r="E293" s="18"/>
      <c r="F293" s="19"/>
      <c r="G293" s="19"/>
      <c r="H293" s="19"/>
      <c r="I293" s="20" t="str">
        <f>IF(OR($D293="",$E293=""),"",MAX(0,$E293-$D293-Settings!$B$5))</f>
        <v/>
      </c>
      <c r="J293" s="20" t="str">
        <f>IF(OR($D293="",$E293=""),"",IF($E293&lt;=$D293+Settings!$B$5,1,0))</f>
        <v/>
      </c>
      <c r="K293" s="20" t="str">
        <f t="shared" si="12"/>
        <v/>
      </c>
      <c r="L293" s="20" t="str">
        <f t="shared" si="13"/>
        <v/>
      </c>
      <c r="M293" s="21" t="str">
        <f t="shared" si="14"/>
        <v/>
      </c>
    </row>
    <row r="294" spans="1:13" x14ac:dyDescent="0.3">
      <c r="A294" s="17"/>
      <c r="B294" s="17"/>
      <c r="C294" s="18"/>
      <c r="D294" s="18"/>
      <c r="E294" s="18"/>
      <c r="F294" s="19"/>
      <c r="G294" s="19"/>
      <c r="H294" s="19"/>
      <c r="I294" s="20" t="str">
        <f>IF(OR($D294="",$E294=""),"",MAX(0,$E294-$D294-Settings!$B$5))</f>
        <v/>
      </c>
      <c r="J294" s="20" t="str">
        <f>IF(OR($D294="",$E294=""),"",IF($E294&lt;=$D294+Settings!$B$5,1,0))</f>
        <v/>
      </c>
      <c r="K294" s="20" t="str">
        <f t="shared" si="12"/>
        <v/>
      </c>
      <c r="L294" s="20" t="str">
        <f t="shared" si="13"/>
        <v/>
      </c>
      <c r="M294" s="21" t="str">
        <f t="shared" si="14"/>
        <v/>
      </c>
    </row>
    <row r="295" spans="1:13" x14ac:dyDescent="0.3">
      <c r="A295" s="17"/>
      <c r="B295" s="17"/>
      <c r="C295" s="18"/>
      <c r="D295" s="18"/>
      <c r="E295" s="18"/>
      <c r="F295" s="19"/>
      <c r="G295" s="19"/>
      <c r="H295" s="19"/>
      <c r="I295" s="20" t="str">
        <f>IF(OR($D295="",$E295=""),"",MAX(0,$E295-$D295-Settings!$B$5))</f>
        <v/>
      </c>
      <c r="J295" s="20" t="str">
        <f>IF(OR($D295="",$E295=""),"",IF($E295&lt;=$D295+Settings!$B$5,1,0))</f>
        <v/>
      </c>
      <c r="K295" s="20" t="str">
        <f t="shared" si="12"/>
        <v/>
      </c>
      <c r="L295" s="20" t="str">
        <f t="shared" si="13"/>
        <v/>
      </c>
      <c r="M295" s="21" t="str">
        <f t="shared" si="14"/>
        <v/>
      </c>
    </row>
    <row r="296" spans="1:13" x14ac:dyDescent="0.3">
      <c r="A296" s="17"/>
      <c r="B296" s="17"/>
      <c r="C296" s="18"/>
      <c r="D296" s="18"/>
      <c r="E296" s="18"/>
      <c r="F296" s="19"/>
      <c r="G296" s="19"/>
      <c r="H296" s="19"/>
      <c r="I296" s="20" t="str">
        <f>IF(OR($D296="",$E296=""),"",MAX(0,$E296-$D296-Settings!$B$5))</f>
        <v/>
      </c>
      <c r="J296" s="20" t="str">
        <f>IF(OR($D296="",$E296=""),"",IF($E296&lt;=$D296+Settings!$B$5,1,0))</f>
        <v/>
      </c>
      <c r="K296" s="20" t="str">
        <f t="shared" si="12"/>
        <v/>
      </c>
      <c r="L296" s="20" t="str">
        <f t="shared" si="13"/>
        <v/>
      </c>
      <c r="M296" s="21" t="str">
        <f t="shared" si="14"/>
        <v/>
      </c>
    </row>
    <row r="297" spans="1:13" x14ac:dyDescent="0.3">
      <c r="A297" s="17"/>
      <c r="B297" s="17"/>
      <c r="C297" s="18"/>
      <c r="D297" s="18"/>
      <c r="E297" s="18"/>
      <c r="F297" s="19"/>
      <c r="G297" s="19"/>
      <c r="H297" s="19"/>
      <c r="I297" s="20" t="str">
        <f>IF(OR($D297="",$E297=""),"",MAX(0,$E297-$D297-Settings!$B$5))</f>
        <v/>
      </c>
      <c r="J297" s="20" t="str">
        <f>IF(OR($D297="",$E297=""),"",IF($E297&lt;=$D297+Settings!$B$5,1,0))</f>
        <v/>
      </c>
      <c r="K297" s="20" t="str">
        <f t="shared" si="12"/>
        <v/>
      </c>
      <c r="L297" s="20" t="str">
        <f t="shared" si="13"/>
        <v/>
      </c>
      <c r="M297" s="21" t="str">
        <f t="shared" si="14"/>
        <v/>
      </c>
    </row>
    <row r="298" spans="1:13" x14ac:dyDescent="0.3">
      <c r="A298" s="17"/>
      <c r="B298" s="17"/>
      <c r="C298" s="18"/>
      <c r="D298" s="18"/>
      <c r="E298" s="18"/>
      <c r="F298" s="19"/>
      <c r="G298" s="19"/>
      <c r="H298" s="19"/>
      <c r="I298" s="20" t="str">
        <f>IF(OR($D298="",$E298=""),"",MAX(0,$E298-$D298-Settings!$B$5))</f>
        <v/>
      </c>
      <c r="J298" s="20" t="str">
        <f>IF(OR($D298="",$E298=""),"",IF($E298&lt;=$D298+Settings!$B$5,1,0))</f>
        <v/>
      </c>
      <c r="K298" s="20" t="str">
        <f t="shared" si="12"/>
        <v/>
      </c>
      <c r="L298" s="20" t="str">
        <f t="shared" si="13"/>
        <v/>
      </c>
      <c r="M298" s="21" t="str">
        <f t="shared" si="14"/>
        <v/>
      </c>
    </row>
    <row r="299" spans="1:13" x14ac:dyDescent="0.3">
      <c r="A299" s="17"/>
      <c r="B299" s="17"/>
      <c r="C299" s="18"/>
      <c r="D299" s="18"/>
      <c r="E299" s="18"/>
      <c r="F299" s="19"/>
      <c r="G299" s="19"/>
      <c r="H299" s="19"/>
      <c r="I299" s="20" t="str">
        <f>IF(OR($D299="",$E299=""),"",MAX(0,$E299-$D299-Settings!$B$5))</f>
        <v/>
      </c>
      <c r="J299" s="20" t="str">
        <f>IF(OR($D299="",$E299=""),"",IF($E299&lt;=$D299+Settings!$B$5,1,0))</f>
        <v/>
      </c>
      <c r="K299" s="20" t="str">
        <f t="shared" si="12"/>
        <v/>
      </c>
      <c r="L299" s="20" t="str">
        <f t="shared" si="13"/>
        <v/>
      </c>
      <c r="M299" s="21" t="str">
        <f t="shared" si="14"/>
        <v/>
      </c>
    </row>
    <row r="300" spans="1:13" x14ac:dyDescent="0.3">
      <c r="A300" s="17"/>
      <c r="B300" s="17"/>
      <c r="C300" s="18"/>
      <c r="D300" s="18"/>
      <c r="E300" s="18"/>
      <c r="F300" s="19"/>
      <c r="G300" s="19"/>
      <c r="H300" s="19"/>
      <c r="I300" s="20" t="str">
        <f>IF(OR($D300="",$E300=""),"",MAX(0,$E300-$D300-Settings!$B$5))</f>
        <v/>
      </c>
      <c r="J300" s="20" t="str">
        <f>IF(OR($D300="",$E300=""),"",IF($E300&lt;=$D300+Settings!$B$5,1,0))</f>
        <v/>
      </c>
      <c r="K300" s="20" t="str">
        <f t="shared" si="12"/>
        <v/>
      </c>
      <c r="L300" s="20" t="str">
        <f t="shared" si="13"/>
        <v/>
      </c>
      <c r="M300" s="21" t="str">
        <f t="shared" si="14"/>
        <v/>
      </c>
    </row>
    <row r="301" spans="1:13" x14ac:dyDescent="0.3">
      <c r="A301" s="17"/>
      <c r="B301" s="17"/>
      <c r="C301" s="18"/>
      <c r="D301" s="18"/>
      <c r="E301" s="18"/>
      <c r="F301" s="19"/>
      <c r="G301" s="19"/>
      <c r="H301" s="19"/>
      <c r="I301" s="20" t="str">
        <f>IF(OR($D301="",$E301=""),"",MAX(0,$E301-$D301-Settings!$B$5))</f>
        <v/>
      </c>
      <c r="J301" s="20" t="str">
        <f>IF(OR($D301="",$E301=""),"",IF($E301&lt;=$D301+Settings!$B$5,1,0))</f>
        <v/>
      </c>
      <c r="K301" s="20" t="str">
        <f t="shared" si="12"/>
        <v/>
      </c>
      <c r="L301" s="20" t="str">
        <f t="shared" si="13"/>
        <v/>
      </c>
      <c r="M301" s="21" t="str">
        <f t="shared" si="14"/>
        <v/>
      </c>
    </row>
    <row r="302" spans="1:13" x14ac:dyDescent="0.3">
      <c r="A302" s="17"/>
      <c r="B302" s="17"/>
      <c r="C302" s="18"/>
      <c r="D302" s="18"/>
      <c r="E302" s="18"/>
      <c r="F302" s="19"/>
      <c r="G302" s="19"/>
      <c r="H302" s="19"/>
      <c r="I302" s="20" t="str">
        <f>IF(OR($D302="",$E302=""),"",MAX(0,$E302-$D302-Settings!$B$5))</f>
        <v/>
      </c>
      <c r="J302" s="20" t="str">
        <f>IF(OR($D302="",$E302=""),"",IF($E302&lt;=$D302+Settings!$B$5,1,0))</f>
        <v/>
      </c>
      <c r="K302" s="20" t="str">
        <f t="shared" si="12"/>
        <v/>
      </c>
      <c r="L302" s="20" t="str">
        <f t="shared" si="13"/>
        <v/>
      </c>
      <c r="M302" s="21" t="str">
        <f t="shared" si="14"/>
        <v/>
      </c>
    </row>
    <row r="303" spans="1:13" x14ac:dyDescent="0.3">
      <c r="A303" s="17"/>
      <c r="B303" s="17"/>
      <c r="C303" s="18"/>
      <c r="D303" s="18"/>
      <c r="E303" s="18"/>
      <c r="F303" s="19"/>
      <c r="G303" s="19"/>
      <c r="H303" s="19"/>
      <c r="I303" s="20" t="str">
        <f>IF(OR($D303="",$E303=""),"",MAX(0,$E303-$D303-Settings!$B$5))</f>
        <v/>
      </c>
      <c r="J303" s="20" t="str">
        <f>IF(OR($D303="",$E303=""),"",IF($E303&lt;=$D303+Settings!$B$5,1,0))</f>
        <v/>
      </c>
      <c r="K303" s="20" t="str">
        <f t="shared" si="12"/>
        <v/>
      </c>
      <c r="L303" s="20" t="str">
        <f t="shared" si="13"/>
        <v/>
      </c>
      <c r="M303" s="21" t="str">
        <f t="shared" si="14"/>
        <v/>
      </c>
    </row>
    <row r="304" spans="1:13" x14ac:dyDescent="0.3">
      <c r="A304" s="17"/>
      <c r="B304" s="17"/>
      <c r="C304" s="18"/>
      <c r="D304" s="18"/>
      <c r="E304" s="18"/>
      <c r="F304" s="19"/>
      <c r="G304" s="19"/>
      <c r="H304" s="19"/>
      <c r="I304" s="20" t="str">
        <f>IF(OR($D304="",$E304=""),"",MAX(0,$E304-$D304-Settings!$B$5))</f>
        <v/>
      </c>
      <c r="J304" s="20" t="str">
        <f>IF(OR($D304="",$E304=""),"",IF($E304&lt;=$D304+Settings!$B$5,1,0))</f>
        <v/>
      </c>
      <c r="K304" s="20" t="str">
        <f t="shared" si="12"/>
        <v/>
      </c>
      <c r="L304" s="20" t="str">
        <f t="shared" si="13"/>
        <v/>
      </c>
      <c r="M304" s="21" t="str">
        <f t="shared" si="14"/>
        <v/>
      </c>
    </row>
    <row r="305" spans="1:13" x14ac:dyDescent="0.3">
      <c r="A305" s="17"/>
      <c r="B305" s="17"/>
      <c r="C305" s="18"/>
      <c r="D305" s="18"/>
      <c r="E305" s="18"/>
      <c r="F305" s="19"/>
      <c r="G305" s="19"/>
      <c r="H305" s="19"/>
      <c r="I305" s="20" t="str">
        <f>IF(OR($D305="",$E305=""),"",MAX(0,$E305-$D305-Settings!$B$5))</f>
        <v/>
      </c>
      <c r="J305" s="20" t="str">
        <f>IF(OR($D305="",$E305=""),"",IF($E305&lt;=$D305+Settings!$B$5,1,0))</f>
        <v/>
      </c>
      <c r="K305" s="20" t="str">
        <f t="shared" si="12"/>
        <v/>
      </c>
      <c r="L305" s="20" t="str">
        <f t="shared" si="13"/>
        <v/>
      </c>
      <c r="M305" s="21" t="str">
        <f t="shared" si="14"/>
        <v/>
      </c>
    </row>
    <row r="306" spans="1:13" x14ac:dyDescent="0.3">
      <c r="A306" s="17"/>
      <c r="B306" s="17"/>
      <c r="C306" s="18"/>
      <c r="D306" s="18"/>
      <c r="E306" s="18"/>
      <c r="F306" s="19"/>
      <c r="G306" s="19"/>
      <c r="H306" s="19"/>
      <c r="I306" s="20" t="str">
        <f>IF(OR($D306="",$E306=""),"",MAX(0,$E306-$D306-Settings!$B$5))</f>
        <v/>
      </c>
      <c r="J306" s="20" t="str">
        <f>IF(OR($D306="",$E306=""),"",IF($E306&lt;=$D306+Settings!$B$5,1,0))</f>
        <v/>
      </c>
      <c r="K306" s="20" t="str">
        <f t="shared" si="12"/>
        <v/>
      </c>
      <c r="L306" s="20" t="str">
        <f t="shared" si="13"/>
        <v/>
      </c>
      <c r="M306" s="21" t="str">
        <f t="shared" si="14"/>
        <v/>
      </c>
    </row>
    <row r="307" spans="1:13" x14ac:dyDescent="0.3">
      <c r="A307" s="17"/>
      <c r="B307" s="17"/>
      <c r="C307" s="18"/>
      <c r="D307" s="18"/>
      <c r="E307" s="18"/>
      <c r="F307" s="19"/>
      <c r="G307" s="19"/>
      <c r="H307" s="19"/>
      <c r="I307" s="20" t="str">
        <f>IF(OR($D307="",$E307=""),"",MAX(0,$E307-$D307-Settings!$B$5))</f>
        <v/>
      </c>
      <c r="J307" s="20" t="str">
        <f>IF(OR($D307="",$E307=""),"",IF($E307&lt;=$D307+Settings!$B$5,1,0))</f>
        <v/>
      </c>
      <c r="K307" s="20" t="str">
        <f t="shared" si="12"/>
        <v/>
      </c>
      <c r="L307" s="20" t="str">
        <f t="shared" si="13"/>
        <v/>
      </c>
      <c r="M307" s="21" t="str">
        <f t="shared" si="14"/>
        <v/>
      </c>
    </row>
    <row r="308" spans="1:13" x14ac:dyDescent="0.3">
      <c r="A308" s="17"/>
      <c r="B308" s="17"/>
      <c r="C308" s="18"/>
      <c r="D308" s="18"/>
      <c r="E308" s="18"/>
      <c r="F308" s="19"/>
      <c r="G308" s="19"/>
      <c r="H308" s="19"/>
      <c r="I308" s="20" t="str">
        <f>IF(OR($D308="",$E308=""),"",MAX(0,$E308-$D308-Settings!$B$5))</f>
        <v/>
      </c>
      <c r="J308" s="20" t="str">
        <f>IF(OR($D308="",$E308=""),"",IF($E308&lt;=$D308+Settings!$B$5,1,0))</f>
        <v/>
      </c>
      <c r="K308" s="20" t="str">
        <f t="shared" si="12"/>
        <v/>
      </c>
      <c r="L308" s="20" t="str">
        <f t="shared" si="13"/>
        <v/>
      </c>
      <c r="M308" s="21" t="str">
        <f t="shared" si="14"/>
        <v/>
      </c>
    </row>
    <row r="309" spans="1:13" x14ac:dyDescent="0.3">
      <c r="A309" s="17"/>
      <c r="B309" s="17"/>
      <c r="C309" s="18"/>
      <c r="D309" s="18"/>
      <c r="E309" s="18"/>
      <c r="F309" s="19"/>
      <c r="G309" s="19"/>
      <c r="H309" s="19"/>
      <c r="I309" s="20" t="str">
        <f>IF(OR($D309="",$E309=""),"",MAX(0,$E309-$D309-Settings!$B$5))</f>
        <v/>
      </c>
      <c r="J309" s="20" t="str">
        <f>IF(OR($D309="",$E309=""),"",IF($E309&lt;=$D309+Settings!$B$5,1,0))</f>
        <v/>
      </c>
      <c r="K309" s="20" t="str">
        <f t="shared" si="12"/>
        <v/>
      </c>
      <c r="L309" s="20" t="str">
        <f t="shared" si="13"/>
        <v/>
      </c>
      <c r="M309" s="21" t="str">
        <f t="shared" si="14"/>
        <v/>
      </c>
    </row>
    <row r="310" spans="1:13" x14ac:dyDescent="0.3">
      <c r="A310" s="17"/>
      <c r="B310" s="17"/>
      <c r="C310" s="18"/>
      <c r="D310" s="18"/>
      <c r="E310" s="18"/>
      <c r="F310" s="19"/>
      <c r="G310" s="19"/>
      <c r="H310" s="19"/>
      <c r="I310" s="20" t="str">
        <f>IF(OR($D310="",$E310=""),"",MAX(0,$E310-$D310-Settings!$B$5))</f>
        <v/>
      </c>
      <c r="J310" s="20" t="str">
        <f>IF(OR($D310="",$E310=""),"",IF($E310&lt;=$D310+Settings!$B$5,1,0))</f>
        <v/>
      </c>
      <c r="K310" s="20" t="str">
        <f t="shared" si="12"/>
        <v/>
      </c>
      <c r="L310" s="20" t="str">
        <f t="shared" si="13"/>
        <v/>
      </c>
      <c r="M310" s="21" t="str">
        <f t="shared" si="14"/>
        <v/>
      </c>
    </row>
    <row r="311" spans="1:13" x14ac:dyDescent="0.3">
      <c r="A311" s="17"/>
      <c r="B311" s="17"/>
      <c r="C311" s="18"/>
      <c r="D311" s="18"/>
      <c r="E311" s="18"/>
      <c r="F311" s="19"/>
      <c r="G311" s="19"/>
      <c r="H311" s="19"/>
      <c r="I311" s="20" t="str">
        <f>IF(OR($D311="",$E311=""),"",MAX(0,$E311-$D311-Settings!$B$5))</f>
        <v/>
      </c>
      <c r="J311" s="20" t="str">
        <f>IF(OR($D311="",$E311=""),"",IF($E311&lt;=$D311+Settings!$B$5,1,0))</f>
        <v/>
      </c>
      <c r="K311" s="20" t="str">
        <f t="shared" si="12"/>
        <v/>
      </c>
      <c r="L311" s="20" t="str">
        <f t="shared" si="13"/>
        <v/>
      </c>
      <c r="M311" s="21" t="str">
        <f t="shared" si="14"/>
        <v/>
      </c>
    </row>
    <row r="312" spans="1:13" x14ac:dyDescent="0.3">
      <c r="A312" s="17"/>
      <c r="B312" s="17"/>
      <c r="C312" s="18"/>
      <c r="D312" s="18"/>
      <c r="E312" s="18"/>
      <c r="F312" s="19"/>
      <c r="G312" s="19"/>
      <c r="H312" s="19"/>
      <c r="I312" s="20" t="str">
        <f>IF(OR($D312="",$E312=""),"",MAX(0,$E312-$D312-Settings!$B$5))</f>
        <v/>
      </c>
      <c r="J312" s="20" t="str">
        <f>IF(OR($D312="",$E312=""),"",IF($E312&lt;=$D312+Settings!$B$5,1,0))</f>
        <v/>
      </c>
      <c r="K312" s="20" t="str">
        <f t="shared" si="12"/>
        <v/>
      </c>
      <c r="L312" s="20" t="str">
        <f t="shared" si="13"/>
        <v/>
      </c>
      <c r="M312" s="21" t="str">
        <f t="shared" si="14"/>
        <v/>
      </c>
    </row>
    <row r="313" spans="1:13" x14ac:dyDescent="0.3">
      <c r="A313" s="17"/>
      <c r="B313" s="17"/>
      <c r="C313" s="18"/>
      <c r="D313" s="18"/>
      <c r="E313" s="18"/>
      <c r="F313" s="19"/>
      <c r="G313" s="19"/>
      <c r="H313" s="19"/>
      <c r="I313" s="20" t="str">
        <f>IF(OR($D313="",$E313=""),"",MAX(0,$E313-$D313-Settings!$B$5))</f>
        <v/>
      </c>
      <c r="J313" s="20" t="str">
        <f>IF(OR($D313="",$E313=""),"",IF($E313&lt;=$D313+Settings!$B$5,1,0))</f>
        <v/>
      </c>
      <c r="K313" s="20" t="str">
        <f t="shared" si="12"/>
        <v/>
      </c>
      <c r="L313" s="20" t="str">
        <f t="shared" si="13"/>
        <v/>
      </c>
      <c r="M313" s="21" t="str">
        <f t="shared" si="14"/>
        <v/>
      </c>
    </row>
    <row r="314" spans="1:13" x14ac:dyDescent="0.3">
      <c r="A314" s="17"/>
      <c r="B314" s="17"/>
      <c r="C314" s="18"/>
      <c r="D314" s="18"/>
      <c r="E314" s="18"/>
      <c r="F314" s="19"/>
      <c r="G314" s="19"/>
      <c r="H314" s="19"/>
      <c r="I314" s="20" t="str">
        <f>IF(OR($D314="",$E314=""),"",MAX(0,$E314-$D314-Settings!$B$5))</f>
        <v/>
      </c>
      <c r="J314" s="20" t="str">
        <f>IF(OR($D314="",$E314=""),"",IF($E314&lt;=$D314+Settings!$B$5,1,0))</f>
        <v/>
      </c>
      <c r="K314" s="20" t="str">
        <f t="shared" si="12"/>
        <v/>
      </c>
      <c r="L314" s="20" t="str">
        <f t="shared" si="13"/>
        <v/>
      </c>
      <c r="M314" s="21" t="str">
        <f t="shared" si="14"/>
        <v/>
      </c>
    </row>
    <row r="315" spans="1:13" x14ac:dyDescent="0.3">
      <c r="A315" s="17"/>
      <c r="B315" s="17"/>
      <c r="C315" s="18"/>
      <c r="D315" s="18"/>
      <c r="E315" s="18"/>
      <c r="F315" s="19"/>
      <c r="G315" s="19"/>
      <c r="H315" s="19"/>
      <c r="I315" s="20" t="str">
        <f>IF(OR($D315="",$E315=""),"",MAX(0,$E315-$D315-Settings!$B$5))</f>
        <v/>
      </c>
      <c r="J315" s="20" t="str">
        <f>IF(OR($D315="",$E315=""),"",IF($E315&lt;=$D315+Settings!$B$5,1,0))</f>
        <v/>
      </c>
      <c r="K315" s="20" t="str">
        <f t="shared" si="12"/>
        <v/>
      </c>
      <c r="L315" s="20" t="str">
        <f t="shared" si="13"/>
        <v/>
      </c>
      <c r="M315" s="21" t="str">
        <f t="shared" si="14"/>
        <v/>
      </c>
    </row>
    <row r="316" spans="1:13" x14ac:dyDescent="0.3">
      <c r="A316" s="17"/>
      <c r="B316" s="17"/>
      <c r="C316" s="18"/>
      <c r="D316" s="18"/>
      <c r="E316" s="18"/>
      <c r="F316" s="19"/>
      <c r="G316" s="19"/>
      <c r="H316" s="19"/>
      <c r="I316" s="20" t="str">
        <f>IF(OR($D316="",$E316=""),"",MAX(0,$E316-$D316-Settings!$B$5))</f>
        <v/>
      </c>
      <c r="J316" s="20" t="str">
        <f>IF(OR($D316="",$E316=""),"",IF($E316&lt;=$D316+Settings!$B$5,1,0))</f>
        <v/>
      </c>
      <c r="K316" s="20" t="str">
        <f t="shared" si="12"/>
        <v/>
      </c>
      <c r="L316" s="20" t="str">
        <f t="shared" si="13"/>
        <v/>
      </c>
      <c r="M316" s="21" t="str">
        <f t="shared" si="14"/>
        <v/>
      </c>
    </row>
    <row r="317" spans="1:13" x14ac:dyDescent="0.3">
      <c r="A317" s="17"/>
      <c r="B317" s="17"/>
      <c r="C317" s="18"/>
      <c r="D317" s="18"/>
      <c r="E317" s="18"/>
      <c r="F317" s="19"/>
      <c r="G317" s="19"/>
      <c r="H317" s="19"/>
      <c r="I317" s="20" t="str">
        <f>IF(OR($D317="",$E317=""),"",MAX(0,$E317-$D317-Settings!$B$5))</f>
        <v/>
      </c>
      <c r="J317" s="20" t="str">
        <f>IF(OR($D317="",$E317=""),"",IF($E317&lt;=$D317+Settings!$B$5,1,0))</f>
        <v/>
      </c>
      <c r="K317" s="20" t="str">
        <f t="shared" si="12"/>
        <v/>
      </c>
      <c r="L317" s="20" t="str">
        <f t="shared" si="13"/>
        <v/>
      </c>
      <c r="M317" s="21" t="str">
        <f t="shared" si="14"/>
        <v/>
      </c>
    </row>
    <row r="318" spans="1:13" x14ac:dyDescent="0.3">
      <c r="A318" s="17"/>
      <c r="B318" s="17"/>
      <c r="C318" s="18"/>
      <c r="D318" s="18"/>
      <c r="E318" s="18"/>
      <c r="F318" s="19"/>
      <c r="G318" s="19"/>
      <c r="H318" s="19"/>
      <c r="I318" s="20" t="str">
        <f>IF(OR($D318="",$E318=""),"",MAX(0,$E318-$D318-Settings!$B$5))</f>
        <v/>
      </c>
      <c r="J318" s="20" t="str">
        <f>IF(OR($D318="",$E318=""),"",IF($E318&lt;=$D318+Settings!$B$5,1,0))</f>
        <v/>
      </c>
      <c r="K318" s="20" t="str">
        <f t="shared" si="12"/>
        <v/>
      </c>
      <c r="L318" s="20" t="str">
        <f t="shared" si="13"/>
        <v/>
      </c>
      <c r="M318" s="21" t="str">
        <f t="shared" si="14"/>
        <v/>
      </c>
    </row>
    <row r="319" spans="1:13" x14ac:dyDescent="0.3">
      <c r="A319" s="17"/>
      <c r="B319" s="17"/>
      <c r="C319" s="18"/>
      <c r="D319" s="18"/>
      <c r="E319" s="18"/>
      <c r="F319" s="19"/>
      <c r="G319" s="19"/>
      <c r="H319" s="19"/>
      <c r="I319" s="20" t="str">
        <f>IF(OR($D319="",$E319=""),"",MAX(0,$E319-$D319-Settings!$B$5))</f>
        <v/>
      </c>
      <c r="J319" s="20" t="str">
        <f>IF(OR($D319="",$E319=""),"",IF($E319&lt;=$D319+Settings!$B$5,1,0))</f>
        <v/>
      </c>
      <c r="K319" s="20" t="str">
        <f t="shared" si="12"/>
        <v/>
      </c>
      <c r="L319" s="20" t="str">
        <f t="shared" si="13"/>
        <v/>
      </c>
      <c r="M319" s="21" t="str">
        <f t="shared" si="14"/>
        <v/>
      </c>
    </row>
    <row r="320" spans="1:13" x14ac:dyDescent="0.3">
      <c r="A320" s="17"/>
      <c r="B320" s="17"/>
      <c r="C320" s="18"/>
      <c r="D320" s="18"/>
      <c r="E320" s="18"/>
      <c r="F320" s="19"/>
      <c r="G320" s="19"/>
      <c r="H320" s="19"/>
      <c r="I320" s="20" t="str">
        <f>IF(OR($D320="",$E320=""),"",MAX(0,$E320-$D320-Settings!$B$5))</f>
        <v/>
      </c>
      <c r="J320" s="20" t="str">
        <f>IF(OR($D320="",$E320=""),"",IF($E320&lt;=$D320+Settings!$B$5,1,0))</f>
        <v/>
      </c>
      <c r="K320" s="20" t="str">
        <f t="shared" si="12"/>
        <v/>
      </c>
      <c r="L320" s="20" t="str">
        <f t="shared" si="13"/>
        <v/>
      </c>
      <c r="M320" s="21" t="str">
        <f t="shared" si="14"/>
        <v/>
      </c>
    </row>
    <row r="321" spans="1:13" x14ac:dyDescent="0.3">
      <c r="A321" s="17"/>
      <c r="B321" s="17"/>
      <c r="C321" s="18"/>
      <c r="D321" s="18"/>
      <c r="E321" s="18"/>
      <c r="F321" s="19"/>
      <c r="G321" s="19"/>
      <c r="H321" s="19"/>
      <c r="I321" s="20" t="str">
        <f>IF(OR($D321="",$E321=""),"",MAX(0,$E321-$D321-Settings!$B$5))</f>
        <v/>
      </c>
      <c r="J321" s="20" t="str">
        <f>IF(OR($D321="",$E321=""),"",IF($E321&lt;=$D321+Settings!$B$5,1,0))</f>
        <v/>
      </c>
      <c r="K321" s="20" t="str">
        <f t="shared" si="12"/>
        <v/>
      </c>
      <c r="L321" s="20" t="str">
        <f t="shared" si="13"/>
        <v/>
      </c>
      <c r="M321" s="21" t="str">
        <f t="shared" si="14"/>
        <v/>
      </c>
    </row>
    <row r="322" spans="1:13" x14ac:dyDescent="0.3">
      <c r="A322" s="17"/>
      <c r="B322" s="17"/>
      <c r="C322" s="18"/>
      <c r="D322" s="18"/>
      <c r="E322" s="18"/>
      <c r="F322" s="19"/>
      <c r="G322" s="19"/>
      <c r="H322" s="19"/>
      <c r="I322" s="20" t="str">
        <f>IF(OR($D322="",$E322=""),"",MAX(0,$E322-$D322-Settings!$B$5))</f>
        <v/>
      </c>
      <c r="J322" s="20" t="str">
        <f>IF(OR($D322="",$E322=""),"",IF($E322&lt;=$D322+Settings!$B$5,1,0))</f>
        <v/>
      </c>
      <c r="K322" s="20" t="str">
        <f t="shared" si="12"/>
        <v/>
      </c>
      <c r="L322" s="20" t="str">
        <f t="shared" si="13"/>
        <v/>
      </c>
      <c r="M322" s="21" t="str">
        <f t="shared" si="14"/>
        <v/>
      </c>
    </row>
    <row r="323" spans="1:13" x14ac:dyDescent="0.3">
      <c r="A323" s="17"/>
      <c r="B323" s="17"/>
      <c r="C323" s="18"/>
      <c r="D323" s="18"/>
      <c r="E323" s="18"/>
      <c r="F323" s="19"/>
      <c r="G323" s="19"/>
      <c r="H323" s="19"/>
      <c r="I323" s="20" t="str">
        <f>IF(OR($D323="",$E323=""),"",MAX(0,$E323-$D323-Settings!$B$5))</f>
        <v/>
      </c>
      <c r="J323" s="20" t="str">
        <f>IF(OR($D323="",$E323=""),"",IF($E323&lt;=$D323+Settings!$B$5,1,0))</f>
        <v/>
      </c>
      <c r="K323" s="20" t="str">
        <f t="shared" si="12"/>
        <v/>
      </c>
      <c r="L323" s="20" t="str">
        <f t="shared" si="13"/>
        <v/>
      </c>
      <c r="M323" s="21" t="str">
        <f t="shared" si="14"/>
        <v/>
      </c>
    </row>
    <row r="324" spans="1:13" x14ac:dyDescent="0.3">
      <c r="A324" s="17"/>
      <c r="B324" s="17"/>
      <c r="C324" s="18"/>
      <c r="D324" s="18"/>
      <c r="E324" s="18"/>
      <c r="F324" s="19"/>
      <c r="G324" s="19"/>
      <c r="H324" s="19"/>
      <c r="I324" s="20" t="str">
        <f>IF(OR($D324="",$E324=""),"",MAX(0,$E324-$D324-Settings!$B$5))</f>
        <v/>
      </c>
      <c r="J324" s="20" t="str">
        <f>IF(OR($D324="",$E324=""),"",IF($E324&lt;=$D324+Settings!$B$5,1,0))</f>
        <v/>
      </c>
      <c r="K324" s="20" t="str">
        <f t="shared" ref="K324:K387" si="15">IF(OR($E324="",$F324=""),"",IF(N($G324)&gt;=$F324,1,0))</f>
        <v/>
      </c>
      <c r="L324" s="20" t="str">
        <f t="shared" ref="L324:L387" si="16">IF(OR($C324="",$E324=""),"",$E324-$C324)</f>
        <v/>
      </c>
      <c r="M324" s="21" t="str">
        <f t="shared" ref="M324:M387" si="17">IF(N($G324)=0,"",N($H324)/$G324)</f>
        <v/>
      </c>
    </row>
    <row r="325" spans="1:13" x14ac:dyDescent="0.3">
      <c r="A325" s="17"/>
      <c r="B325" s="17"/>
      <c r="C325" s="18"/>
      <c r="D325" s="18"/>
      <c r="E325" s="18"/>
      <c r="F325" s="19"/>
      <c r="G325" s="19"/>
      <c r="H325" s="19"/>
      <c r="I325" s="20" t="str">
        <f>IF(OR($D325="",$E325=""),"",MAX(0,$E325-$D325-Settings!$B$5))</f>
        <v/>
      </c>
      <c r="J325" s="20" t="str">
        <f>IF(OR($D325="",$E325=""),"",IF($E325&lt;=$D325+Settings!$B$5,1,0))</f>
        <v/>
      </c>
      <c r="K325" s="20" t="str">
        <f t="shared" si="15"/>
        <v/>
      </c>
      <c r="L325" s="20" t="str">
        <f t="shared" si="16"/>
        <v/>
      </c>
      <c r="M325" s="21" t="str">
        <f t="shared" si="17"/>
        <v/>
      </c>
    </row>
    <row r="326" spans="1:13" x14ac:dyDescent="0.3">
      <c r="A326" s="17"/>
      <c r="B326" s="17"/>
      <c r="C326" s="18"/>
      <c r="D326" s="18"/>
      <c r="E326" s="18"/>
      <c r="F326" s="19"/>
      <c r="G326" s="19"/>
      <c r="H326" s="19"/>
      <c r="I326" s="20" t="str">
        <f>IF(OR($D326="",$E326=""),"",MAX(0,$E326-$D326-Settings!$B$5))</f>
        <v/>
      </c>
      <c r="J326" s="20" t="str">
        <f>IF(OR($D326="",$E326=""),"",IF($E326&lt;=$D326+Settings!$B$5,1,0))</f>
        <v/>
      </c>
      <c r="K326" s="20" t="str">
        <f t="shared" si="15"/>
        <v/>
      </c>
      <c r="L326" s="20" t="str">
        <f t="shared" si="16"/>
        <v/>
      </c>
      <c r="M326" s="21" t="str">
        <f t="shared" si="17"/>
        <v/>
      </c>
    </row>
    <row r="327" spans="1:13" x14ac:dyDescent="0.3">
      <c r="A327" s="17"/>
      <c r="B327" s="17"/>
      <c r="C327" s="18"/>
      <c r="D327" s="18"/>
      <c r="E327" s="18"/>
      <c r="F327" s="19"/>
      <c r="G327" s="19"/>
      <c r="H327" s="19"/>
      <c r="I327" s="20" t="str">
        <f>IF(OR($D327="",$E327=""),"",MAX(0,$E327-$D327-Settings!$B$5))</f>
        <v/>
      </c>
      <c r="J327" s="20" t="str">
        <f>IF(OR($D327="",$E327=""),"",IF($E327&lt;=$D327+Settings!$B$5,1,0))</f>
        <v/>
      </c>
      <c r="K327" s="20" t="str">
        <f t="shared" si="15"/>
        <v/>
      </c>
      <c r="L327" s="20" t="str">
        <f t="shared" si="16"/>
        <v/>
      </c>
      <c r="M327" s="21" t="str">
        <f t="shared" si="17"/>
        <v/>
      </c>
    </row>
    <row r="328" spans="1:13" x14ac:dyDescent="0.3">
      <c r="A328" s="17"/>
      <c r="B328" s="17"/>
      <c r="C328" s="18"/>
      <c r="D328" s="18"/>
      <c r="E328" s="18"/>
      <c r="F328" s="19"/>
      <c r="G328" s="19"/>
      <c r="H328" s="19"/>
      <c r="I328" s="20" t="str">
        <f>IF(OR($D328="",$E328=""),"",MAX(0,$E328-$D328-Settings!$B$5))</f>
        <v/>
      </c>
      <c r="J328" s="20" t="str">
        <f>IF(OR($D328="",$E328=""),"",IF($E328&lt;=$D328+Settings!$B$5,1,0))</f>
        <v/>
      </c>
      <c r="K328" s="20" t="str">
        <f t="shared" si="15"/>
        <v/>
      </c>
      <c r="L328" s="20" t="str">
        <f t="shared" si="16"/>
        <v/>
      </c>
      <c r="M328" s="21" t="str">
        <f t="shared" si="17"/>
        <v/>
      </c>
    </row>
    <row r="329" spans="1:13" x14ac:dyDescent="0.3">
      <c r="A329" s="17"/>
      <c r="B329" s="17"/>
      <c r="C329" s="18"/>
      <c r="D329" s="18"/>
      <c r="E329" s="18"/>
      <c r="F329" s="19"/>
      <c r="G329" s="19"/>
      <c r="H329" s="19"/>
      <c r="I329" s="20" t="str">
        <f>IF(OR($D329="",$E329=""),"",MAX(0,$E329-$D329-Settings!$B$5))</f>
        <v/>
      </c>
      <c r="J329" s="20" t="str">
        <f>IF(OR($D329="",$E329=""),"",IF($E329&lt;=$D329+Settings!$B$5,1,0))</f>
        <v/>
      </c>
      <c r="K329" s="20" t="str">
        <f t="shared" si="15"/>
        <v/>
      </c>
      <c r="L329" s="20" t="str">
        <f t="shared" si="16"/>
        <v/>
      </c>
      <c r="M329" s="21" t="str">
        <f t="shared" si="17"/>
        <v/>
      </c>
    </row>
    <row r="330" spans="1:13" x14ac:dyDescent="0.3">
      <c r="A330" s="17"/>
      <c r="B330" s="17"/>
      <c r="C330" s="18"/>
      <c r="D330" s="18"/>
      <c r="E330" s="18"/>
      <c r="F330" s="19"/>
      <c r="G330" s="19"/>
      <c r="H330" s="19"/>
      <c r="I330" s="20" t="str">
        <f>IF(OR($D330="",$E330=""),"",MAX(0,$E330-$D330-Settings!$B$5))</f>
        <v/>
      </c>
      <c r="J330" s="20" t="str">
        <f>IF(OR($D330="",$E330=""),"",IF($E330&lt;=$D330+Settings!$B$5,1,0))</f>
        <v/>
      </c>
      <c r="K330" s="20" t="str">
        <f t="shared" si="15"/>
        <v/>
      </c>
      <c r="L330" s="20" t="str">
        <f t="shared" si="16"/>
        <v/>
      </c>
      <c r="M330" s="21" t="str">
        <f t="shared" si="17"/>
        <v/>
      </c>
    </row>
    <row r="331" spans="1:13" x14ac:dyDescent="0.3">
      <c r="A331" s="17"/>
      <c r="B331" s="17"/>
      <c r="C331" s="18"/>
      <c r="D331" s="18"/>
      <c r="E331" s="18"/>
      <c r="F331" s="19"/>
      <c r="G331" s="19"/>
      <c r="H331" s="19"/>
      <c r="I331" s="20" t="str">
        <f>IF(OR($D331="",$E331=""),"",MAX(0,$E331-$D331-Settings!$B$5))</f>
        <v/>
      </c>
      <c r="J331" s="20" t="str">
        <f>IF(OR($D331="",$E331=""),"",IF($E331&lt;=$D331+Settings!$B$5,1,0))</f>
        <v/>
      </c>
      <c r="K331" s="20" t="str">
        <f t="shared" si="15"/>
        <v/>
      </c>
      <c r="L331" s="20" t="str">
        <f t="shared" si="16"/>
        <v/>
      </c>
      <c r="M331" s="21" t="str">
        <f t="shared" si="17"/>
        <v/>
      </c>
    </row>
    <row r="332" spans="1:13" x14ac:dyDescent="0.3">
      <c r="A332" s="17"/>
      <c r="B332" s="17"/>
      <c r="C332" s="18"/>
      <c r="D332" s="18"/>
      <c r="E332" s="18"/>
      <c r="F332" s="19"/>
      <c r="G332" s="19"/>
      <c r="H332" s="19"/>
      <c r="I332" s="20" t="str">
        <f>IF(OR($D332="",$E332=""),"",MAX(0,$E332-$D332-Settings!$B$5))</f>
        <v/>
      </c>
      <c r="J332" s="20" t="str">
        <f>IF(OR($D332="",$E332=""),"",IF($E332&lt;=$D332+Settings!$B$5,1,0))</f>
        <v/>
      </c>
      <c r="K332" s="20" t="str">
        <f t="shared" si="15"/>
        <v/>
      </c>
      <c r="L332" s="20" t="str">
        <f t="shared" si="16"/>
        <v/>
      </c>
      <c r="M332" s="21" t="str">
        <f t="shared" si="17"/>
        <v/>
      </c>
    </row>
    <row r="333" spans="1:13" x14ac:dyDescent="0.3">
      <c r="A333" s="17"/>
      <c r="B333" s="17"/>
      <c r="C333" s="18"/>
      <c r="D333" s="18"/>
      <c r="E333" s="18"/>
      <c r="F333" s="19"/>
      <c r="G333" s="19"/>
      <c r="H333" s="19"/>
      <c r="I333" s="20" t="str">
        <f>IF(OR($D333="",$E333=""),"",MAX(0,$E333-$D333-Settings!$B$5))</f>
        <v/>
      </c>
      <c r="J333" s="20" t="str">
        <f>IF(OR($D333="",$E333=""),"",IF($E333&lt;=$D333+Settings!$B$5,1,0))</f>
        <v/>
      </c>
      <c r="K333" s="20" t="str">
        <f t="shared" si="15"/>
        <v/>
      </c>
      <c r="L333" s="20" t="str">
        <f t="shared" si="16"/>
        <v/>
      </c>
      <c r="M333" s="21" t="str">
        <f t="shared" si="17"/>
        <v/>
      </c>
    </row>
    <row r="334" spans="1:13" x14ac:dyDescent="0.3">
      <c r="A334" s="17"/>
      <c r="B334" s="17"/>
      <c r="C334" s="18"/>
      <c r="D334" s="18"/>
      <c r="E334" s="18"/>
      <c r="F334" s="19"/>
      <c r="G334" s="19"/>
      <c r="H334" s="19"/>
      <c r="I334" s="20" t="str">
        <f>IF(OR($D334="",$E334=""),"",MAX(0,$E334-$D334-Settings!$B$5))</f>
        <v/>
      </c>
      <c r="J334" s="20" t="str">
        <f>IF(OR($D334="",$E334=""),"",IF($E334&lt;=$D334+Settings!$B$5,1,0))</f>
        <v/>
      </c>
      <c r="K334" s="20" t="str">
        <f t="shared" si="15"/>
        <v/>
      </c>
      <c r="L334" s="20" t="str">
        <f t="shared" si="16"/>
        <v/>
      </c>
      <c r="M334" s="21" t="str">
        <f t="shared" si="17"/>
        <v/>
      </c>
    </row>
    <row r="335" spans="1:13" x14ac:dyDescent="0.3">
      <c r="A335" s="17"/>
      <c r="B335" s="17"/>
      <c r="C335" s="18"/>
      <c r="D335" s="18"/>
      <c r="E335" s="18"/>
      <c r="F335" s="19"/>
      <c r="G335" s="19"/>
      <c r="H335" s="19"/>
      <c r="I335" s="20" t="str">
        <f>IF(OR($D335="",$E335=""),"",MAX(0,$E335-$D335-Settings!$B$5))</f>
        <v/>
      </c>
      <c r="J335" s="20" t="str">
        <f>IF(OR($D335="",$E335=""),"",IF($E335&lt;=$D335+Settings!$B$5,1,0))</f>
        <v/>
      </c>
      <c r="K335" s="20" t="str">
        <f t="shared" si="15"/>
        <v/>
      </c>
      <c r="L335" s="20" t="str">
        <f t="shared" si="16"/>
        <v/>
      </c>
      <c r="M335" s="21" t="str">
        <f t="shared" si="17"/>
        <v/>
      </c>
    </row>
    <row r="336" spans="1:13" x14ac:dyDescent="0.3">
      <c r="A336" s="17"/>
      <c r="B336" s="17"/>
      <c r="C336" s="18"/>
      <c r="D336" s="18"/>
      <c r="E336" s="18"/>
      <c r="F336" s="19"/>
      <c r="G336" s="19"/>
      <c r="H336" s="19"/>
      <c r="I336" s="20" t="str">
        <f>IF(OR($D336="",$E336=""),"",MAX(0,$E336-$D336-Settings!$B$5))</f>
        <v/>
      </c>
      <c r="J336" s="20" t="str">
        <f>IF(OR($D336="",$E336=""),"",IF($E336&lt;=$D336+Settings!$B$5,1,0))</f>
        <v/>
      </c>
      <c r="K336" s="20" t="str">
        <f t="shared" si="15"/>
        <v/>
      </c>
      <c r="L336" s="20" t="str">
        <f t="shared" si="16"/>
        <v/>
      </c>
      <c r="M336" s="21" t="str">
        <f t="shared" si="17"/>
        <v/>
      </c>
    </row>
    <row r="337" spans="1:13" x14ac:dyDescent="0.3">
      <c r="A337" s="17"/>
      <c r="B337" s="17"/>
      <c r="C337" s="18"/>
      <c r="D337" s="18"/>
      <c r="E337" s="18"/>
      <c r="F337" s="19"/>
      <c r="G337" s="19"/>
      <c r="H337" s="19"/>
      <c r="I337" s="20" t="str">
        <f>IF(OR($D337="",$E337=""),"",MAX(0,$E337-$D337-Settings!$B$5))</f>
        <v/>
      </c>
      <c r="J337" s="20" t="str">
        <f>IF(OR($D337="",$E337=""),"",IF($E337&lt;=$D337+Settings!$B$5,1,0))</f>
        <v/>
      </c>
      <c r="K337" s="20" t="str">
        <f t="shared" si="15"/>
        <v/>
      </c>
      <c r="L337" s="20" t="str">
        <f t="shared" si="16"/>
        <v/>
      </c>
      <c r="M337" s="21" t="str">
        <f t="shared" si="17"/>
        <v/>
      </c>
    </row>
    <row r="338" spans="1:13" x14ac:dyDescent="0.3">
      <c r="A338" s="17"/>
      <c r="B338" s="17"/>
      <c r="C338" s="18"/>
      <c r="D338" s="18"/>
      <c r="E338" s="18"/>
      <c r="F338" s="19"/>
      <c r="G338" s="19"/>
      <c r="H338" s="19"/>
      <c r="I338" s="20" t="str">
        <f>IF(OR($D338="",$E338=""),"",MAX(0,$E338-$D338-Settings!$B$5))</f>
        <v/>
      </c>
      <c r="J338" s="20" t="str">
        <f>IF(OR($D338="",$E338=""),"",IF($E338&lt;=$D338+Settings!$B$5,1,0))</f>
        <v/>
      </c>
      <c r="K338" s="20" t="str">
        <f t="shared" si="15"/>
        <v/>
      </c>
      <c r="L338" s="20" t="str">
        <f t="shared" si="16"/>
        <v/>
      </c>
      <c r="M338" s="21" t="str">
        <f t="shared" si="17"/>
        <v/>
      </c>
    </row>
    <row r="339" spans="1:13" x14ac:dyDescent="0.3">
      <c r="A339" s="17"/>
      <c r="B339" s="17"/>
      <c r="C339" s="18"/>
      <c r="D339" s="18"/>
      <c r="E339" s="18"/>
      <c r="F339" s="19"/>
      <c r="G339" s="19"/>
      <c r="H339" s="19"/>
      <c r="I339" s="20" t="str">
        <f>IF(OR($D339="",$E339=""),"",MAX(0,$E339-$D339-Settings!$B$5))</f>
        <v/>
      </c>
      <c r="J339" s="20" t="str">
        <f>IF(OR($D339="",$E339=""),"",IF($E339&lt;=$D339+Settings!$B$5,1,0))</f>
        <v/>
      </c>
      <c r="K339" s="20" t="str">
        <f t="shared" si="15"/>
        <v/>
      </c>
      <c r="L339" s="20" t="str">
        <f t="shared" si="16"/>
        <v/>
      </c>
      <c r="M339" s="21" t="str">
        <f t="shared" si="17"/>
        <v/>
      </c>
    </row>
    <row r="340" spans="1:13" x14ac:dyDescent="0.3">
      <c r="A340" s="17"/>
      <c r="B340" s="17"/>
      <c r="C340" s="18"/>
      <c r="D340" s="18"/>
      <c r="E340" s="18"/>
      <c r="F340" s="19"/>
      <c r="G340" s="19"/>
      <c r="H340" s="19"/>
      <c r="I340" s="20" t="str">
        <f>IF(OR($D340="",$E340=""),"",MAX(0,$E340-$D340-Settings!$B$5))</f>
        <v/>
      </c>
      <c r="J340" s="20" t="str">
        <f>IF(OR($D340="",$E340=""),"",IF($E340&lt;=$D340+Settings!$B$5,1,0))</f>
        <v/>
      </c>
      <c r="K340" s="20" t="str">
        <f t="shared" si="15"/>
        <v/>
      </c>
      <c r="L340" s="20" t="str">
        <f t="shared" si="16"/>
        <v/>
      </c>
      <c r="M340" s="21" t="str">
        <f t="shared" si="17"/>
        <v/>
      </c>
    </row>
    <row r="341" spans="1:13" x14ac:dyDescent="0.3">
      <c r="A341" s="17"/>
      <c r="B341" s="17"/>
      <c r="C341" s="18"/>
      <c r="D341" s="18"/>
      <c r="E341" s="18"/>
      <c r="F341" s="19"/>
      <c r="G341" s="19"/>
      <c r="H341" s="19"/>
      <c r="I341" s="20" t="str">
        <f>IF(OR($D341="",$E341=""),"",MAX(0,$E341-$D341-Settings!$B$5))</f>
        <v/>
      </c>
      <c r="J341" s="20" t="str">
        <f>IF(OR($D341="",$E341=""),"",IF($E341&lt;=$D341+Settings!$B$5,1,0))</f>
        <v/>
      </c>
      <c r="K341" s="20" t="str">
        <f t="shared" si="15"/>
        <v/>
      </c>
      <c r="L341" s="20" t="str">
        <f t="shared" si="16"/>
        <v/>
      </c>
      <c r="M341" s="21" t="str">
        <f t="shared" si="17"/>
        <v/>
      </c>
    </row>
    <row r="342" spans="1:13" x14ac:dyDescent="0.3">
      <c r="A342" s="17"/>
      <c r="B342" s="17"/>
      <c r="C342" s="18"/>
      <c r="D342" s="18"/>
      <c r="E342" s="18"/>
      <c r="F342" s="19"/>
      <c r="G342" s="19"/>
      <c r="H342" s="19"/>
      <c r="I342" s="20" t="str">
        <f>IF(OR($D342="",$E342=""),"",MAX(0,$E342-$D342-Settings!$B$5))</f>
        <v/>
      </c>
      <c r="J342" s="20" t="str">
        <f>IF(OR($D342="",$E342=""),"",IF($E342&lt;=$D342+Settings!$B$5,1,0))</f>
        <v/>
      </c>
      <c r="K342" s="20" t="str">
        <f t="shared" si="15"/>
        <v/>
      </c>
      <c r="L342" s="20" t="str">
        <f t="shared" si="16"/>
        <v/>
      </c>
      <c r="M342" s="21" t="str">
        <f t="shared" si="17"/>
        <v/>
      </c>
    </row>
    <row r="343" spans="1:13" x14ac:dyDescent="0.3">
      <c r="A343" s="17"/>
      <c r="B343" s="17"/>
      <c r="C343" s="18"/>
      <c r="D343" s="18"/>
      <c r="E343" s="18"/>
      <c r="F343" s="19"/>
      <c r="G343" s="19"/>
      <c r="H343" s="19"/>
      <c r="I343" s="20" t="str">
        <f>IF(OR($D343="",$E343=""),"",MAX(0,$E343-$D343-Settings!$B$5))</f>
        <v/>
      </c>
      <c r="J343" s="20" t="str">
        <f>IF(OR($D343="",$E343=""),"",IF($E343&lt;=$D343+Settings!$B$5,1,0))</f>
        <v/>
      </c>
      <c r="K343" s="20" t="str">
        <f t="shared" si="15"/>
        <v/>
      </c>
      <c r="L343" s="20" t="str">
        <f t="shared" si="16"/>
        <v/>
      </c>
      <c r="M343" s="21" t="str">
        <f t="shared" si="17"/>
        <v/>
      </c>
    </row>
    <row r="344" spans="1:13" x14ac:dyDescent="0.3">
      <c r="A344" s="17"/>
      <c r="B344" s="17"/>
      <c r="C344" s="18"/>
      <c r="D344" s="18"/>
      <c r="E344" s="18"/>
      <c r="F344" s="19"/>
      <c r="G344" s="19"/>
      <c r="H344" s="19"/>
      <c r="I344" s="20" t="str">
        <f>IF(OR($D344="",$E344=""),"",MAX(0,$E344-$D344-Settings!$B$5))</f>
        <v/>
      </c>
      <c r="J344" s="20" t="str">
        <f>IF(OR($D344="",$E344=""),"",IF($E344&lt;=$D344+Settings!$B$5,1,0))</f>
        <v/>
      </c>
      <c r="K344" s="20" t="str">
        <f t="shared" si="15"/>
        <v/>
      </c>
      <c r="L344" s="20" t="str">
        <f t="shared" si="16"/>
        <v/>
      </c>
      <c r="M344" s="21" t="str">
        <f t="shared" si="17"/>
        <v/>
      </c>
    </row>
    <row r="345" spans="1:13" x14ac:dyDescent="0.3">
      <c r="A345" s="17"/>
      <c r="B345" s="17"/>
      <c r="C345" s="18"/>
      <c r="D345" s="18"/>
      <c r="E345" s="18"/>
      <c r="F345" s="19"/>
      <c r="G345" s="19"/>
      <c r="H345" s="19"/>
      <c r="I345" s="20" t="str">
        <f>IF(OR($D345="",$E345=""),"",MAX(0,$E345-$D345-Settings!$B$5))</f>
        <v/>
      </c>
      <c r="J345" s="20" t="str">
        <f>IF(OR($D345="",$E345=""),"",IF($E345&lt;=$D345+Settings!$B$5,1,0))</f>
        <v/>
      </c>
      <c r="K345" s="20" t="str">
        <f t="shared" si="15"/>
        <v/>
      </c>
      <c r="L345" s="20" t="str">
        <f t="shared" si="16"/>
        <v/>
      </c>
      <c r="M345" s="21" t="str">
        <f t="shared" si="17"/>
        <v/>
      </c>
    </row>
    <row r="346" spans="1:13" x14ac:dyDescent="0.3">
      <c r="A346" s="17"/>
      <c r="B346" s="17"/>
      <c r="C346" s="18"/>
      <c r="D346" s="18"/>
      <c r="E346" s="18"/>
      <c r="F346" s="19"/>
      <c r="G346" s="19"/>
      <c r="H346" s="19"/>
      <c r="I346" s="20" t="str">
        <f>IF(OR($D346="",$E346=""),"",MAX(0,$E346-$D346-Settings!$B$5))</f>
        <v/>
      </c>
      <c r="J346" s="20" t="str">
        <f>IF(OR($D346="",$E346=""),"",IF($E346&lt;=$D346+Settings!$B$5,1,0))</f>
        <v/>
      </c>
      <c r="K346" s="20" t="str">
        <f t="shared" si="15"/>
        <v/>
      </c>
      <c r="L346" s="20" t="str">
        <f t="shared" si="16"/>
        <v/>
      </c>
      <c r="M346" s="21" t="str">
        <f t="shared" si="17"/>
        <v/>
      </c>
    </row>
    <row r="347" spans="1:13" x14ac:dyDescent="0.3">
      <c r="A347" s="17"/>
      <c r="B347" s="17"/>
      <c r="C347" s="18"/>
      <c r="D347" s="18"/>
      <c r="E347" s="18"/>
      <c r="F347" s="19"/>
      <c r="G347" s="19"/>
      <c r="H347" s="19"/>
      <c r="I347" s="20" t="str">
        <f>IF(OR($D347="",$E347=""),"",MAX(0,$E347-$D347-Settings!$B$5))</f>
        <v/>
      </c>
      <c r="J347" s="20" t="str">
        <f>IF(OR($D347="",$E347=""),"",IF($E347&lt;=$D347+Settings!$B$5,1,0))</f>
        <v/>
      </c>
      <c r="K347" s="20" t="str">
        <f t="shared" si="15"/>
        <v/>
      </c>
      <c r="L347" s="20" t="str">
        <f t="shared" si="16"/>
        <v/>
      </c>
      <c r="M347" s="21" t="str">
        <f t="shared" si="17"/>
        <v/>
      </c>
    </row>
    <row r="348" spans="1:13" x14ac:dyDescent="0.3">
      <c r="A348" s="17"/>
      <c r="B348" s="17"/>
      <c r="C348" s="18"/>
      <c r="D348" s="18"/>
      <c r="E348" s="18"/>
      <c r="F348" s="19"/>
      <c r="G348" s="19"/>
      <c r="H348" s="19"/>
      <c r="I348" s="20" t="str">
        <f>IF(OR($D348="",$E348=""),"",MAX(0,$E348-$D348-Settings!$B$5))</f>
        <v/>
      </c>
      <c r="J348" s="20" t="str">
        <f>IF(OR($D348="",$E348=""),"",IF($E348&lt;=$D348+Settings!$B$5,1,0))</f>
        <v/>
      </c>
      <c r="K348" s="20" t="str">
        <f t="shared" si="15"/>
        <v/>
      </c>
      <c r="L348" s="20" t="str">
        <f t="shared" si="16"/>
        <v/>
      </c>
      <c r="M348" s="21" t="str">
        <f t="shared" si="17"/>
        <v/>
      </c>
    </row>
    <row r="349" spans="1:13" x14ac:dyDescent="0.3">
      <c r="A349" s="17"/>
      <c r="B349" s="17"/>
      <c r="C349" s="18"/>
      <c r="D349" s="18"/>
      <c r="E349" s="18"/>
      <c r="F349" s="19"/>
      <c r="G349" s="19"/>
      <c r="H349" s="19"/>
      <c r="I349" s="20" t="str">
        <f>IF(OR($D349="",$E349=""),"",MAX(0,$E349-$D349-Settings!$B$5))</f>
        <v/>
      </c>
      <c r="J349" s="20" t="str">
        <f>IF(OR($D349="",$E349=""),"",IF($E349&lt;=$D349+Settings!$B$5,1,0))</f>
        <v/>
      </c>
      <c r="K349" s="20" t="str">
        <f t="shared" si="15"/>
        <v/>
      </c>
      <c r="L349" s="20" t="str">
        <f t="shared" si="16"/>
        <v/>
      </c>
      <c r="M349" s="21" t="str">
        <f t="shared" si="17"/>
        <v/>
      </c>
    </row>
    <row r="350" spans="1:13" x14ac:dyDescent="0.3">
      <c r="A350" s="17"/>
      <c r="B350" s="17"/>
      <c r="C350" s="18"/>
      <c r="D350" s="18"/>
      <c r="E350" s="18"/>
      <c r="F350" s="19"/>
      <c r="G350" s="19"/>
      <c r="H350" s="19"/>
      <c r="I350" s="20" t="str">
        <f>IF(OR($D350="",$E350=""),"",MAX(0,$E350-$D350-Settings!$B$5))</f>
        <v/>
      </c>
      <c r="J350" s="20" t="str">
        <f>IF(OR($D350="",$E350=""),"",IF($E350&lt;=$D350+Settings!$B$5,1,0))</f>
        <v/>
      </c>
      <c r="K350" s="20" t="str">
        <f t="shared" si="15"/>
        <v/>
      </c>
      <c r="L350" s="20" t="str">
        <f t="shared" si="16"/>
        <v/>
      </c>
      <c r="M350" s="21" t="str">
        <f t="shared" si="17"/>
        <v/>
      </c>
    </row>
    <row r="351" spans="1:13" x14ac:dyDescent="0.3">
      <c r="A351" s="17"/>
      <c r="B351" s="17"/>
      <c r="C351" s="18"/>
      <c r="D351" s="18"/>
      <c r="E351" s="18"/>
      <c r="F351" s="19"/>
      <c r="G351" s="19"/>
      <c r="H351" s="19"/>
      <c r="I351" s="20" t="str">
        <f>IF(OR($D351="",$E351=""),"",MAX(0,$E351-$D351-Settings!$B$5))</f>
        <v/>
      </c>
      <c r="J351" s="20" t="str">
        <f>IF(OR($D351="",$E351=""),"",IF($E351&lt;=$D351+Settings!$B$5,1,0))</f>
        <v/>
      </c>
      <c r="K351" s="20" t="str">
        <f t="shared" si="15"/>
        <v/>
      </c>
      <c r="L351" s="20" t="str">
        <f t="shared" si="16"/>
        <v/>
      </c>
      <c r="M351" s="21" t="str">
        <f t="shared" si="17"/>
        <v/>
      </c>
    </row>
    <row r="352" spans="1:13" x14ac:dyDescent="0.3">
      <c r="A352" s="17"/>
      <c r="B352" s="17"/>
      <c r="C352" s="18"/>
      <c r="D352" s="18"/>
      <c r="E352" s="18"/>
      <c r="F352" s="19"/>
      <c r="G352" s="19"/>
      <c r="H352" s="19"/>
      <c r="I352" s="20" t="str">
        <f>IF(OR($D352="",$E352=""),"",MAX(0,$E352-$D352-Settings!$B$5))</f>
        <v/>
      </c>
      <c r="J352" s="20" t="str">
        <f>IF(OR($D352="",$E352=""),"",IF($E352&lt;=$D352+Settings!$B$5,1,0))</f>
        <v/>
      </c>
      <c r="K352" s="20" t="str">
        <f t="shared" si="15"/>
        <v/>
      </c>
      <c r="L352" s="20" t="str">
        <f t="shared" si="16"/>
        <v/>
      </c>
      <c r="M352" s="21" t="str">
        <f t="shared" si="17"/>
        <v/>
      </c>
    </row>
    <row r="353" spans="1:13" x14ac:dyDescent="0.3">
      <c r="A353" s="17"/>
      <c r="B353" s="17"/>
      <c r="C353" s="18"/>
      <c r="D353" s="18"/>
      <c r="E353" s="18"/>
      <c r="F353" s="19"/>
      <c r="G353" s="19"/>
      <c r="H353" s="19"/>
      <c r="I353" s="20" t="str">
        <f>IF(OR($D353="",$E353=""),"",MAX(0,$E353-$D353-Settings!$B$5))</f>
        <v/>
      </c>
      <c r="J353" s="20" t="str">
        <f>IF(OR($D353="",$E353=""),"",IF($E353&lt;=$D353+Settings!$B$5,1,0))</f>
        <v/>
      </c>
      <c r="K353" s="20" t="str">
        <f t="shared" si="15"/>
        <v/>
      </c>
      <c r="L353" s="20" t="str">
        <f t="shared" si="16"/>
        <v/>
      </c>
      <c r="M353" s="21" t="str">
        <f t="shared" si="17"/>
        <v/>
      </c>
    </row>
    <row r="354" spans="1:13" x14ac:dyDescent="0.3">
      <c r="A354" s="17"/>
      <c r="B354" s="17"/>
      <c r="C354" s="18"/>
      <c r="D354" s="18"/>
      <c r="E354" s="18"/>
      <c r="F354" s="19"/>
      <c r="G354" s="19"/>
      <c r="H354" s="19"/>
      <c r="I354" s="20" t="str">
        <f>IF(OR($D354="",$E354=""),"",MAX(0,$E354-$D354-Settings!$B$5))</f>
        <v/>
      </c>
      <c r="J354" s="20" t="str">
        <f>IF(OR($D354="",$E354=""),"",IF($E354&lt;=$D354+Settings!$B$5,1,0))</f>
        <v/>
      </c>
      <c r="K354" s="20" t="str">
        <f t="shared" si="15"/>
        <v/>
      </c>
      <c r="L354" s="20" t="str">
        <f t="shared" si="16"/>
        <v/>
      </c>
      <c r="M354" s="21" t="str">
        <f t="shared" si="17"/>
        <v/>
      </c>
    </row>
    <row r="355" spans="1:13" x14ac:dyDescent="0.3">
      <c r="A355" s="17"/>
      <c r="B355" s="17"/>
      <c r="C355" s="18"/>
      <c r="D355" s="18"/>
      <c r="E355" s="18"/>
      <c r="F355" s="19"/>
      <c r="G355" s="19"/>
      <c r="H355" s="19"/>
      <c r="I355" s="20" t="str">
        <f>IF(OR($D355="",$E355=""),"",MAX(0,$E355-$D355-Settings!$B$5))</f>
        <v/>
      </c>
      <c r="J355" s="20" t="str">
        <f>IF(OR($D355="",$E355=""),"",IF($E355&lt;=$D355+Settings!$B$5,1,0))</f>
        <v/>
      </c>
      <c r="K355" s="20" t="str">
        <f t="shared" si="15"/>
        <v/>
      </c>
      <c r="L355" s="20" t="str">
        <f t="shared" si="16"/>
        <v/>
      </c>
      <c r="M355" s="21" t="str">
        <f t="shared" si="17"/>
        <v/>
      </c>
    </row>
    <row r="356" spans="1:13" x14ac:dyDescent="0.3">
      <c r="A356" s="17"/>
      <c r="B356" s="17"/>
      <c r="C356" s="18"/>
      <c r="D356" s="18"/>
      <c r="E356" s="18"/>
      <c r="F356" s="19"/>
      <c r="G356" s="19"/>
      <c r="H356" s="19"/>
      <c r="I356" s="20" t="str">
        <f>IF(OR($D356="",$E356=""),"",MAX(0,$E356-$D356-Settings!$B$5))</f>
        <v/>
      </c>
      <c r="J356" s="20" t="str">
        <f>IF(OR($D356="",$E356=""),"",IF($E356&lt;=$D356+Settings!$B$5,1,0))</f>
        <v/>
      </c>
      <c r="K356" s="20" t="str">
        <f t="shared" si="15"/>
        <v/>
      </c>
      <c r="L356" s="20" t="str">
        <f t="shared" si="16"/>
        <v/>
      </c>
      <c r="M356" s="21" t="str">
        <f t="shared" si="17"/>
        <v/>
      </c>
    </row>
    <row r="357" spans="1:13" x14ac:dyDescent="0.3">
      <c r="A357" s="17"/>
      <c r="B357" s="17"/>
      <c r="C357" s="18"/>
      <c r="D357" s="18"/>
      <c r="E357" s="18"/>
      <c r="F357" s="19"/>
      <c r="G357" s="19"/>
      <c r="H357" s="19"/>
      <c r="I357" s="20" t="str">
        <f>IF(OR($D357="",$E357=""),"",MAX(0,$E357-$D357-Settings!$B$5))</f>
        <v/>
      </c>
      <c r="J357" s="20" t="str">
        <f>IF(OR($D357="",$E357=""),"",IF($E357&lt;=$D357+Settings!$B$5,1,0))</f>
        <v/>
      </c>
      <c r="K357" s="20" t="str">
        <f t="shared" si="15"/>
        <v/>
      </c>
      <c r="L357" s="20" t="str">
        <f t="shared" si="16"/>
        <v/>
      </c>
      <c r="M357" s="21" t="str">
        <f t="shared" si="17"/>
        <v/>
      </c>
    </row>
    <row r="358" spans="1:13" x14ac:dyDescent="0.3">
      <c r="A358" s="17"/>
      <c r="B358" s="17"/>
      <c r="C358" s="18"/>
      <c r="D358" s="18"/>
      <c r="E358" s="18"/>
      <c r="F358" s="19"/>
      <c r="G358" s="19"/>
      <c r="H358" s="19"/>
      <c r="I358" s="20" t="str">
        <f>IF(OR($D358="",$E358=""),"",MAX(0,$E358-$D358-Settings!$B$5))</f>
        <v/>
      </c>
      <c r="J358" s="20" t="str">
        <f>IF(OR($D358="",$E358=""),"",IF($E358&lt;=$D358+Settings!$B$5,1,0))</f>
        <v/>
      </c>
      <c r="K358" s="20" t="str">
        <f t="shared" si="15"/>
        <v/>
      </c>
      <c r="L358" s="20" t="str">
        <f t="shared" si="16"/>
        <v/>
      </c>
      <c r="M358" s="21" t="str">
        <f t="shared" si="17"/>
        <v/>
      </c>
    </row>
    <row r="359" spans="1:13" x14ac:dyDescent="0.3">
      <c r="A359" s="17"/>
      <c r="B359" s="17"/>
      <c r="C359" s="18"/>
      <c r="D359" s="18"/>
      <c r="E359" s="18"/>
      <c r="F359" s="19"/>
      <c r="G359" s="19"/>
      <c r="H359" s="19"/>
      <c r="I359" s="20" t="str">
        <f>IF(OR($D359="",$E359=""),"",MAX(0,$E359-$D359-Settings!$B$5))</f>
        <v/>
      </c>
      <c r="J359" s="20" t="str">
        <f>IF(OR($D359="",$E359=""),"",IF($E359&lt;=$D359+Settings!$B$5,1,0))</f>
        <v/>
      </c>
      <c r="K359" s="20" t="str">
        <f t="shared" si="15"/>
        <v/>
      </c>
      <c r="L359" s="20" t="str">
        <f t="shared" si="16"/>
        <v/>
      </c>
      <c r="M359" s="21" t="str">
        <f t="shared" si="17"/>
        <v/>
      </c>
    </row>
    <row r="360" spans="1:13" x14ac:dyDescent="0.3">
      <c r="A360" s="17"/>
      <c r="B360" s="17"/>
      <c r="C360" s="18"/>
      <c r="D360" s="18"/>
      <c r="E360" s="18"/>
      <c r="F360" s="19"/>
      <c r="G360" s="19"/>
      <c r="H360" s="19"/>
      <c r="I360" s="20" t="str">
        <f>IF(OR($D360="",$E360=""),"",MAX(0,$E360-$D360-Settings!$B$5))</f>
        <v/>
      </c>
      <c r="J360" s="20" t="str">
        <f>IF(OR($D360="",$E360=""),"",IF($E360&lt;=$D360+Settings!$B$5,1,0))</f>
        <v/>
      </c>
      <c r="K360" s="20" t="str">
        <f t="shared" si="15"/>
        <v/>
      </c>
      <c r="L360" s="20" t="str">
        <f t="shared" si="16"/>
        <v/>
      </c>
      <c r="M360" s="21" t="str">
        <f t="shared" si="17"/>
        <v/>
      </c>
    </row>
    <row r="361" spans="1:13" x14ac:dyDescent="0.3">
      <c r="A361" s="17"/>
      <c r="B361" s="17"/>
      <c r="C361" s="18"/>
      <c r="D361" s="18"/>
      <c r="E361" s="18"/>
      <c r="F361" s="19"/>
      <c r="G361" s="19"/>
      <c r="H361" s="19"/>
      <c r="I361" s="20" t="str">
        <f>IF(OR($D361="",$E361=""),"",MAX(0,$E361-$D361-Settings!$B$5))</f>
        <v/>
      </c>
      <c r="J361" s="20" t="str">
        <f>IF(OR($D361="",$E361=""),"",IF($E361&lt;=$D361+Settings!$B$5,1,0))</f>
        <v/>
      </c>
      <c r="K361" s="20" t="str">
        <f t="shared" si="15"/>
        <v/>
      </c>
      <c r="L361" s="20" t="str">
        <f t="shared" si="16"/>
        <v/>
      </c>
      <c r="M361" s="21" t="str">
        <f t="shared" si="17"/>
        <v/>
      </c>
    </row>
    <row r="362" spans="1:13" x14ac:dyDescent="0.3">
      <c r="A362" s="17"/>
      <c r="B362" s="17"/>
      <c r="C362" s="18"/>
      <c r="D362" s="18"/>
      <c r="E362" s="18"/>
      <c r="F362" s="19"/>
      <c r="G362" s="19"/>
      <c r="H362" s="19"/>
      <c r="I362" s="20" t="str">
        <f>IF(OR($D362="",$E362=""),"",MAX(0,$E362-$D362-Settings!$B$5))</f>
        <v/>
      </c>
      <c r="J362" s="20" t="str">
        <f>IF(OR($D362="",$E362=""),"",IF($E362&lt;=$D362+Settings!$B$5,1,0))</f>
        <v/>
      </c>
      <c r="K362" s="20" t="str">
        <f t="shared" si="15"/>
        <v/>
      </c>
      <c r="L362" s="20" t="str">
        <f t="shared" si="16"/>
        <v/>
      </c>
      <c r="M362" s="21" t="str">
        <f t="shared" si="17"/>
        <v/>
      </c>
    </row>
    <row r="363" spans="1:13" x14ac:dyDescent="0.3">
      <c r="A363" s="17"/>
      <c r="B363" s="17"/>
      <c r="C363" s="18"/>
      <c r="D363" s="18"/>
      <c r="E363" s="18"/>
      <c r="F363" s="19"/>
      <c r="G363" s="19"/>
      <c r="H363" s="19"/>
      <c r="I363" s="20" t="str">
        <f>IF(OR($D363="",$E363=""),"",MAX(0,$E363-$D363-Settings!$B$5))</f>
        <v/>
      </c>
      <c r="J363" s="20" t="str">
        <f>IF(OR($D363="",$E363=""),"",IF($E363&lt;=$D363+Settings!$B$5,1,0))</f>
        <v/>
      </c>
      <c r="K363" s="20" t="str">
        <f t="shared" si="15"/>
        <v/>
      </c>
      <c r="L363" s="20" t="str">
        <f t="shared" si="16"/>
        <v/>
      </c>
      <c r="M363" s="21" t="str">
        <f t="shared" si="17"/>
        <v/>
      </c>
    </row>
    <row r="364" spans="1:13" x14ac:dyDescent="0.3">
      <c r="A364" s="17"/>
      <c r="B364" s="17"/>
      <c r="C364" s="18"/>
      <c r="D364" s="18"/>
      <c r="E364" s="18"/>
      <c r="F364" s="19"/>
      <c r="G364" s="19"/>
      <c r="H364" s="19"/>
      <c r="I364" s="20" t="str">
        <f>IF(OR($D364="",$E364=""),"",MAX(0,$E364-$D364-Settings!$B$5))</f>
        <v/>
      </c>
      <c r="J364" s="20" t="str">
        <f>IF(OR($D364="",$E364=""),"",IF($E364&lt;=$D364+Settings!$B$5,1,0))</f>
        <v/>
      </c>
      <c r="K364" s="20" t="str">
        <f t="shared" si="15"/>
        <v/>
      </c>
      <c r="L364" s="20" t="str">
        <f t="shared" si="16"/>
        <v/>
      </c>
      <c r="M364" s="21" t="str">
        <f t="shared" si="17"/>
        <v/>
      </c>
    </row>
    <row r="365" spans="1:13" x14ac:dyDescent="0.3">
      <c r="A365" s="17"/>
      <c r="B365" s="17"/>
      <c r="C365" s="18"/>
      <c r="D365" s="18"/>
      <c r="E365" s="18"/>
      <c r="F365" s="19"/>
      <c r="G365" s="19"/>
      <c r="H365" s="19"/>
      <c r="I365" s="20" t="str">
        <f>IF(OR($D365="",$E365=""),"",MAX(0,$E365-$D365-Settings!$B$5))</f>
        <v/>
      </c>
      <c r="J365" s="20" t="str">
        <f>IF(OR($D365="",$E365=""),"",IF($E365&lt;=$D365+Settings!$B$5,1,0))</f>
        <v/>
      </c>
      <c r="K365" s="20" t="str">
        <f t="shared" si="15"/>
        <v/>
      </c>
      <c r="L365" s="20" t="str">
        <f t="shared" si="16"/>
        <v/>
      </c>
      <c r="M365" s="21" t="str">
        <f t="shared" si="17"/>
        <v/>
      </c>
    </row>
    <row r="366" spans="1:13" x14ac:dyDescent="0.3">
      <c r="A366" s="17"/>
      <c r="B366" s="17"/>
      <c r="C366" s="18"/>
      <c r="D366" s="18"/>
      <c r="E366" s="18"/>
      <c r="F366" s="19"/>
      <c r="G366" s="19"/>
      <c r="H366" s="19"/>
      <c r="I366" s="20" t="str">
        <f>IF(OR($D366="",$E366=""),"",MAX(0,$E366-$D366-Settings!$B$5))</f>
        <v/>
      </c>
      <c r="J366" s="20" t="str">
        <f>IF(OR($D366="",$E366=""),"",IF($E366&lt;=$D366+Settings!$B$5,1,0))</f>
        <v/>
      </c>
      <c r="K366" s="20" t="str">
        <f t="shared" si="15"/>
        <v/>
      </c>
      <c r="L366" s="20" t="str">
        <f t="shared" si="16"/>
        <v/>
      </c>
      <c r="M366" s="21" t="str">
        <f t="shared" si="17"/>
        <v/>
      </c>
    </row>
    <row r="367" spans="1:13" x14ac:dyDescent="0.3">
      <c r="A367" s="17"/>
      <c r="B367" s="17"/>
      <c r="C367" s="18"/>
      <c r="D367" s="18"/>
      <c r="E367" s="18"/>
      <c r="F367" s="19"/>
      <c r="G367" s="19"/>
      <c r="H367" s="19"/>
      <c r="I367" s="20" t="str">
        <f>IF(OR($D367="",$E367=""),"",MAX(0,$E367-$D367-Settings!$B$5))</f>
        <v/>
      </c>
      <c r="J367" s="20" t="str">
        <f>IF(OR($D367="",$E367=""),"",IF($E367&lt;=$D367+Settings!$B$5,1,0))</f>
        <v/>
      </c>
      <c r="K367" s="20" t="str">
        <f t="shared" si="15"/>
        <v/>
      </c>
      <c r="L367" s="20" t="str">
        <f t="shared" si="16"/>
        <v/>
      </c>
      <c r="M367" s="21" t="str">
        <f t="shared" si="17"/>
        <v/>
      </c>
    </row>
    <row r="368" spans="1:13" x14ac:dyDescent="0.3">
      <c r="A368" s="17"/>
      <c r="B368" s="17"/>
      <c r="C368" s="18"/>
      <c r="D368" s="18"/>
      <c r="E368" s="18"/>
      <c r="F368" s="19"/>
      <c r="G368" s="19"/>
      <c r="H368" s="19"/>
      <c r="I368" s="20" t="str">
        <f>IF(OR($D368="",$E368=""),"",MAX(0,$E368-$D368-Settings!$B$5))</f>
        <v/>
      </c>
      <c r="J368" s="20" t="str">
        <f>IF(OR($D368="",$E368=""),"",IF($E368&lt;=$D368+Settings!$B$5,1,0))</f>
        <v/>
      </c>
      <c r="K368" s="20" t="str">
        <f t="shared" si="15"/>
        <v/>
      </c>
      <c r="L368" s="20" t="str">
        <f t="shared" si="16"/>
        <v/>
      </c>
      <c r="M368" s="21" t="str">
        <f t="shared" si="17"/>
        <v/>
      </c>
    </row>
    <row r="369" spans="1:13" x14ac:dyDescent="0.3">
      <c r="A369" s="17"/>
      <c r="B369" s="17"/>
      <c r="C369" s="18"/>
      <c r="D369" s="18"/>
      <c r="E369" s="18"/>
      <c r="F369" s="19"/>
      <c r="G369" s="19"/>
      <c r="H369" s="19"/>
      <c r="I369" s="20" t="str">
        <f>IF(OR($D369="",$E369=""),"",MAX(0,$E369-$D369-Settings!$B$5))</f>
        <v/>
      </c>
      <c r="J369" s="20" t="str">
        <f>IF(OR($D369="",$E369=""),"",IF($E369&lt;=$D369+Settings!$B$5,1,0))</f>
        <v/>
      </c>
      <c r="K369" s="20" t="str">
        <f t="shared" si="15"/>
        <v/>
      </c>
      <c r="L369" s="20" t="str">
        <f t="shared" si="16"/>
        <v/>
      </c>
      <c r="M369" s="21" t="str">
        <f t="shared" si="17"/>
        <v/>
      </c>
    </row>
    <row r="370" spans="1:13" x14ac:dyDescent="0.3">
      <c r="A370" s="17"/>
      <c r="B370" s="17"/>
      <c r="C370" s="18"/>
      <c r="D370" s="18"/>
      <c r="E370" s="18"/>
      <c r="F370" s="19"/>
      <c r="G370" s="19"/>
      <c r="H370" s="19"/>
      <c r="I370" s="20" t="str">
        <f>IF(OR($D370="",$E370=""),"",MAX(0,$E370-$D370-Settings!$B$5))</f>
        <v/>
      </c>
      <c r="J370" s="20" t="str">
        <f>IF(OR($D370="",$E370=""),"",IF($E370&lt;=$D370+Settings!$B$5,1,0))</f>
        <v/>
      </c>
      <c r="K370" s="20" t="str">
        <f t="shared" si="15"/>
        <v/>
      </c>
      <c r="L370" s="20" t="str">
        <f t="shared" si="16"/>
        <v/>
      </c>
      <c r="M370" s="21" t="str">
        <f t="shared" si="17"/>
        <v/>
      </c>
    </row>
    <row r="371" spans="1:13" x14ac:dyDescent="0.3">
      <c r="A371" s="17"/>
      <c r="B371" s="17"/>
      <c r="C371" s="18"/>
      <c r="D371" s="18"/>
      <c r="E371" s="18"/>
      <c r="F371" s="19"/>
      <c r="G371" s="19"/>
      <c r="H371" s="19"/>
      <c r="I371" s="20" t="str">
        <f>IF(OR($D371="",$E371=""),"",MAX(0,$E371-$D371-Settings!$B$5))</f>
        <v/>
      </c>
      <c r="J371" s="20" t="str">
        <f>IF(OR($D371="",$E371=""),"",IF($E371&lt;=$D371+Settings!$B$5,1,0))</f>
        <v/>
      </c>
      <c r="K371" s="20" t="str">
        <f t="shared" si="15"/>
        <v/>
      </c>
      <c r="L371" s="20" t="str">
        <f t="shared" si="16"/>
        <v/>
      </c>
      <c r="M371" s="21" t="str">
        <f t="shared" si="17"/>
        <v/>
      </c>
    </row>
    <row r="372" spans="1:13" x14ac:dyDescent="0.3">
      <c r="A372" s="17"/>
      <c r="B372" s="17"/>
      <c r="C372" s="18"/>
      <c r="D372" s="18"/>
      <c r="E372" s="18"/>
      <c r="F372" s="19"/>
      <c r="G372" s="19"/>
      <c r="H372" s="19"/>
      <c r="I372" s="20" t="str">
        <f>IF(OR($D372="",$E372=""),"",MAX(0,$E372-$D372-Settings!$B$5))</f>
        <v/>
      </c>
      <c r="J372" s="20" t="str">
        <f>IF(OR($D372="",$E372=""),"",IF($E372&lt;=$D372+Settings!$B$5,1,0))</f>
        <v/>
      </c>
      <c r="K372" s="20" t="str">
        <f t="shared" si="15"/>
        <v/>
      </c>
      <c r="L372" s="20" t="str">
        <f t="shared" si="16"/>
        <v/>
      </c>
      <c r="M372" s="21" t="str">
        <f t="shared" si="17"/>
        <v/>
      </c>
    </row>
    <row r="373" spans="1:13" x14ac:dyDescent="0.3">
      <c r="A373" s="17"/>
      <c r="B373" s="17"/>
      <c r="C373" s="18"/>
      <c r="D373" s="18"/>
      <c r="E373" s="18"/>
      <c r="F373" s="19"/>
      <c r="G373" s="19"/>
      <c r="H373" s="19"/>
      <c r="I373" s="20" t="str">
        <f>IF(OR($D373="",$E373=""),"",MAX(0,$E373-$D373-Settings!$B$5))</f>
        <v/>
      </c>
      <c r="J373" s="20" t="str">
        <f>IF(OR($D373="",$E373=""),"",IF($E373&lt;=$D373+Settings!$B$5,1,0))</f>
        <v/>
      </c>
      <c r="K373" s="20" t="str">
        <f t="shared" si="15"/>
        <v/>
      </c>
      <c r="L373" s="20" t="str">
        <f t="shared" si="16"/>
        <v/>
      </c>
      <c r="M373" s="21" t="str">
        <f t="shared" si="17"/>
        <v/>
      </c>
    </row>
    <row r="374" spans="1:13" x14ac:dyDescent="0.3">
      <c r="A374" s="17"/>
      <c r="B374" s="17"/>
      <c r="C374" s="18"/>
      <c r="D374" s="18"/>
      <c r="E374" s="18"/>
      <c r="F374" s="19"/>
      <c r="G374" s="19"/>
      <c r="H374" s="19"/>
      <c r="I374" s="20" t="str">
        <f>IF(OR($D374="",$E374=""),"",MAX(0,$E374-$D374-Settings!$B$5))</f>
        <v/>
      </c>
      <c r="J374" s="20" t="str">
        <f>IF(OR($D374="",$E374=""),"",IF($E374&lt;=$D374+Settings!$B$5,1,0))</f>
        <v/>
      </c>
      <c r="K374" s="20" t="str">
        <f t="shared" si="15"/>
        <v/>
      </c>
      <c r="L374" s="20" t="str">
        <f t="shared" si="16"/>
        <v/>
      </c>
      <c r="M374" s="21" t="str">
        <f t="shared" si="17"/>
        <v/>
      </c>
    </row>
    <row r="375" spans="1:13" x14ac:dyDescent="0.3">
      <c r="A375" s="17"/>
      <c r="B375" s="17"/>
      <c r="C375" s="18"/>
      <c r="D375" s="18"/>
      <c r="E375" s="18"/>
      <c r="F375" s="19"/>
      <c r="G375" s="19"/>
      <c r="H375" s="19"/>
      <c r="I375" s="20" t="str">
        <f>IF(OR($D375="",$E375=""),"",MAX(0,$E375-$D375-Settings!$B$5))</f>
        <v/>
      </c>
      <c r="J375" s="20" t="str">
        <f>IF(OR($D375="",$E375=""),"",IF($E375&lt;=$D375+Settings!$B$5,1,0))</f>
        <v/>
      </c>
      <c r="K375" s="20" t="str">
        <f t="shared" si="15"/>
        <v/>
      </c>
      <c r="L375" s="20" t="str">
        <f t="shared" si="16"/>
        <v/>
      </c>
      <c r="M375" s="21" t="str">
        <f t="shared" si="17"/>
        <v/>
      </c>
    </row>
    <row r="376" spans="1:13" x14ac:dyDescent="0.3">
      <c r="A376" s="17"/>
      <c r="B376" s="17"/>
      <c r="C376" s="18"/>
      <c r="D376" s="18"/>
      <c r="E376" s="18"/>
      <c r="F376" s="19"/>
      <c r="G376" s="19"/>
      <c r="H376" s="19"/>
      <c r="I376" s="20" t="str">
        <f>IF(OR($D376="",$E376=""),"",MAX(0,$E376-$D376-Settings!$B$5))</f>
        <v/>
      </c>
      <c r="J376" s="20" t="str">
        <f>IF(OR($D376="",$E376=""),"",IF($E376&lt;=$D376+Settings!$B$5,1,0))</f>
        <v/>
      </c>
      <c r="K376" s="20" t="str">
        <f t="shared" si="15"/>
        <v/>
      </c>
      <c r="L376" s="20" t="str">
        <f t="shared" si="16"/>
        <v/>
      </c>
      <c r="M376" s="21" t="str">
        <f t="shared" si="17"/>
        <v/>
      </c>
    </row>
    <row r="377" spans="1:13" x14ac:dyDescent="0.3">
      <c r="A377" s="17"/>
      <c r="B377" s="17"/>
      <c r="C377" s="18"/>
      <c r="D377" s="18"/>
      <c r="E377" s="18"/>
      <c r="F377" s="19"/>
      <c r="G377" s="19"/>
      <c r="H377" s="19"/>
      <c r="I377" s="20" t="str">
        <f>IF(OR($D377="",$E377=""),"",MAX(0,$E377-$D377-Settings!$B$5))</f>
        <v/>
      </c>
      <c r="J377" s="20" t="str">
        <f>IF(OR($D377="",$E377=""),"",IF($E377&lt;=$D377+Settings!$B$5,1,0))</f>
        <v/>
      </c>
      <c r="K377" s="20" t="str">
        <f t="shared" si="15"/>
        <v/>
      </c>
      <c r="L377" s="20" t="str">
        <f t="shared" si="16"/>
        <v/>
      </c>
      <c r="M377" s="21" t="str">
        <f t="shared" si="17"/>
        <v/>
      </c>
    </row>
    <row r="378" spans="1:13" x14ac:dyDescent="0.3">
      <c r="A378" s="17"/>
      <c r="B378" s="17"/>
      <c r="C378" s="18"/>
      <c r="D378" s="18"/>
      <c r="E378" s="18"/>
      <c r="F378" s="19"/>
      <c r="G378" s="19"/>
      <c r="H378" s="19"/>
      <c r="I378" s="20" t="str">
        <f>IF(OR($D378="",$E378=""),"",MAX(0,$E378-$D378-Settings!$B$5))</f>
        <v/>
      </c>
      <c r="J378" s="20" t="str">
        <f>IF(OR($D378="",$E378=""),"",IF($E378&lt;=$D378+Settings!$B$5,1,0))</f>
        <v/>
      </c>
      <c r="K378" s="20" t="str">
        <f t="shared" si="15"/>
        <v/>
      </c>
      <c r="L378" s="20" t="str">
        <f t="shared" si="16"/>
        <v/>
      </c>
      <c r="M378" s="21" t="str">
        <f t="shared" si="17"/>
        <v/>
      </c>
    </row>
    <row r="379" spans="1:13" x14ac:dyDescent="0.3">
      <c r="A379" s="17"/>
      <c r="B379" s="17"/>
      <c r="C379" s="18"/>
      <c r="D379" s="18"/>
      <c r="E379" s="18"/>
      <c r="F379" s="19"/>
      <c r="G379" s="19"/>
      <c r="H379" s="19"/>
      <c r="I379" s="20" t="str">
        <f>IF(OR($D379="",$E379=""),"",MAX(0,$E379-$D379-Settings!$B$5))</f>
        <v/>
      </c>
      <c r="J379" s="20" t="str">
        <f>IF(OR($D379="",$E379=""),"",IF($E379&lt;=$D379+Settings!$B$5,1,0))</f>
        <v/>
      </c>
      <c r="K379" s="20" t="str">
        <f t="shared" si="15"/>
        <v/>
      </c>
      <c r="L379" s="20" t="str">
        <f t="shared" si="16"/>
        <v/>
      </c>
      <c r="M379" s="21" t="str">
        <f t="shared" si="17"/>
        <v/>
      </c>
    </row>
    <row r="380" spans="1:13" x14ac:dyDescent="0.3">
      <c r="A380" s="17"/>
      <c r="B380" s="17"/>
      <c r="C380" s="18"/>
      <c r="D380" s="18"/>
      <c r="E380" s="18"/>
      <c r="F380" s="19"/>
      <c r="G380" s="19"/>
      <c r="H380" s="19"/>
      <c r="I380" s="20" t="str">
        <f>IF(OR($D380="",$E380=""),"",MAX(0,$E380-$D380-Settings!$B$5))</f>
        <v/>
      </c>
      <c r="J380" s="20" t="str">
        <f>IF(OR($D380="",$E380=""),"",IF($E380&lt;=$D380+Settings!$B$5,1,0))</f>
        <v/>
      </c>
      <c r="K380" s="20" t="str">
        <f t="shared" si="15"/>
        <v/>
      </c>
      <c r="L380" s="20" t="str">
        <f t="shared" si="16"/>
        <v/>
      </c>
      <c r="M380" s="21" t="str">
        <f t="shared" si="17"/>
        <v/>
      </c>
    </row>
    <row r="381" spans="1:13" x14ac:dyDescent="0.3">
      <c r="A381" s="17"/>
      <c r="B381" s="17"/>
      <c r="C381" s="18"/>
      <c r="D381" s="18"/>
      <c r="E381" s="18"/>
      <c r="F381" s="19"/>
      <c r="G381" s="19"/>
      <c r="H381" s="19"/>
      <c r="I381" s="20" t="str">
        <f>IF(OR($D381="",$E381=""),"",MAX(0,$E381-$D381-Settings!$B$5))</f>
        <v/>
      </c>
      <c r="J381" s="20" t="str">
        <f>IF(OR($D381="",$E381=""),"",IF($E381&lt;=$D381+Settings!$B$5,1,0))</f>
        <v/>
      </c>
      <c r="K381" s="20" t="str">
        <f t="shared" si="15"/>
        <v/>
      </c>
      <c r="L381" s="20" t="str">
        <f t="shared" si="16"/>
        <v/>
      </c>
      <c r="M381" s="21" t="str">
        <f t="shared" si="17"/>
        <v/>
      </c>
    </row>
    <row r="382" spans="1:13" x14ac:dyDescent="0.3">
      <c r="A382" s="17"/>
      <c r="B382" s="17"/>
      <c r="C382" s="18"/>
      <c r="D382" s="18"/>
      <c r="E382" s="18"/>
      <c r="F382" s="19"/>
      <c r="G382" s="19"/>
      <c r="H382" s="19"/>
      <c r="I382" s="20" t="str">
        <f>IF(OR($D382="",$E382=""),"",MAX(0,$E382-$D382-Settings!$B$5))</f>
        <v/>
      </c>
      <c r="J382" s="20" t="str">
        <f>IF(OR($D382="",$E382=""),"",IF($E382&lt;=$D382+Settings!$B$5,1,0))</f>
        <v/>
      </c>
      <c r="K382" s="20" t="str">
        <f t="shared" si="15"/>
        <v/>
      </c>
      <c r="L382" s="20" t="str">
        <f t="shared" si="16"/>
        <v/>
      </c>
      <c r="M382" s="21" t="str">
        <f t="shared" si="17"/>
        <v/>
      </c>
    </row>
    <row r="383" spans="1:13" x14ac:dyDescent="0.3">
      <c r="A383" s="17"/>
      <c r="B383" s="17"/>
      <c r="C383" s="18"/>
      <c r="D383" s="18"/>
      <c r="E383" s="18"/>
      <c r="F383" s="19"/>
      <c r="G383" s="19"/>
      <c r="H383" s="19"/>
      <c r="I383" s="20" t="str">
        <f>IF(OR($D383="",$E383=""),"",MAX(0,$E383-$D383-Settings!$B$5))</f>
        <v/>
      </c>
      <c r="J383" s="20" t="str">
        <f>IF(OR($D383="",$E383=""),"",IF($E383&lt;=$D383+Settings!$B$5,1,0))</f>
        <v/>
      </c>
      <c r="K383" s="20" t="str">
        <f t="shared" si="15"/>
        <v/>
      </c>
      <c r="L383" s="20" t="str">
        <f t="shared" si="16"/>
        <v/>
      </c>
      <c r="M383" s="21" t="str">
        <f t="shared" si="17"/>
        <v/>
      </c>
    </row>
    <row r="384" spans="1:13" x14ac:dyDescent="0.3">
      <c r="A384" s="17"/>
      <c r="B384" s="17"/>
      <c r="C384" s="18"/>
      <c r="D384" s="18"/>
      <c r="E384" s="18"/>
      <c r="F384" s="19"/>
      <c r="G384" s="19"/>
      <c r="H384" s="19"/>
      <c r="I384" s="20" t="str">
        <f>IF(OR($D384="",$E384=""),"",MAX(0,$E384-$D384-Settings!$B$5))</f>
        <v/>
      </c>
      <c r="J384" s="20" t="str">
        <f>IF(OR($D384="",$E384=""),"",IF($E384&lt;=$D384+Settings!$B$5,1,0))</f>
        <v/>
      </c>
      <c r="K384" s="20" t="str">
        <f t="shared" si="15"/>
        <v/>
      </c>
      <c r="L384" s="20" t="str">
        <f t="shared" si="16"/>
        <v/>
      </c>
      <c r="M384" s="21" t="str">
        <f t="shared" si="17"/>
        <v/>
      </c>
    </row>
    <row r="385" spans="1:13" x14ac:dyDescent="0.3">
      <c r="A385" s="17"/>
      <c r="B385" s="17"/>
      <c r="C385" s="18"/>
      <c r="D385" s="18"/>
      <c r="E385" s="18"/>
      <c r="F385" s="19"/>
      <c r="G385" s="19"/>
      <c r="H385" s="19"/>
      <c r="I385" s="20" t="str">
        <f>IF(OR($D385="",$E385=""),"",MAX(0,$E385-$D385-Settings!$B$5))</f>
        <v/>
      </c>
      <c r="J385" s="20" t="str">
        <f>IF(OR($D385="",$E385=""),"",IF($E385&lt;=$D385+Settings!$B$5,1,0))</f>
        <v/>
      </c>
      <c r="K385" s="20" t="str">
        <f t="shared" si="15"/>
        <v/>
      </c>
      <c r="L385" s="20" t="str">
        <f t="shared" si="16"/>
        <v/>
      </c>
      <c r="M385" s="21" t="str">
        <f t="shared" si="17"/>
        <v/>
      </c>
    </row>
    <row r="386" spans="1:13" x14ac:dyDescent="0.3">
      <c r="A386" s="17"/>
      <c r="B386" s="17"/>
      <c r="C386" s="18"/>
      <c r="D386" s="18"/>
      <c r="E386" s="18"/>
      <c r="F386" s="19"/>
      <c r="G386" s="19"/>
      <c r="H386" s="19"/>
      <c r="I386" s="20" t="str">
        <f>IF(OR($D386="",$E386=""),"",MAX(0,$E386-$D386-Settings!$B$5))</f>
        <v/>
      </c>
      <c r="J386" s="20" t="str">
        <f>IF(OR($D386="",$E386=""),"",IF($E386&lt;=$D386+Settings!$B$5,1,0))</f>
        <v/>
      </c>
      <c r="K386" s="20" t="str">
        <f t="shared" si="15"/>
        <v/>
      </c>
      <c r="L386" s="20" t="str">
        <f t="shared" si="16"/>
        <v/>
      </c>
      <c r="M386" s="21" t="str">
        <f t="shared" si="17"/>
        <v/>
      </c>
    </row>
    <row r="387" spans="1:13" x14ac:dyDescent="0.3">
      <c r="A387" s="17"/>
      <c r="B387" s="17"/>
      <c r="C387" s="18"/>
      <c r="D387" s="18"/>
      <c r="E387" s="18"/>
      <c r="F387" s="19"/>
      <c r="G387" s="19"/>
      <c r="H387" s="19"/>
      <c r="I387" s="20" t="str">
        <f>IF(OR($D387="",$E387=""),"",MAX(0,$E387-$D387-Settings!$B$5))</f>
        <v/>
      </c>
      <c r="J387" s="20" t="str">
        <f>IF(OR($D387="",$E387=""),"",IF($E387&lt;=$D387+Settings!$B$5,1,0))</f>
        <v/>
      </c>
      <c r="K387" s="20" t="str">
        <f t="shared" si="15"/>
        <v/>
      </c>
      <c r="L387" s="20" t="str">
        <f t="shared" si="16"/>
        <v/>
      </c>
      <c r="M387" s="21" t="str">
        <f t="shared" si="17"/>
        <v/>
      </c>
    </row>
    <row r="388" spans="1:13" x14ac:dyDescent="0.3">
      <c r="A388" s="17"/>
      <c r="B388" s="17"/>
      <c r="C388" s="18"/>
      <c r="D388" s="18"/>
      <c r="E388" s="18"/>
      <c r="F388" s="19"/>
      <c r="G388" s="19"/>
      <c r="H388" s="19"/>
      <c r="I388" s="20" t="str">
        <f>IF(OR($D388="",$E388=""),"",MAX(0,$E388-$D388-Settings!$B$5))</f>
        <v/>
      </c>
      <c r="J388" s="20" t="str">
        <f>IF(OR($D388="",$E388=""),"",IF($E388&lt;=$D388+Settings!$B$5,1,0))</f>
        <v/>
      </c>
      <c r="K388" s="20" t="str">
        <f t="shared" ref="K388:K451" si="18">IF(OR($E388="",$F388=""),"",IF(N($G388)&gt;=$F388,1,0))</f>
        <v/>
      </c>
      <c r="L388" s="20" t="str">
        <f t="shared" ref="L388:L451" si="19">IF(OR($C388="",$E388=""),"",$E388-$C388)</f>
        <v/>
      </c>
      <c r="M388" s="21" t="str">
        <f t="shared" ref="M388:M451" si="20">IF(N($G388)=0,"",N($H388)/$G388)</f>
        <v/>
      </c>
    </row>
    <row r="389" spans="1:13" x14ac:dyDescent="0.3">
      <c r="A389" s="17"/>
      <c r="B389" s="17"/>
      <c r="C389" s="18"/>
      <c r="D389" s="18"/>
      <c r="E389" s="18"/>
      <c r="F389" s="19"/>
      <c r="G389" s="19"/>
      <c r="H389" s="19"/>
      <c r="I389" s="20" t="str">
        <f>IF(OR($D389="",$E389=""),"",MAX(0,$E389-$D389-Settings!$B$5))</f>
        <v/>
      </c>
      <c r="J389" s="20" t="str">
        <f>IF(OR($D389="",$E389=""),"",IF($E389&lt;=$D389+Settings!$B$5,1,0))</f>
        <v/>
      </c>
      <c r="K389" s="20" t="str">
        <f t="shared" si="18"/>
        <v/>
      </c>
      <c r="L389" s="20" t="str">
        <f t="shared" si="19"/>
        <v/>
      </c>
      <c r="M389" s="21" t="str">
        <f t="shared" si="20"/>
        <v/>
      </c>
    </row>
    <row r="390" spans="1:13" x14ac:dyDescent="0.3">
      <c r="A390" s="17"/>
      <c r="B390" s="17"/>
      <c r="C390" s="18"/>
      <c r="D390" s="18"/>
      <c r="E390" s="18"/>
      <c r="F390" s="19"/>
      <c r="G390" s="19"/>
      <c r="H390" s="19"/>
      <c r="I390" s="20" t="str">
        <f>IF(OR($D390="",$E390=""),"",MAX(0,$E390-$D390-Settings!$B$5))</f>
        <v/>
      </c>
      <c r="J390" s="20" t="str">
        <f>IF(OR($D390="",$E390=""),"",IF($E390&lt;=$D390+Settings!$B$5,1,0))</f>
        <v/>
      </c>
      <c r="K390" s="20" t="str">
        <f t="shared" si="18"/>
        <v/>
      </c>
      <c r="L390" s="20" t="str">
        <f t="shared" si="19"/>
        <v/>
      </c>
      <c r="M390" s="21" t="str">
        <f t="shared" si="20"/>
        <v/>
      </c>
    </row>
    <row r="391" spans="1:13" x14ac:dyDescent="0.3">
      <c r="A391" s="17"/>
      <c r="B391" s="17"/>
      <c r="C391" s="18"/>
      <c r="D391" s="18"/>
      <c r="E391" s="18"/>
      <c r="F391" s="19"/>
      <c r="G391" s="19"/>
      <c r="H391" s="19"/>
      <c r="I391" s="20" t="str">
        <f>IF(OR($D391="",$E391=""),"",MAX(0,$E391-$D391-Settings!$B$5))</f>
        <v/>
      </c>
      <c r="J391" s="20" t="str">
        <f>IF(OR($D391="",$E391=""),"",IF($E391&lt;=$D391+Settings!$B$5,1,0))</f>
        <v/>
      </c>
      <c r="K391" s="20" t="str">
        <f t="shared" si="18"/>
        <v/>
      </c>
      <c r="L391" s="20" t="str">
        <f t="shared" si="19"/>
        <v/>
      </c>
      <c r="M391" s="21" t="str">
        <f t="shared" si="20"/>
        <v/>
      </c>
    </row>
    <row r="392" spans="1:13" x14ac:dyDescent="0.3">
      <c r="A392" s="17"/>
      <c r="B392" s="17"/>
      <c r="C392" s="18"/>
      <c r="D392" s="18"/>
      <c r="E392" s="18"/>
      <c r="F392" s="19"/>
      <c r="G392" s="19"/>
      <c r="H392" s="19"/>
      <c r="I392" s="20" t="str">
        <f>IF(OR($D392="",$E392=""),"",MAX(0,$E392-$D392-Settings!$B$5))</f>
        <v/>
      </c>
      <c r="J392" s="20" t="str">
        <f>IF(OR($D392="",$E392=""),"",IF($E392&lt;=$D392+Settings!$B$5,1,0))</f>
        <v/>
      </c>
      <c r="K392" s="20" t="str">
        <f t="shared" si="18"/>
        <v/>
      </c>
      <c r="L392" s="20" t="str">
        <f t="shared" si="19"/>
        <v/>
      </c>
      <c r="M392" s="21" t="str">
        <f t="shared" si="20"/>
        <v/>
      </c>
    </row>
    <row r="393" spans="1:13" x14ac:dyDescent="0.3">
      <c r="A393" s="17"/>
      <c r="B393" s="17"/>
      <c r="C393" s="18"/>
      <c r="D393" s="18"/>
      <c r="E393" s="18"/>
      <c r="F393" s="19"/>
      <c r="G393" s="19"/>
      <c r="H393" s="19"/>
      <c r="I393" s="20" t="str">
        <f>IF(OR($D393="",$E393=""),"",MAX(0,$E393-$D393-Settings!$B$5))</f>
        <v/>
      </c>
      <c r="J393" s="20" t="str">
        <f>IF(OR($D393="",$E393=""),"",IF($E393&lt;=$D393+Settings!$B$5,1,0))</f>
        <v/>
      </c>
      <c r="K393" s="20" t="str">
        <f t="shared" si="18"/>
        <v/>
      </c>
      <c r="L393" s="20" t="str">
        <f t="shared" si="19"/>
        <v/>
      </c>
      <c r="M393" s="21" t="str">
        <f t="shared" si="20"/>
        <v/>
      </c>
    </row>
    <row r="394" spans="1:13" x14ac:dyDescent="0.3">
      <c r="A394" s="17"/>
      <c r="B394" s="17"/>
      <c r="C394" s="18"/>
      <c r="D394" s="18"/>
      <c r="E394" s="18"/>
      <c r="F394" s="19"/>
      <c r="G394" s="19"/>
      <c r="H394" s="19"/>
      <c r="I394" s="20" t="str">
        <f>IF(OR($D394="",$E394=""),"",MAX(0,$E394-$D394-Settings!$B$5))</f>
        <v/>
      </c>
      <c r="J394" s="20" t="str">
        <f>IF(OR($D394="",$E394=""),"",IF($E394&lt;=$D394+Settings!$B$5,1,0))</f>
        <v/>
      </c>
      <c r="K394" s="20" t="str">
        <f t="shared" si="18"/>
        <v/>
      </c>
      <c r="L394" s="20" t="str">
        <f t="shared" si="19"/>
        <v/>
      </c>
      <c r="M394" s="21" t="str">
        <f t="shared" si="20"/>
        <v/>
      </c>
    </row>
    <row r="395" spans="1:13" x14ac:dyDescent="0.3">
      <c r="A395" s="17"/>
      <c r="B395" s="17"/>
      <c r="C395" s="18"/>
      <c r="D395" s="18"/>
      <c r="E395" s="18"/>
      <c r="F395" s="19"/>
      <c r="G395" s="19"/>
      <c r="H395" s="19"/>
      <c r="I395" s="20" t="str">
        <f>IF(OR($D395="",$E395=""),"",MAX(0,$E395-$D395-Settings!$B$5))</f>
        <v/>
      </c>
      <c r="J395" s="20" t="str">
        <f>IF(OR($D395="",$E395=""),"",IF($E395&lt;=$D395+Settings!$B$5,1,0))</f>
        <v/>
      </c>
      <c r="K395" s="20" t="str">
        <f t="shared" si="18"/>
        <v/>
      </c>
      <c r="L395" s="20" t="str">
        <f t="shared" si="19"/>
        <v/>
      </c>
      <c r="M395" s="21" t="str">
        <f t="shared" si="20"/>
        <v/>
      </c>
    </row>
    <row r="396" spans="1:13" x14ac:dyDescent="0.3">
      <c r="A396" s="17"/>
      <c r="B396" s="17"/>
      <c r="C396" s="18"/>
      <c r="D396" s="18"/>
      <c r="E396" s="18"/>
      <c r="F396" s="19"/>
      <c r="G396" s="19"/>
      <c r="H396" s="19"/>
      <c r="I396" s="20" t="str">
        <f>IF(OR($D396="",$E396=""),"",MAX(0,$E396-$D396-Settings!$B$5))</f>
        <v/>
      </c>
      <c r="J396" s="20" t="str">
        <f>IF(OR($D396="",$E396=""),"",IF($E396&lt;=$D396+Settings!$B$5,1,0))</f>
        <v/>
      </c>
      <c r="K396" s="20" t="str">
        <f t="shared" si="18"/>
        <v/>
      </c>
      <c r="L396" s="20" t="str">
        <f t="shared" si="19"/>
        <v/>
      </c>
      <c r="M396" s="21" t="str">
        <f t="shared" si="20"/>
        <v/>
      </c>
    </row>
    <row r="397" spans="1:13" x14ac:dyDescent="0.3">
      <c r="A397" s="17"/>
      <c r="B397" s="17"/>
      <c r="C397" s="18"/>
      <c r="D397" s="18"/>
      <c r="E397" s="18"/>
      <c r="F397" s="19"/>
      <c r="G397" s="19"/>
      <c r="H397" s="19"/>
      <c r="I397" s="20" t="str">
        <f>IF(OR($D397="",$E397=""),"",MAX(0,$E397-$D397-Settings!$B$5))</f>
        <v/>
      </c>
      <c r="J397" s="20" t="str">
        <f>IF(OR($D397="",$E397=""),"",IF($E397&lt;=$D397+Settings!$B$5,1,0))</f>
        <v/>
      </c>
      <c r="K397" s="20" t="str">
        <f t="shared" si="18"/>
        <v/>
      </c>
      <c r="L397" s="20" t="str">
        <f t="shared" si="19"/>
        <v/>
      </c>
      <c r="M397" s="21" t="str">
        <f t="shared" si="20"/>
        <v/>
      </c>
    </row>
    <row r="398" spans="1:13" x14ac:dyDescent="0.3">
      <c r="A398" s="17"/>
      <c r="B398" s="17"/>
      <c r="C398" s="18"/>
      <c r="D398" s="18"/>
      <c r="E398" s="18"/>
      <c r="F398" s="19"/>
      <c r="G398" s="19"/>
      <c r="H398" s="19"/>
      <c r="I398" s="20" t="str">
        <f>IF(OR($D398="",$E398=""),"",MAX(0,$E398-$D398-Settings!$B$5))</f>
        <v/>
      </c>
      <c r="J398" s="20" t="str">
        <f>IF(OR($D398="",$E398=""),"",IF($E398&lt;=$D398+Settings!$B$5,1,0))</f>
        <v/>
      </c>
      <c r="K398" s="20" t="str">
        <f t="shared" si="18"/>
        <v/>
      </c>
      <c r="L398" s="20" t="str">
        <f t="shared" si="19"/>
        <v/>
      </c>
      <c r="M398" s="21" t="str">
        <f t="shared" si="20"/>
        <v/>
      </c>
    </row>
    <row r="399" spans="1:13" x14ac:dyDescent="0.3">
      <c r="A399" s="17"/>
      <c r="B399" s="17"/>
      <c r="C399" s="18"/>
      <c r="D399" s="18"/>
      <c r="E399" s="18"/>
      <c r="F399" s="19"/>
      <c r="G399" s="19"/>
      <c r="H399" s="19"/>
      <c r="I399" s="20" t="str">
        <f>IF(OR($D399="",$E399=""),"",MAX(0,$E399-$D399-Settings!$B$5))</f>
        <v/>
      </c>
      <c r="J399" s="20" t="str">
        <f>IF(OR($D399="",$E399=""),"",IF($E399&lt;=$D399+Settings!$B$5,1,0))</f>
        <v/>
      </c>
      <c r="K399" s="20" t="str">
        <f t="shared" si="18"/>
        <v/>
      </c>
      <c r="L399" s="20" t="str">
        <f t="shared" si="19"/>
        <v/>
      </c>
      <c r="M399" s="21" t="str">
        <f t="shared" si="20"/>
        <v/>
      </c>
    </row>
    <row r="400" spans="1:13" x14ac:dyDescent="0.3">
      <c r="A400" s="17"/>
      <c r="B400" s="17"/>
      <c r="C400" s="18"/>
      <c r="D400" s="18"/>
      <c r="E400" s="18"/>
      <c r="F400" s="19"/>
      <c r="G400" s="19"/>
      <c r="H400" s="19"/>
      <c r="I400" s="20" t="str">
        <f>IF(OR($D400="",$E400=""),"",MAX(0,$E400-$D400-Settings!$B$5))</f>
        <v/>
      </c>
      <c r="J400" s="20" t="str">
        <f>IF(OR($D400="",$E400=""),"",IF($E400&lt;=$D400+Settings!$B$5,1,0))</f>
        <v/>
      </c>
      <c r="K400" s="20" t="str">
        <f t="shared" si="18"/>
        <v/>
      </c>
      <c r="L400" s="20" t="str">
        <f t="shared" si="19"/>
        <v/>
      </c>
      <c r="M400" s="21" t="str">
        <f t="shared" si="20"/>
        <v/>
      </c>
    </row>
    <row r="401" spans="1:13" x14ac:dyDescent="0.3">
      <c r="A401" s="17"/>
      <c r="B401" s="17"/>
      <c r="C401" s="18"/>
      <c r="D401" s="18"/>
      <c r="E401" s="18"/>
      <c r="F401" s="19"/>
      <c r="G401" s="19"/>
      <c r="H401" s="19"/>
      <c r="I401" s="20" t="str">
        <f>IF(OR($D401="",$E401=""),"",MAX(0,$E401-$D401-Settings!$B$5))</f>
        <v/>
      </c>
      <c r="J401" s="20" t="str">
        <f>IF(OR($D401="",$E401=""),"",IF($E401&lt;=$D401+Settings!$B$5,1,0))</f>
        <v/>
      </c>
      <c r="K401" s="20" t="str">
        <f t="shared" si="18"/>
        <v/>
      </c>
      <c r="L401" s="20" t="str">
        <f t="shared" si="19"/>
        <v/>
      </c>
      <c r="M401" s="21" t="str">
        <f t="shared" si="20"/>
        <v/>
      </c>
    </row>
    <row r="402" spans="1:13" x14ac:dyDescent="0.3">
      <c r="A402" s="17"/>
      <c r="B402" s="17"/>
      <c r="C402" s="18"/>
      <c r="D402" s="18"/>
      <c r="E402" s="18"/>
      <c r="F402" s="19"/>
      <c r="G402" s="19"/>
      <c r="H402" s="19"/>
      <c r="I402" s="20" t="str">
        <f>IF(OR($D402="",$E402=""),"",MAX(0,$E402-$D402-Settings!$B$5))</f>
        <v/>
      </c>
      <c r="J402" s="20" t="str">
        <f>IF(OR($D402="",$E402=""),"",IF($E402&lt;=$D402+Settings!$B$5,1,0))</f>
        <v/>
      </c>
      <c r="K402" s="20" t="str">
        <f t="shared" si="18"/>
        <v/>
      </c>
      <c r="L402" s="20" t="str">
        <f t="shared" si="19"/>
        <v/>
      </c>
      <c r="M402" s="21" t="str">
        <f t="shared" si="20"/>
        <v/>
      </c>
    </row>
    <row r="403" spans="1:13" x14ac:dyDescent="0.3">
      <c r="A403" s="17"/>
      <c r="B403" s="17"/>
      <c r="C403" s="18"/>
      <c r="D403" s="18"/>
      <c r="E403" s="18"/>
      <c r="F403" s="19"/>
      <c r="G403" s="19"/>
      <c r="H403" s="19"/>
      <c r="I403" s="20" t="str">
        <f>IF(OR($D403="",$E403=""),"",MAX(0,$E403-$D403-Settings!$B$5))</f>
        <v/>
      </c>
      <c r="J403" s="20" t="str">
        <f>IF(OR($D403="",$E403=""),"",IF($E403&lt;=$D403+Settings!$B$5,1,0))</f>
        <v/>
      </c>
      <c r="K403" s="20" t="str">
        <f t="shared" si="18"/>
        <v/>
      </c>
      <c r="L403" s="20" t="str">
        <f t="shared" si="19"/>
        <v/>
      </c>
      <c r="M403" s="21" t="str">
        <f t="shared" si="20"/>
        <v/>
      </c>
    </row>
    <row r="404" spans="1:13" x14ac:dyDescent="0.3">
      <c r="A404" s="17"/>
      <c r="B404" s="17"/>
      <c r="C404" s="18"/>
      <c r="D404" s="18"/>
      <c r="E404" s="18"/>
      <c r="F404" s="19"/>
      <c r="G404" s="19"/>
      <c r="H404" s="19"/>
      <c r="I404" s="20" t="str">
        <f>IF(OR($D404="",$E404=""),"",MAX(0,$E404-$D404-Settings!$B$5))</f>
        <v/>
      </c>
      <c r="J404" s="20" t="str">
        <f>IF(OR($D404="",$E404=""),"",IF($E404&lt;=$D404+Settings!$B$5,1,0))</f>
        <v/>
      </c>
      <c r="K404" s="20" t="str">
        <f t="shared" si="18"/>
        <v/>
      </c>
      <c r="L404" s="20" t="str">
        <f t="shared" si="19"/>
        <v/>
      </c>
      <c r="M404" s="21" t="str">
        <f t="shared" si="20"/>
        <v/>
      </c>
    </row>
    <row r="405" spans="1:13" x14ac:dyDescent="0.3">
      <c r="A405" s="17"/>
      <c r="B405" s="17"/>
      <c r="C405" s="18"/>
      <c r="D405" s="18"/>
      <c r="E405" s="18"/>
      <c r="F405" s="19"/>
      <c r="G405" s="19"/>
      <c r="H405" s="19"/>
      <c r="I405" s="20" t="str">
        <f>IF(OR($D405="",$E405=""),"",MAX(0,$E405-$D405-Settings!$B$5))</f>
        <v/>
      </c>
      <c r="J405" s="20" t="str">
        <f>IF(OR($D405="",$E405=""),"",IF($E405&lt;=$D405+Settings!$B$5,1,0))</f>
        <v/>
      </c>
      <c r="K405" s="20" t="str">
        <f t="shared" si="18"/>
        <v/>
      </c>
      <c r="L405" s="20" t="str">
        <f t="shared" si="19"/>
        <v/>
      </c>
      <c r="M405" s="21" t="str">
        <f t="shared" si="20"/>
        <v/>
      </c>
    </row>
    <row r="406" spans="1:13" x14ac:dyDescent="0.3">
      <c r="A406" s="17"/>
      <c r="B406" s="17"/>
      <c r="C406" s="18"/>
      <c r="D406" s="18"/>
      <c r="E406" s="18"/>
      <c r="F406" s="19"/>
      <c r="G406" s="19"/>
      <c r="H406" s="19"/>
      <c r="I406" s="20" t="str">
        <f>IF(OR($D406="",$E406=""),"",MAX(0,$E406-$D406-Settings!$B$5))</f>
        <v/>
      </c>
      <c r="J406" s="20" t="str">
        <f>IF(OR($D406="",$E406=""),"",IF($E406&lt;=$D406+Settings!$B$5,1,0))</f>
        <v/>
      </c>
      <c r="K406" s="20" t="str">
        <f t="shared" si="18"/>
        <v/>
      </c>
      <c r="L406" s="20" t="str">
        <f t="shared" si="19"/>
        <v/>
      </c>
      <c r="M406" s="21" t="str">
        <f t="shared" si="20"/>
        <v/>
      </c>
    </row>
    <row r="407" spans="1:13" x14ac:dyDescent="0.3">
      <c r="A407" s="17"/>
      <c r="B407" s="17"/>
      <c r="C407" s="18"/>
      <c r="D407" s="18"/>
      <c r="E407" s="18"/>
      <c r="F407" s="19"/>
      <c r="G407" s="19"/>
      <c r="H407" s="19"/>
      <c r="I407" s="20" t="str">
        <f>IF(OR($D407="",$E407=""),"",MAX(0,$E407-$D407-Settings!$B$5))</f>
        <v/>
      </c>
      <c r="J407" s="20" t="str">
        <f>IF(OR($D407="",$E407=""),"",IF($E407&lt;=$D407+Settings!$B$5,1,0))</f>
        <v/>
      </c>
      <c r="K407" s="20" t="str">
        <f t="shared" si="18"/>
        <v/>
      </c>
      <c r="L407" s="20" t="str">
        <f t="shared" si="19"/>
        <v/>
      </c>
      <c r="M407" s="21" t="str">
        <f t="shared" si="20"/>
        <v/>
      </c>
    </row>
    <row r="408" spans="1:13" x14ac:dyDescent="0.3">
      <c r="A408" s="17"/>
      <c r="B408" s="17"/>
      <c r="C408" s="18"/>
      <c r="D408" s="18"/>
      <c r="E408" s="18"/>
      <c r="F408" s="19"/>
      <c r="G408" s="19"/>
      <c r="H408" s="19"/>
      <c r="I408" s="20" t="str">
        <f>IF(OR($D408="",$E408=""),"",MAX(0,$E408-$D408-Settings!$B$5))</f>
        <v/>
      </c>
      <c r="J408" s="20" t="str">
        <f>IF(OR($D408="",$E408=""),"",IF($E408&lt;=$D408+Settings!$B$5,1,0))</f>
        <v/>
      </c>
      <c r="K408" s="20" t="str">
        <f t="shared" si="18"/>
        <v/>
      </c>
      <c r="L408" s="20" t="str">
        <f t="shared" si="19"/>
        <v/>
      </c>
      <c r="M408" s="21" t="str">
        <f t="shared" si="20"/>
        <v/>
      </c>
    </row>
    <row r="409" spans="1:13" x14ac:dyDescent="0.3">
      <c r="A409" s="17"/>
      <c r="B409" s="17"/>
      <c r="C409" s="18"/>
      <c r="D409" s="18"/>
      <c r="E409" s="18"/>
      <c r="F409" s="19"/>
      <c r="G409" s="19"/>
      <c r="H409" s="19"/>
      <c r="I409" s="20" t="str">
        <f>IF(OR($D409="",$E409=""),"",MAX(0,$E409-$D409-Settings!$B$5))</f>
        <v/>
      </c>
      <c r="J409" s="20" t="str">
        <f>IF(OR($D409="",$E409=""),"",IF($E409&lt;=$D409+Settings!$B$5,1,0))</f>
        <v/>
      </c>
      <c r="K409" s="20" t="str">
        <f t="shared" si="18"/>
        <v/>
      </c>
      <c r="L409" s="20" t="str">
        <f t="shared" si="19"/>
        <v/>
      </c>
      <c r="M409" s="21" t="str">
        <f t="shared" si="20"/>
        <v/>
      </c>
    </row>
    <row r="410" spans="1:13" x14ac:dyDescent="0.3">
      <c r="A410" s="17"/>
      <c r="B410" s="17"/>
      <c r="C410" s="18"/>
      <c r="D410" s="18"/>
      <c r="E410" s="18"/>
      <c r="F410" s="19"/>
      <c r="G410" s="19"/>
      <c r="H410" s="19"/>
      <c r="I410" s="20" t="str">
        <f>IF(OR($D410="",$E410=""),"",MAX(0,$E410-$D410-Settings!$B$5))</f>
        <v/>
      </c>
      <c r="J410" s="20" t="str">
        <f>IF(OR($D410="",$E410=""),"",IF($E410&lt;=$D410+Settings!$B$5,1,0))</f>
        <v/>
      </c>
      <c r="K410" s="20" t="str">
        <f t="shared" si="18"/>
        <v/>
      </c>
      <c r="L410" s="20" t="str">
        <f t="shared" si="19"/>
        <v/>
      </c>
      <c r="M410" s="21" t="str">
        <f t="shared" si="20"/>
        <v/>
      </c>
    </row>
    <row r="411" spans="1:13" x14ac:dyDescent="0.3">
      <c r="A411" s="17"/>
      <c r="B411" s="17"/>
      <c r="C411" s="18"/>
      <c r="D411" s="18"/>
      <c r="E411" s="18"/>
      <c r="F411" s="19"/>
      <c r="G411" s="19"/>
      <c r="H411" s="19"/>
      <c r="I411" s="20" t="str">
        <f>IF(OR($D411="",$E411=""),"",MAX(0,$E411-$D411-Settings!$B$5))</f>
        <v/>
      </c>
      <c r="J411" s="20" t="str">
        <f>IF(OR($D411="",$E411=""),"",IF($E411&lt;=$D411+Settings!$B$5,1,0))</f>
        <v/>
      </c>
      <c r="K411" s="20" t="str">
        <f t="shared" si="18"/>
        <v/>
      </c>
      <c r="L411" s="20" t="str">
        <f t="shared" si="19"/>
        <v/>
      </c>
      <c r="M411" s="21" t="str">
        <f t="shared" si="20"/>
        <v/>
      </c>
    </row>
    <row r="412" spans="1:13" x14ac:dyDescent="0.3">
      <c r="A412" s="17"/>
      <c r="B412" s="17"/>
      <c r="C412" s="18"/>
      <c r="D412" s="18"/>
      <c r="E412" s="18"/>
      <c r="F412" s="19"/>
      <c r="G412" s="19"/>
      <c r="H412" s="19"/>
      <c r="I412" s="20" t="str">
        <f>IF(OR($D412="",$E412=""),"",MAX(0,$E412-$D412-Settings!$B$5))</f>
        <v/>
      </c>
      <c r="J412" s="20" t="str">
        <f>IF(OR($D412="",$E412=""),"",IF($E412&lt;=$D412+Settings!$B$5,1,0))</f>
        <v/>
      </c>
      <c r="K412" s="20" t="str">
        <f t="shared" si="18"/>
        <v/>
      </c>
      <c r="L412" s="20" t="str">
        <f t="shared" si="19"/>
        <v/>
      </c>
      <c r="M412" s="21" t="str">
        <f t="shared" si="20"/>
        <v/>
      </c>
    </row>
    <row r="413" spans="1:13" x14ac:dyDescent="0.3">
      <c r="A413" s="17"/>
      <c r="B413" s="17"/>
      <c r="C413" s="18"/>
      <c r="D413" s="18"/>
      <c r="E413" s="18"/>
      <c r="F413" s="19"/>
      <c r="G413" s="19"/>
      <c r="H413" s="19"/>
      <c r="I413" s="20" t="str">
        <f>IF(OR($D413="",$E413=""),"",MAX(0,$E413-$D413-Settings!$B$5))</f>
        <v/>
      </c>
      <c r="J413" s="20" t="str">
        <f>IF(OR($D413="",$E413=""),"",IF($E413&lt;=$D413+Settings!$B$5,1,0))</f>
        <v/>
      </c>
      <c r="K413" s="20" t="str">
        <f t="shared" si="18"/>
        <v/>
      </c>
      <c r="L413" s="20" t="str">
        <f t="shared" si="19"/>
        <v/>
      </c>
      <c r="M413" s="21" t="str">
        <f t="shared" si="20"/>
        <v/>
      </c>
    </row>
    <row r="414" spans="1:13" x14ac:dyDescent="0.3">
      <c r="A414" s="17"/>
      <c r="B414" s="17"/>
      <c r="C414" s="18"/>
      <c r="D414" s="18"/>
      <c r="E414" s="18"/>
      <c r="F414" s="19"/>
      <c r="G414" s="19"/>
      <c r="H414" s="19"/>
      <c r="I414" s="20" t="str">
        <f>IF(OR($D414="",$E414=""),"",MAX(0,$E414-$D414-Settings!$B$5))</f>
        <v/>
      </c>
      <c r="J414" s="20" t="str">
        <f>IF(OR($D414="",$E414=""),"",IF($E414&lt;=$D414+Settings!$B$5,1,0))</f>
        <v/>
      </c>
      <c r="K414" s="20" t="str">
        <f t="shared" si="18"/>
        <v/>
      </c>
      <c r="L414" s="20" t="str">
        <f t="shared" si="19"/>
        <v/>
      </c>
      <c r="M414" s="21" t="str">
        <f t="shared" si="20"/>
        <v/>
      </c>
    </row>
    <row r="415" spans="1:13" x14ac:dyDescent="0.3">
      <c r="A415" s="17"/>
      <c r="B415" s="17"/>
      <c r="C415" s="18"/>
      <c r="D415" s="18"/>
      <c r="E415" s="18"/>
      <c r="F415" s="19"/>
      <c r="G415" s="19"/>
      <c r="H415" s="19"/>
      <c r="I415" s="20" t="str">
        <f>IF(OR($D415="",$E415=""),"",MAX(0,$E415-$D415-Settings!$B$5))</f>
        <v/>
      </c>
      <c r="J415" s="20" t="str">
        <f>IF(OR($D415="",$E415=""),"",IF($E415&lt;=$D415+Settings!$B$5,1,0))</f>
        <v/>
      </c>
      <c r="K415" s="20" t="str">
        <f t="shared" si="18"/>
        <v/>
      </c>
      <c r="L415" s="20" t="str">
        <f t="shared" si="19"/>
        <v/>
      </c>
      <c r="M415" s="21" t="str">
        <f t="shared" si="20"/>
        <v/>
      </c>
    </row>
    <row r="416" spans="1:13" x14ac:dyDescent="0.3">
      <c r="A416" s="17"/>
      <c r="B416" s="17"/>
      <c r="C416" s="18"/>
      <c r="D416" s="18"/>
      <c r="E416" s="18"/>
      <c r="F416" s="19"/>
      <c r="G416" s="19"/>
      <c r="H416" s="19"/>
      <c r="I416" s="20" t="str">
        <f>IF(OR($D416="",$E416=""),"",MAX(0,$E416-$D416-Settings!$B$5))</f>
        <v/>
      </c>
      <c r="J416" s="20" t="str">
        <f>IF(OR($D416="",$E416=""),"",IF($E416&lt;=$D416+Settings!$B$5,1,0))</f>
        <v/>
      </c>
      <c r="K416" s="20" t="str">
        <f t="shared" si="18"/>
        <v/>
      </c>
      <c r="L416" s="20" t="str">
        <f t="shared" si="19"/>
        <v/>
      </c>
      <c r="M416" s="21" t="str">
        <f t="shared" si="20"/>
        <v/>
      </c>
    </row>
    <row r="417" spans="1:13" x14ac:dyDescent="0.3">
      <c r="A417" s="17"/>
      <c r="B417" s="17"/>
      <c r="C417" s="18"/>
      <c r="D417" s="18"/>
      <c r="E417" s="18"/>
      <c r="F417" s="19"/>
      <c r="G417" s="19"/>
      <c r="H417" s="19"/>
      <c r="I417" s="20" t="str">
        <f>IF(OR($D417="",$E417=""),"",MAX(0,$E417-$D417-Settings!$B$5))</f>
        <v/>
      </c>
      <c r="J417" s="20" t="str">
        <f>IF(OR($D417="",$E417=""),"",IF($E417&lt;=$D417+Settings!$B$5,1,0))</f>
        <v/>
      </c>
      <c r="K417" s="20" t="str">
        <f t="shared" si="18"/>
        <v/>
      </c>
      <c r="L417" s="20" t="str">
        <f t="shared" si="19"/>
        <v/>
      </c>
      <c r="M417" s="21" t="str">
        <f t="shared" si="20"/>
        <v/>
      </c>
    </row>
    <row r="418" spans="1:13" x14ac:dyDescent="0.3">
      <c r="A418" s="17"/>
      <c r="B418" s="17"/>
      <c r="C418" s="18"/>
      <c r="D418" s="18"/>
      <c r="E418" s="18"/>
      <c r="F418" s="19"/>
      <c r="G418" s="19"/>
      <c r="H418" s="19"/>
      <c r="I418" s="20" t="str">
        <f>IF(OR($D418="",$E418=""),"",MAX(0,$E418-$D418-Settings!$B$5))</f>
        <v/>
      </c>
      <c r="J418" s="20" t="str">
        <f>IF(OR($D418="",$E418=""),"",IF($E418&lt;=$D418+Settings!$B$5,1,0))</f>
        <v/>
      </c>
      <c r="K418" s="20" t="str">
        <f t="shared" si="18"/>
        <v/>
      </c>
      <c r="L418" s="20" t="str">
        <f t="shared" si="19"/>
        <v/>
      </c>
      <c r="M418" s="21" t="str">
        <f t="shared" si="20"/>
        <v/>
      </c>
    </row>
    <row r="419" spans="1:13" x14ac:dyDescent="0.3">
      <c r="A419" s="17"/>
      <c r="B419" s="17"/>
      <c r="C419" s="18"/>
      <c r="D419" s="18"/>
      <c r="E419" s="18"/>
      <c r="F419" s="19"/>
      <c r="G419" s="19"/>
      <c r="H419" s="19"/>
      <c r="I419" s="20" t="str">
        <f>IF(OR($D419="",$E419=""),"",MAX(0,$E419-$D419-Settings!$B$5))</f>
        <v/>
      </c>
      <c r="J419" s="20" t="str">
        <f>IF(OR($D419="",$E419=""),"",IF($E419&lt;=$D419+Settings!$B$5,1,0))</f>
        <v/>
      </c>
      <c r="K419" s="20" t="str">
        <f t="shared" si="18"/>
        <v/>
      </c>
      <c r="L419" s="20" t="str">
        <f t="shared" si="19"/>
        <v/>
      </c>
      <c r="M419" s="21" t="str">
        <f t="shared" si="20"/>
        <v/>
      </c>
    </row>
    <row r="420" spans="1:13" x14ac:dyDescent="0.3">
      <c r="A420" s="17"/>
      <c r="B420" s="17"/>
      <c r="C420" s="18"/>
      <c r="D420" s="18"/>
      <c r="E420" s="18"/>
      <c r="F420" s="19"/>
      <c r="G420" s="19"/>
      <c r="H420" s="19"/>
      <c r="I420" s="20" t="str">
        <f>IF(OR($D420="",$E420=""),"",MAX(0,$E420-$D420-Settings!$B$5))</f>
        <v/>
      </c>
      <c r="J420" s="20" t="str">
        <f>IF(OR($D420="",$E420=""),"",IF($E420&lt;=$D420+Settings!$B$5,1,0))</f>
        <v/>
      </c>
      <c r="K420" s="20" t="str">
        <f t="shared" si="18"/>
        <v/>
      </c>
      <c r="L420" s="20" t="str">
        <f t="shared" si="19"/>
        <v/>
      </c>
      <c r="M420" s="21" t="str">
        <f t="shared" si="20"/>
        <v/>
      </c>
    </row>
    <row r="421" spans="1:13" x14ac:dyDescent="0.3">
      <c r="A421" s="17"/>
      <c r="B421" s="17"/>
      <c r="C421" s="18"/>
      <c r="D421" s="18"/>
      <c r="E421" s="18"/>
      <c r="F421" s="19"/>
      <c r="G421" s="19"/>
      <c r="H421" s="19"/>
      <c r="I421" s="20" t="str">
        <f>IF(OR($D421="",$E421=""),"",MAX(0,$E421-$D421-Settings!$B$5))</f>
        <v/>
      </c>
      <c r="J421" s="20" t="str">
        <f>IF(OR($D421="",$E421=""),"",IF($E421&lt;=$D421+Settings!$B$5,1,0))</f>
        <v/>
      </c>
      <c r="K421" s="20" t="str">
        <f t="shared" si="18"/>
        <v/>
      </c>
      <c r="L421" s="20" t="str">
        <f t="shared" si="19"/>
        <v/>
      </c>
      <c r="M421" s="21" t="str">
        <f t="shared" si="20"/>
        <v/>
      </c>
    </row>
    <row r="422" spans="1:13" x14ac:dyDescent="0.3">
      <c r="A422" s="17"/>
      <c r="B422" s="17"/>
      <c r="C422" s="18"/>
      <c r="D422" s="18"/>
      <c r="E422" s="18"/>
      <c r="F422" s="19"/>
      <c r="G422" s="19"/>
      <c r="H422" s="19"/>
      <c r="I422" s="20" t="str">
        <f>IF(OR($D422="",$E422=""),"",MAX(0,$E422-$D422-Settings!$B$5))</f>
        <v/>
      </c>
      <c r="J422" s="20" t="str">
        <f>IF(OR($D422="",$E422=""),"",IF($E422&lt;=$D422+Settings!$B$5,1,0))</f>
        <v/>
      </c>
      <c r="K422" s="20" t="str">
        <f t="shared" si="18"/>
        <v/>
      </c>
      <c r="L422" s="20" t="str">
        <f t="shared" si="19"/>
        <v/>
      </c>
      <c r="M422" s="21" t="str">
        <f t="shared" si="20"/>
        <v/>
      </c>
    </row>
    <row r="423" spans="1:13" x14ac:dyDescent="0.3">
      <c r="A423" s="17"/>
      <c r="B423" s="17"/>
      <c r="C423" s="18"/>
      <c r="D423" s="18"/>
      <c r="E423" s="18"/>
      <c r="F423" s="19"/>
      <c r="G423" s="19"/>
      <c r="H423" s="19"/>
      <c r="I423" s="20" t="str">
        <f>IF(OR($D423="",$E423=""),"",MAX(0,$E423-$D423-Settings!$B$5))</f>
        <v/>
      </c>
      <c r="J423" s="20" t="str">
        <f>IF(OR($D423="",$E423=""),"",IF($E423&lt;=$D423+Settings!$B$5,1,0))</f>
        <v/>
      </c>
      <c r="K423" s="20" t="str">
        <f t="shared" si="18"/>
        <v/>
      </c>
      <c r="L423" s="20" t="str">
        <f t="shared" si="19"/>
        <v/>
      </c>
      <c r="M423" s="21" t="str">
        <f t="shared" si="20"/>
        <v/>
      </c>
    </row>
    <row r="424" spans="1:13" x14ac:dyDescent="0.3">
      <c r="A424" s="17"/>
      <c r="B424" s="17"/>
      <c r="C424" s="18"/>
      <c r="D424" s="18"/>
      <c r="E424" s="18"/>
      <c r="F424" s="19"/>
      <c r="G424" s="19"/>
      <c r="H424" s="19"/>
      <c r="I424" s="20" t="str">
        <f>IF(OR($D424="",$E424=""),"",MAX(0,$E424-$D424-Settings!$B$5))</f>
        <v/>
      </c>
      <c r="J424" s="20" t="str">
        <f>IF(OR($D424="",$E424=""),"",IF($E424&lt;=$D424+Settings!$B$5,1,0))</f>
        <v/>
      </c>
      <c r="K424" s="20" t="str">
        <f t="shared" si="18"/>
        <v/>
      </c>
      <c r="L424" s="20" t="str">
        <f t="shared" si="19"/>
        <v/>
      </c>
      <c r="M424" s="21" t="str">
        <f t="shared" si="20"/>
        <v/>
      </c>
    </row>
    <row r="425" spans="1:13" x14ac:dyDescent="0.3">
      <c r="A425" s="17"/>
      <c r="B425" s="17"/>
      <c r="C425" s="18"/>
      <c r="D425" s="18"/>
      <c r="E425" s="18"/>
      <c r="F425" s="19"/>
      <c r="G425" s="19"/>
      <c r="H425" s="19"/>
      <c r="I425" s="20" t="str">
        <f>IF(OR($D425="",$E425=""),"",MAX(0,$E425-$D425-Settings!$B$5))</f>
        <v/>
      </c>
      <c r="J425" s="20" t="str">
        <f>IF(OR($D425="",$E425=""),"",IF($E425&lt;=$D425+Settings!$B$5,1,0))</f>
        <v/>
      </c>
      <c r="K425" s="20" t="str">
        <f t="shared" si="18"/>
        <v/>
      </c>
      <c r="L425" s="20" t="str">
        <f t="shared" si="19"/>
        <v/>
      </c>
      <c r="M425" s="21" t="str">
        <f t="shared" si="20"/>
        <v/>
      </c>
    </row>
    <row r="426" spans="1:13" x14ac:dyDescent="0.3">
      <c r="A426" s="17"/>
      <c r="B426" s="17"/>
      <c r="C426" s="18"/>
      <c r="D426" s="18"/>
      <c r="E426" s="18"/>
      <c r="F426" s="19"/>
      <c r="G426" s="19"/>
      <c r="H426" s="19"/>
      <c r="I426" s="20" t="str">
        <f>IF(OR($D426="",$E426=""),"",MAX(0,$E426-$D426-Settings!$B$5))</f>
        <v/>
      </c>
      <c r="J426" s="20" t="str">
        <f>IF(OR($D426="",$E426=""),"",IF($E426&lt;=$D426+Settings!$B$5,1,0))</f>
        <v/>
      </c>
      <c r="K426" s="20" t="str">
        <f t="shared" si="18"/>
        <v/>
      </c>
      <c r="L426" s="20" t="str">
        <f t="shared" si="19"/>
        <v/>
      </c>
      <c r="M426" s="21" t="str">
        <f t="shared" si="20"/>
        <v/>
      </c>
    </row>
    <row r="427" spans="1:13" x14ac:dyDescent="0.3">
      <c r="A427" s="17"/>
      <c r="B427" s="17"/>
      <c r="C427" s="18"/>
      <c r="D427" s="18"/>
      <c r="E427" s="18"/>
      <c r="F427" s="19"/>
      <c r="G427" s="19"/>
      <c r="H427" s="19"/>
      <c r="I427" s="20" t="str">
        <f>IF(OR($D427="",$E427=""),"",MAX(0,$E427-$D427-Settings!$B$5))</f>
        <v/>
      </c>
      <c r="J427" s="20" t="str">
        <f>IF(OR($D427="",$E427=""),"",IF($E427&lt;=$D427+Settings!$B$5,1,0))</f>
        <v/>
      </c>
      <c r="K427" s="20" t="str">
        <f t="shared" si="18"/>
        <v/>
      </c>
      <c r="L427" s="20" t="str">
        <f t="shared" si="19"/>
        <v/>
      </c>
      <c r="M427" s="21" t="str">
        <f t="shared" si="20"/>
        <v/>
      </c>
    </row>
    <row r="428" spans="1:13" x14ac:dyDescent="0.3">
      <c r="A428" s="17"/>
      <c r="B428" s="17"/>
      <c r="C428" s="18"/>
      <c r="D428" s="18"/>
      <c r="E428" s="18"/>
      <c r="F428" s="19"/>
      <c r="G428" s="19"/>
      <c r="H428" s="19"/>
      <c r="I428" s="20" t="str">
        <f>IF(OR($D428="",$E428=""),"",MAX(0,$E428-$D428-Settings!$B$5))</f>
        <v/>
      </c>
      <c r="J428" s="20" t="str">
        <f>IF(OR($D428="",$E428=""),"",IF($E428&lt;=$D428+Settings!$B$5,1,0))</f>
        <v/>
      </c>
      <c r="K428" s="20" t="str">
        <f t="shared" si="18"/>
        <v/>
      </c>
      <c r="L428" s="20" t="str">
        <f t="shared" si="19"/>
        <v/>
      </c>
      <c r="M428" s="21" t="str">
        <f t="shared" si="20"/>
        <v/>
      </c>
    </row>
    <row r="429" spans="1:13" x14ac:dyDescent="0.3">
      <c r="A429" s="17"/>
      <c r="B429" s="17"/>
      <c r="C429" s="18"/>
      <c r="D429" s="18"/>
      <c r="E429" s="18"/>
      <c r="F429" s="19"/>
      <c r="G429" s="19"/>
      <c r="H429" s="19"/>
      <c r="I429" s="20" t="str">
        <f>IF(OR($D429="",$E429=""),"",MAX(0,$E429-$D429-Settings!$B$5))</f>
        <v/>
      </c>
      <c r="J429" s="20" t="str">
        <f>IF(OR($D429="",$E429=""),"",IF($E429&lt;=$D429+Settings!$B$5,1,0))</f>
        <v/>
      </c>
      <c r="K429" s="20" t="str">
        <f t="shared" si="18"/>
        <v/>
      </c>
      <c r="L429" s="20" t="str">
        <f t="shared" si="19"/>
        <v/>
      </c>
      <c r="M429" s="21" t="str">
        <f t="shared" si="20"/>
        <v/>
      </c>
    </row>
    <row r="430" spans="1:13" x14ac:dyDescent="0.3">
      <c r="A430" s="17"/>
      <c r="B430" s="17"/>
      <c r="C430" s="18"/>
      <c r="D430" s="18"/>
      <c r="E430" s="18"/>
      <c r="F430" s="19"/>
      <c r="G430" s="19"/>
      <c r="H430" s="19"/>
      <c r="I430" s="20" t="str">
        <f>IF(OR($D430="",$E430=""),"",MAX(0,$E430-$D430-Settings!$B$5))</f>
        <v/>
      </c>
      <c r="J430" s="20" t="str">
        <f>IF(OR($D430="",$E430=""),"",IF($E430&lt;=$D430+Settings!$B$5,1,0))</f>
        <v/>
      </c>
      <c r="K430" s="20" t="str">
        <f t="shared" si="18"/>
        <v/>
      </c>
      <c r="L430" s="20" t="str">
        <f t="shared" si="19"/>
        <v/>
      </c>
      <c r="M430" s="21" t="str">
        <f t="shared" si="20"/>
        <v/>
      </c>
    </row>
    <row r="431" spans="1:13" x14ac:dyDescent="0.3">
      <c r="A431" s="17"/>
      <c r="B431" s="17"/>
      <c r="C431" s="18"/>
      <c r="D431" s="18"/>
      <c r="E431" s="18"/>
      <c r="F431" s="19"/>
      <c r="G431" s="19"/>
      <c r="H431" s="19"/>
      <c r="I431" s="20" t="str">
        <f>IF(OR($D431="",$E431=""),"",MAX(0,$E431-$D431-Settings!$B$5))</f>
        <v/>
      </c>
      <c r="J431" s="20" t="str">
        <f>IF(OR($D431="",$E431=""),"",IF($E431&lt;=$D431+Settings!$B$5,1,0))</f>
        <v/>
      </c>
      <c r="K431" s="20" t="str">
        <f t="shared" si="18"/>
        <v/>
      </c>
      <c r="L431" s="20" t="str">
        <f t="shared" si="19"/>
        <v/>
      </c>
      <c r="M431" s="21" t="str">
        <f t="shared" si="20"/>
        <v/>
      </c>
    </row>
    <row r="432" spans="1:13" x14ac:dyDescent="0.3">
      <c r="A432" s="17"/>
      <c r="B432" s="17"/>
      <c r="C432" s="18"/>
      <c r="D432" s="18"/>
      <c r="E432" s="18"/>
      <c r="F432" s="19"/>
      <c r="G432" s="19"/>
      <c r="H432" s="19"/>
      <c r="I432" s="20" t="str">
        <f>IF(OR($D432="",$E432=""),"",MAX(0,$E432-$D432-Settings!$B$5))</f>
        <v/>
      </c>
      <c r="J432" s="20" t="str">
        <f>IF(OR($D432="",$E432=""),"",IF($E432&lt;=$D432+Settings!$B$5,1,0))</f>
        <v/>
      </c>
      <c r="K432" s="20" t="str">
        <f t="shared" si="18"/>
        <v/>
      </c>
      <c r="L432" s="20" t="str">
        <f t="shared" si="19"/>
        <v/>
      </c>
      <c r="M432" s="21" t="str">
        <f t="shared" si="20"/>
        <v/>
      </c>
    </row>
    <row r="433" spans="1:13" x14ac:dyDescent="0.3">
      <c r="A433" s="17"/>
      <c r="B433" s="17"/>
      <c r="C433" s="18"/>
      <c r="D433" s="18"/>
      <c r="E433" s="18"/>
      <c r="F433" s="19"/>
      <c r="G433" s="19"/>
      <c r="H433" s="19"/>
      <c r="I433" s="20" t="str">
        <f>IF(OR($D433="",$E433=""),"",MAX(0,$E433-$D433-Settings!$B$5))</f>
        <v/>
      </c>
      <c r="J433" s="20" t="str">
        <f>IF(OR($D433="",$E433=""),"",IF($E433&lt;=$D433+Settings!$B$5,1,0))</f>
        <v/>
      </c>
      <c r="K433" s="20" t="str">
        <f t="shared" si="18"/>
        <v/>
      </c>
      <c r="L433" s="20" t="str">
        <f t="shared" si="19"/>
        <v/>
      </c>
      <c r="M433" s="21" t="str">
        <f t="shared" si="20"/>
        <v/>
      </c>
    </row>
    <row r="434" spans="1:13" x14ac:dyDescent="0.3">
      <c r="A434" s="17"/>
      <c r="B434" s="17"/>
      <c r="C434" s="18"/>
      <c r="D434" s="18"/>
      <c r="E434" s="18"/>
      <c r="F434" s="19"/>
      <c r="G434" s="19"/>
      <c r="H434" s="19"/>
      <c r="I434" s="20" t="str">
        <f>IF(OR($D434="",$E434=""),"",MAX(0,$E434-$D434-Settings!$B$5))</f>
        <v/>
      </c>
      <c r="J434" s="20" t="str">
        <f>IF(OR($D434="",$E434=""),"",IF($E434&lt;=$D434+Settings!$B$5,1,0))</f>
        <v/>
      </c>
      <c r="K434" s="20" t="str">
        <f t="shared" si="18"/>
        <v/>
      </c>
      <c r="L434" s="20" t="str">
        <f t="shared" si="19"/>
        <v/>
      </c>
      <c r="M434" s="21" t="str">
        <f t="shared" si="20"/>
        <v/>
      </c>
    </row>
    <row r="435" spans="1:13" x14ac:dyDescent="0.3">
      <c r="A435" s="17"/>
      <c r="B435" s="17"/>
      <c r="C435" s="18"/>
      <c r="D435" s="18"/>
      <c r="E435" s="18"/>
      <c r="F435" s="19"/>
      <c r="G435" s="19"/>
      <c r="H435" s="19"/>
      <c r="I435" s="20" t="str">
        <f>IF(OR($D435="",$E435=""),"",MAX(0,$E435-$D435-Settings!$B$5))</f>
        <v/>
      </c>
      <c r="J435" s="20" t="str">
        <f>IF(OR($D435="",$E435=""),"",IF($E435&lt;=$D435+Settings!$B$5,1,0))</f>
        <v/>
      </c>
      <c r="K435" s="20" t="str">
        <f t="shared" si="18"/>
        <v/>
      </c>
      <c r="L435" s="20" t="str">
        <f t="shared" si="19"/>
        <v/>
      </c>
      <c r="M435" s="21" t="str">
        <f t="shared" si="20"/>
        <v/>
      </c>
    </row>
    <row r="436" spans="1:13" x14ac:dyDescent="0.3">
      <c r="A436" s="17"/>
      <c r="B436" s="17"/>
      <c r="C436" s="18"/>
      <c r="D436" s="18"/>
      <c r="E436" s="18"/>
      <c r="F436" s="19"/>
      <c r="G436" s="19"/>
      <c r="H436" s="19"/>
      <c r="I436" s="20" t="str">
        <f>IF(OR($D436="",$E436=""),"",MAX(0,$E436-$D436-Settings!$B$5))</f>
        <v/>
      </c>
      <c r="J436" s="20" t="str">
        <f>IF(OR($D436="",$E436=""),"",IF($E436&lt;=$D436+Settings!$B$5,1,0))</f>
        <v/>
      </c>
      <c r="K436" s="20" t="str">
        <f t="shared" si="18"/>
        <v/>
      </c>
      <c r="L436" s="20" t="str">
        <f t="shared" si="19"/>
        <v/>
      </c>
      <c r="M436" s="21" t="str">
        <f t="shared" si="20"/>
        <v/>
      </c>
    </row>
    <row r="437" spans="1:13" x14ac:dyDescent="0.3">
      <c r="A437" s="17"/>
      <c r="B437" s="17"/>
      <c r="C437" s="18"/>
      <c r="D437" s="18"/>
      <c r="E437" s="18"/>
      <c r="F437" s="19"/>
      <c r="G437" s="19"/>
      <c r="H437" s="19"/>
      <c r="I437" s="20" t="str">
        <f>IF(OR($D437="",$E437=""),"",MAX(0,$E437-$D437-Settings!$B$5))</f>
        <v/>
      </c>
      <c r="J437" s="20" t="str">
        <f>IF(OR($D437="",$E437=""),"",IF($E437&lt;=$D437+Settings!$B$5,1,0))</f>
        <v/>
      </c>
      <c r="K437" s="20" t="str">
        <f t="shared" si="18"/>
        <v/>
      </c>
      <c r="L437" s="20" t="str">
        <f t="shared" si="19"/>
        <v/>
      </c>
      <c r="M437" s="21" t="str">
        <f t="shared" si="20"/>
        <v/>
      </c>
    </row>
    <row r="438" spans="1:13" x14ac:dyDescent="0.3">
      <c r="A438" s="17"/>
      <c r="B438" s="17"/>
      <c r="C438" s="18"/>
      <c r="D438" s="18"/>
      <c r="E438" s="18"/>
      <c r="F438" s="19"/>
      <c r="G438" s="19"/>
      <c r="H438" s="19"/>
      <c r="I438" s="20" t="str">
        <f>IF(OR($D438="",$E438=""),"",MAX(0,$E438-$D438-Settings!$B$5))</f>
        <v/>
      </c>
      <c r="J438" s="20" t="str">
        <f>IF(OR($D438="",$E438=""),"",IF($E438&lt;=$D438+Settings!$B$5,1,0))</f>
        <v/>
      </c>
      <c r="K438" s="20" t="str">
        <f t="shared" si="18"/>
        <v/>
      </c>
      <c r="L438" s="20" t="str">
        <f t="shared" si="19"/>
        <v/>
      </c>
      <c r="M438" s="21" t="str">
        <f t="shared" si="20"/>
        <v/>
      </c>
    </row>
    <row r="439" spans="1:13" x14ac:dyDescent="0.3">
      <c r="A439" s="17"/>
      <c r="B439" s="17"/>
      <c r="C439" s="18"/>
      <c r="D439" s="18"/>
      <c r="E439" s="18"/>
      <c r="F439" s="19"/>
      <c r="G439" s="19"/>
      <c r="H439" s="19"/>
      <c r="I439" s="20" t="str">
        <f>IF(OR($D439="",$E439=""),"",MAX(0,$E439-$D439-Settings!$B$5))</f>
        <v/>
      </c>
      <c r="J439" s="20" t="str">
        <f>IF(OR($D439="",$E439=""),"",IF($E439&lt;=$D439+Settings!$B$5,1,0))</f>
        <v/>
      </c>
      <c r="K439" s="20" t="str">
        <f t="shared" si="18"/>
        <v/>
      </c>
      <c r="L439" s="20" t="str">
        <f t="shared" si="19"/>
        <v/>
      </c>
      <c r="M439" s="21" t="str">
        <f t="shared" si="20"/>
        <v/>
      </c>
    </row>
    <row r="440" spans="1:13" x14ac:dyDescent="0.3">
      <c r="A440" s="17"/>
      <c r="B440" s="17"/>
      <c r="C440" s="18"/>
      <c r="D440" s="18"/>
      <c r="E440" s="18"/>
      <c r="F440" s="19"/>
      <c r="G440" s="19"/>
      <c r="H440" s="19"/>
      <c r="I440" s="20" t="str">
        <f>IF(OR($D440="",$E440=""),"",MAX(0,$E440-$D440-Settings!$B$5))</f>
        <v/>
      </c>
      <c r="J440" s="20" t="str">
        <f>IF(OR($D440="",$E440=""),"",IF($E440&lt;=$D440+Settings!$B$5,1,0))</f>
        <v/>
      </c>
      <c r="K440" s="20" t="str">
        <f t="shared" si="18"/>
        <v/>
      </c>
      <c r="L440" s="20" t="str">
        <f t="shared" si="19"/>
        <v/>
      </c>
      <c r="M440" s="21" t="str">
        <f t="shared" si="20"/>
        <v/>
      </c>
    </row>
    <row r="441" spans="1:13" x14ac:dyDescent="0.3">
      <c r="A441" s="17"/>
      <c r="B441" s="17"/>
      <c r="C441" s="18"/>
      <c r="D441" s="18"/>
      <c r="E441" s="18"/>
      <c r="F441" s="19"/>
      <c r="G441" s="19"/>
      <c r="H441" s="19"/>
      <c r="I441" s="20" t="str">
        <f>IF(OR($D441="",$E441=""),"",MAX(0,$E441-$D441-Settings!$B$5))</f>
        <v/>
      </c>
      <c r="J441" s="20" t="str">
        <f>IF(OR($D441="",$E441=""),"",IF($E441&lt;=$D441+Settings!$B$5,1,0))</f>
        <v/>
      </c>
      <c r="K441" s="20" t="str">
        <f t="shared" si="18"/>
        <v/>
      </c>
      <c r="L441" s="20" t="str">
        <f t="shared" si="19"/>
        <v/>
      </c>
      <c r="M441" s="21" t="str">
        <f t="shared" si="20"/>
        <v/>
      </c>
    </row>
    <row r="442" spans="1:13" x14ac:dyDescent="0.3">
      <c r="A442" s="17"/>
      <c r="B442" s="17"/>
      <c r="C442" s="18"/>
      <c r="D442" s="18"/>
      <c r="E442" s="18"/>
      <c r="F442" s="19"/>
      <c r="G442" s="19"/>
      <c r="H442" s="19"/>
      <c r="I442" s="20" t="str">
        <f>IF(OR($D442="",$E442=""),"",MAX(0,$E442-$D442-Settings!$B$5))</f>
        <v/>
      </c>
      <c r="J442" s="20" t="str">
        <f>IF(OR($D442="",$E442=""),"",IF($E442&lt;=$D442+Settings!$B$5,1,0))</f>
        <v/>
      </c>
      <c r="K442" s="20" t="str">
        <f t="shared" si="18"/>
        <v/>
      </c>
      <c r="L442" s="20" t="str">
        <f t="shared" si="19"/>
        <v/>
      </c>
      <c r="M442" s="21" t="str">
        <f t="shared" si="20"/>
        <v/>
      </c>
    </row>
    <row r="443" spans="1:13" x14ac:dyDescent="0.3">
      <c r="A443" s="17"/>
      <c r="B443" s="17"/>
      <c r="C443" s="18"/>
      <c r="D443" s="18"/>
      <c r="E443" s="18"/>
      <c r="F443" s="19"/>
      <c r="G443" s="19"/>
      <c r="H443" s="19"/>
      <c r="I443" s="20" t="str">
        <f>IF(OR($D443="",$E443=""),"",MAX(0,$E443-$D443-Settings!$B$5))</f>
        <v/>
      </c>
      <c r="J443" s="20" t="str">
        <f>IF(OR($D443="",$E443=""),"",IF($E443&lt;=$D443+Settings!$B$5,1,0))</f>
        <v/>
      </c>
      <c r="K443" s="20" t="str">
        <f t="shared" si="18"/>
        <v/>
      </c>
      <c r="L443" s="20" t="str">
        <f t="shared" si="19"/>
        <v/>
      </c>
      <c r="M443" s="21" t="str">
        <f t="shared" si="20"/>
        <v/>
      </c>
    </row>
    <row r="444" spans="1:13" x14ac:dyDescent="0.3">
      <c r="A444" s="17"/>
      <c r="B444" s="17"/>
      <c r="C444" s="18"/>
      <c r="D444" s="18"/>
      <c r="E444" s="18"/>
      <c r="F444" s="19"/>
      <c r="G444" s="19"/>
      <c r="H444" s="19"/>
      <c r="I444" s="20" t="str">
        <f>IF(OR($D444="",$E444=""),"",MAX(0,$E444-$D444-Settings!$B$5))</f>
        <v/>
      </c>
      <c r="J444" s="20" t="str">
        <f>IF(OR($D444="",$E444=""),"",IF($E444&lt;=$D444+Settings!$B$5,1,0))</f>
        <v/>
      </c>
      <c r="K444" s="20" t="str">
        <f t="shared" si="18"/>
        <v/>
      </c>
      <c r="L444" s="20" t="str">
        <f t="shared" si="19"/>
        <v/>
      </c>
      <c r="M444" s="21" t="str">
        <f t="shared" si="20"/>
        <v/>
      </c>
    </row>
    <row r="445" spans="1:13" x14ac:dyDescent="0.3">
      <c r="A445" s="17"/>
      <c r="B445" s="17"/>
      <c r="C445" s="18"/>
      <c r="D445" s="18"/>
      <c r="E445" s="18"/>
      <c r="F445" s="19"/>
      <c r="G445" s="19"/>
      <c r="H445" s="19"/>
      <c r="I445" s="20" t="str">
        <f>IF(OR($D445="",$E445=""),"",MAX(0,$E445-$D445-Settings!$B$5))</f>
        <v/>
      </c>
      <c r="J445" s="20" t="str">
        <f>IF(OR($D445="",$E445=""),"",IF($E445&lt;=$D445+Settings!$B$5,1,0))</f>
        <v/>
      </c>
      <c r="K445" s="20" t="str">
        <f t="shared" si="18"/>
        <v/>
      </c>
      <c r="L445" s="20" t="str">
        <f t="shared" si="19"/>
        <v/>
      </c>
      <c r="M445" s="21" t="str">
        <f t="shared" si="20"/>
        <v/>
      </c>
    </row>
    <row r="446" spans="1:13" x14ac:dyDescent="0.3">
      <c r="A446" s="17"/>
      <c r="B446" s="17"/>
      <c r="C446" s="18"/>
      <c r="D446" s="18"/>
      <c r="E446" s="18"/>
      <c r="F446" s="19"/>
      <c r="G446" s="19"/>
      <c r="H446" s="19"/>
      <c r="I446" s="20" t="str">
        <f>IF(OR($D446="",$E446=""),"",MAX(0,$E446-$D446-Settings!$B$5))</f>
        <v/>
      </c>
      <c r="J446" s="20" t="str">
        <f>IF(OR($D446="",$E446=""),"",IF($E446&lt;=$D446+Settings!$B$5,1,0))</f>
        <v/>
      </c>
      <c r="K446" s="20" t="str">
        <f t="shared" si="18"/>
        <v/>
      </c>
      <c r="L446" s="20" t="str">
        <f t="shared" si="19"/>
        <v/>
      </c>
      <c r="M446" s="21" t="str">
        <f t="shared" si="20"/>
        <v/>
      </c>
    </row>
    <row r="447" spans="1:13" x14ac:dyDescent="0.3">
      <c r="A447" s="17"/>
      <c r="B447" s="17"/>
      <c r="C447" s="18"/>
      <c r="D447" s="18"/>
      <c r="E447" s="18"/>
      <c r="F447" s="19"/>
      <c r="G447" s="19"/>
      <c r="H447" s="19"/>
      <c r="I447" s="20" t="str">
        <f>IF(OR($D447="",$E447=""),"",MAX(0,$E447-$D447-Settings!$B$5))</f>
        <v/>
      </c>
      <c r="J447" s="20" t="str">
        <f>IF(OR($D447="",$E447=""),"",IF($E447&lt;=$D447+Settings!$B$5,1,0))</f>
        <v/>
      </c>
      <c r="K447" s="20" t="str">
        <f t="shared" si="18"/>
        <v/>
      </c>
      <c r="L447" s="20" t="str">
        <f t="shared" si="19"/>
        <v/>
      </c>
      <c r="M447" s="21" t="str">
        <f t="shared" si="20"/>
        <v/>
      </c>
    </row>
    <row r="448" spans="1:13" x14ac:dyDescent="0.3">
      <c r="A448" s="17"/>
      <c r="B448" s="17"/>
      <c r="C448" s="18"/>
      <c r="D448" s="18"/>
      <c r="E448" s="18"/>
      <c r="F448" s="19"/>
      <c r="G448" s="19"/>
      <c r="H448" s="19"/>
      <c r="I448" s="20" t="str">
        <f>IF(OR($D448="",$E448=""),"",MAX(0,$E448-$D448-Settings!$B$5))</f>
        <v/>
      </c>
      <c r="J448" s="20" t="str">
        <f>IF(OR($D448="",$E448=""),"",IF($E448&lt;=$D448+Settings!$B$5,1,0))</f>
        <v/>
      </c>
      <c r="K448" s="20" t="str">
        <f t="shared" si="18"/>
        <v/>
      </c>
      <c r="L448" s="20" t="str">
        <f t="shared" si="19"/>
        <v/>
      </c>
      <c r="M448" s="21" t="str">
        <f t="shared" si="20"/>
        <v/>
      </c>
    </row>
    <row r="449" spans="1:13" x14ac:dyDescent="0.3">
      <c r="A449" s="17"/>
      <c r="B449" s="17"/>
      <c r="C449" s="18"/>
      <c r="D449" s="18"/>
      <c r="E449" s="18"/>
      <c r="F449" s="19"/>
      <c r="G449" s="19"/>
      <c r="H449" s="19"/>
      <c r="I449" s="20" t="str">
        <f>IF(OR($D449="",$E449=""),"",MAX(0,$E449-$D449-Settings!$B$5))</f>
        <v/>
      </c>
      <c r="J449" s="20" t="str">
        <f>IF(OR($D449="",$E449=""),"",IF($E449&lt;=$D449+Settings!$B$5,1,0))</f>
        <v/>
      </c>
      <c r="K449" s="20" t="str">
        <f t="shared" si="18"/>
        <v/>
      </c>
      <c r="L449" s="20" t="str">
        <f t="shared" si="19"/>
        <v/>
      </c>
      <c r="M449" s="21" t="str">
        <f t="shared" si="20"/>
        <v/>
      </c>
    </row>
    <row r="450" spans="1:13" x14ac:dyDescent="0.3">
      <c r="A450" s="17"/>
      <c r="B450" s="17"/>
      <c r="C450" s="18"/>
      <c r="D450" s="18"/>
      <c r="E450" s="18"/>
      <c r="F450" s="19"/>
      <c r="G450" s="19"/>
      <c r="H450" s="19"/>
      <c r="I450" s="20" t="str">
        <f>IF(OR($D450="",$E450=""),"",MAX(0,$E450-$D450-Settings!$B$5))</f>
        <v/>
      </c>
      <c r="J450" s="20" t="str">
        <f>IF(OR($D450="",$E450=""),"",IF($E450&lt;=$D450+Settings!$B$5,1,0))</f>
        <v/>
      </c>
      <c r="K450" s="20" t="str">
        <f t="shared" si="18"/>
        <v/>
      </c>
      <c r="L450" s="20" t="str">
        <f t="shared" si="19"/>
        <v/>
      </c>
      <c r="M450" s="21" t="str">
        <f t="shared" si="20"/>
        <v/>
      </c>
    </row>
    <row r="451" spans="1:13" x14ac:dyDescent="0.3">
      <c r="A451" s="17"/>
      <c r="B451" s="17"/>
      <c r="C451" s="18"/>
      <c r="D451" s="18"/>
      <c r="E451" s="18"/>
      <c r="F451" s="19"/>
      <c r="G451" s="19"/>
      <c r="H451" s="19"/>
      <c r="I451" s="20" t="str">
        <f>IF(OR($D451="",$E451=""),"",MAX(0,$E451-$D451-Settings!$B$5))</f>
        <v/>
      </c>
      <c r="J451" s="20" t="str">
        <f>IF(OR($D451="",$E451=""),"",IF($E451&lt;=$D451+Settings!$B$5,1,0))</f>
        <v/>
      </c>
      <c r="K451" s="20" t="str">
        <f t="shared" si="18"/>
        <v/>
      </c>
      <c r="L451" s="20" t="str">
        <f t="shared" si="19"/>
        <v/>
      </c>
      <c r="M451" s="21" t="str">
        <f t="shared" si="20"/>
        <v/>
      </c>
    </row>
    <row r="452" spans="1:13" x14ac:dyDescent="0.3">
      <c r="A452" s="17"/>
      <c r="B452" s="17"/>
      <c r="C452" s="18"/>
      <c r="D452" s="18"/>
      <c r="E452" s="18"/>
      <c r="F452" s="19"/>
      <c r="G452" s="19"/>
      <c r="H452" s="19"/>
      <c r="I452" s="20" t="str">
        <f>IF(OR($D452="",$E452=""),"",MAX(0,$E452-$D452-Settings!$B$5))</f>
        <v/>
      </c>
      <c r="J452" s="20" t="str">
        <f>IF(OR($D452="",$E452=""),"",IF($E452&lt;=$D452+Settings!$B$5,1,0))</f>
        <v/>
      </c>
      <c r="K452" s="20" t="str">
        <f t="shared" ref="K452:K515" si="21">IF(OR($E452="",$F452=""),"",IF(N($G452)&gt;=$F452,1,0))</f>
        <v/>
      </c>
      <c r="L452" s="20" t="str">
        <f t="shared" ref="L452:L515" si="22">IF(OR($C452="",$E452=""),"",$E452-$C452)</f>
        <v/>
      </c>
      <c r="M452" s="21" t="str">
        <f t="shared" ref="M452:M515" si="23">IF(N($G452)=0,"",N($H452)/$G452)</f>
        <v/>
      </c>
    </row>
    <row r="453" spans="1:13" x14ac:dyDescent="0.3">
      <c r="A453" s="17"/>
      <c r="B453" s="17"/>
      <c r="C453" s="18"/>
      <c r="D453" s="18"/>
      <c r="E453" s="18"/>
      <c r="F453" s="19"/>
      <c r="G453" s="19"/>
      <c r="H453" s="19"/>
      <c r="I453" s="20" t="str">
        <f>IF(OR($D453="",$E453=""),"",MAX(0,$E453-$D453-Settings!$B$5))</f>
        <v/>
      </c>
      <c r="J453" s="20" t="str">
        <f>IF(OR($D453="",$E453=""),"",IF($E453&lt;=$D453+Settings!$B$5,1,0))</f>
        <v/>
      </c>
      <c r="K453" s="20" t="str">
        <f t="shared" si="21"/>
        <v/>
      </c>
      <c r="L453" s="20" t="str">
        <f t="shared" si="22"/>
        <v/>
      </c>
      <c r="M453" s="21" t="str">
        <f t="shared" si="23"/>
        <v/>
      </c>
    </row>
    <row r="454" spans="1:13" x14ac:dyDescent="0.3">
      <c r="A454" s="17"/>
      <c r="B454" s="17"/>
      <c r="C454" s="18"/>
      <c r="D454" s="18"/>
      <c r="E454" s="18"/>
      <c r="F454" s="19"/>
      <c r="G454" s="19"/>
      <c r="H454" s="19"/>
      <c r="I454" s="20" t="str">
        <f>IF(OR($D454="",$E454=""),"",MAX(0,$E454-$D454-Settings!$B$5))</f>
        <v/>
      </c>
      <c r="J454" s="20" t="str">
        <f>IF(OR($D454="",$E454=""),"",IF($E454&lt;=$D454+Settings!$B$5,1,0))</f>
        <v/>
      </c>
      <c r="K454" s="20" t="str">
        <f t="shared" si="21"/>
        <v/>
      </c>
      <c r="L454" s="20" t="str">
        <f t="shared" si="22"/>
        <v/>
      </c>
      <c r="M454" s="21" t="str">
        <f t="shared" si="23"/>
        <v/>
      </c>
    </row>
    <row r="455" spans="1:13" x14ac:dyDescent="0.3">
      <c r="A455" s="17"/>
      <c r="B455" s="17"/>
      <c r="C455" s="18"/>
      <c r="D455" s="18"/>
      <c r="E455" s="18"/>
      <c r="F455" s="19"/>
      <c r="G455" s="19"/>
      <c r="H455" s="19"/>
      <c r="I455" s="20" t="str">
        <f>IF(OR($D455="",$E455=""),"",MAX(0,$E455-$D455-Settings!$B$5))</f>
        <v/>
      </c>
      <c r="J455" s="20" t="str">
        <f>IF(OR($D455="",$E455=""),"",IF($E455&lt;=$D455+Settings!$B$5,1,0))</f>
        <v/>
      </c>
      <c r="K455" s="20" t="str">
        <f t="shared" si="21"/>
        <v/>
      </c>
      <c r="L455" s="20" t="str">
        <f t="shared" si="22"/>
        <v/>
      </c>
      <c r="M455" s="21" t="str">
        <f t="shared" si="23"/>
        <v/>
      </c>
    </row>
    <row r="456" spans="1:13" x14ac:dyDescent="0.3">
      <c r="A456" s="17"/>
      <c r="B456" s="17"/>
      <c r="C456" s="18"/>
      <c r="D456" s="18"/>
      <c r="E456" s="18"/>
      <c r="F456" s="19"/>
      <c r="G456" s="19"/>
      <c r="H456" s="19"/>
      <c r="I456" s="20" t="str">
        <f>IF(OR($D456="",$E456=""),"",MAX(0,$E456-$D456-Settings!$B$5))</f>
        <v/>
      </c>
      <c r="J456" s="20" t="str">
        <f>IF(OR($D456="",$E456=""),"",IF($E456&lt;=$D456+Settings!$B$5,1,0))</f>
        <v/>
      </c>
      <c r="K456" s="20" t="str">
        <f t="shared" si="21"/>
        <v/>
      </c>
      <c r="L456" s="20" t="str">
        <f t="shared" si="22"/>
        <v/>
      </c>
      <c r="M456" s="21" t="str">
        <f t="shared" si="23"/>
        <v/>
      </c>
    </row>
    <row r="457" spans="1:13" x14ac:dyDescent="0.3">
      <c r="A457" s="17"/>
      <c r="B457" s="17"/>
      <c r="C457" s="18"/>
      <c r="D457" s="18"/>
      <c r="E457" s="18"/>
      <c r="F457" s="19"/>
      <c r="G457" s="19"/>
      <c r="H457" s="19"/>
      <c r="I457" s="20" t="str">
        <f>IF(OR($D457="",$E457=""),"",MAX(0,$E457-$D457-Settings!$B$5))</f>
        <v/>
      </c>
      <c r="J457" s="20" t="str">
        <f>IF(OR($D457="",$E457=""),"",IF($E457&lt;=$D457+Settings!$B$5,1,0))</f>
        <v/>
      </c>
      <c r="K457" s="20" t="str">
        <f t="shared" si="21"/>
        <v/>
      </c>
      <c r="L457" s="20" t="str">
        <f t="shared" si="22"/>
        <v/>
      </c>
      <c r="M457" s="21" t="str">
        <f t="shared" si="23"/>
        <v/>
      </c>
    </row>
    <row r="458" spans="1:13" x14ac:dyDescent="0.3">
      <c r="A458" s="17"/>
      <c r="B458" s="17"/>
      <c r="C458" s="18"/>
      <c r="D458" s="18"/>
      <c r="E458" s="18"/>
      <c r="F458" s="19"/>
      <c r="G458" s="19"/>
      <c r="H458" s="19"/>
      <c r="I458" s="20" t="str">
        <f>IF(OR($D458="",$E458=""),"",MAX(0,$E458-$D458-Settings!$B$5))</f>
        <v/>
      </c>
      <c r="J458" s="20" t="str">
        <f>IF(OR($D458="",$E458=""),"",IF($E458&lt;=$D458+Settings!$B$5,1,0))</f>
        <v/>
      </c>
      <c r="K458" s="20" t="str">
        <f t="shared" si="21"/>
        <v/>
      </c>
      <c r="L458" s="20" t="str">
        <f t="shared" si="22"/>
        <v/>
      </c>
      <c r="M458" s="21" t="str">
        <f t="shared" si="23"/>
        <v/>
      </c>
    </row>
    <row r="459" spans="1:13" x14ac:dyDescent="0.3">
      <c r="A459" s="17"/>
      <c r="B459" s="17"/>
      <c r="C459" s="18"/>
      <c r="D459" s="18"/>
      <c r="E459" s="18"/>
      <c r="F459" s="19"/>
      <c r="G459" s="19"/>
      <c r="H459" s="19"/>
      <c r="I459" s="20" t="str">
        <f>IF(OR($D459="",$E459=""),"",MAX(0,$E459-$D459-Settings!$B$5))</f>
        <v/>
      </c>
      <c r="J459" s="20" t="str">
        <f>IF(OR($D459="",$E459=""),"",IF($E459&lt;=$D459+Settings!$B$5,1,0))</f>
        <v/>
      </c>
      <c r="K459" s="20" t="str">
        <f t="shared" si="21"/>
        <v/>
      </c>
      <c r="L459" s="20" t="str">
        <f t="shared" si="22"/>
        <v/>
      </c>
      <c r="M459" s="21" t="str">
        <f t="shared" si="23"/>
        <v/>
      </c>
    </row>
    <row r="460" spans="1:13" x14ac:dyDescent="0.3">
      <c r="A460" s="17"/>
      <c r="B460" s="17"/>
      <c r="C460" s="18"/>
      <c r="D460" s="18"/>
      <c r="E460" s="18"/>
      <c r="F460" s="19"/>
      <c r="G460" s="19"/>
      <c r="H460" s="19"/>
      <c r="I460" s="20" t="str">
        <f>IF(OR($D460="",$E460=""),"",MAX(0,$E460-$D460-Settings!$B$5))</f>
        <v/>
      </c>
      <c r="J460" s="20" t="str">
        <f>IF(OR($D460="",$E460=""),"",IF($E460&lt;=$D460+Settings!$B$5,1,0))</f>
        <v/>
      </c>
      <c r="K460" s="20" t="str">
        <f t="shared" si="21"/>
        <v/>
      </c>
      <c r="L460" s="20" t="str">
        <f t="shared" si="22"/>
        <v/>
      </c>
      <c r="M460" s="21" t="str">
        <f t="shared" si="23"/>
        <v/>
      </c>
    </row>
    <row r="461" spans="1:13" x14ac:dyDescent="0.3">
      <c r="A461" s="17"/>
      <c r="B461" s="17"/>
      <c r="C461" s="18"/>
      <c r="D461" s="18"/>
      <c r="E461" s="18"/>
      <c r="F461" s="19"/>
      <c r="G461" s="19"/>
      <c r="H461" s="19"/>
      <c r="I461" s="20" t="str">
        <f>IF(OR($D461="",$E461=""),"",MAX(0,$E461-$D461-Settings!$B$5))</f>
        <v/>
      </c>
      <c r="J461" s="20" t="str">
        <f>IF(OR($D461="",$E461=""),"",IF($E461&lt;=$D461+Settings!$B$5,1,0))</f>
        <v/>
      </c>
      <c r="K461" s="20" t="str">
        <f t="shared" si="21"/>
        <v/>
      </c>
      <c r="L461" s="20" t="str">
        <f t="shared" si="22"/>
        <v/>
      </c>
      <c r="M461" s="21" t="str">
        <f t="shared" si="23"/>
        <v/>
      </c>
    </row>
    <row r="462" spans="1:13" x14ac:dyDescent="0.3">
      <c r="A462" s="17"/>
      <c r="B462" s="17"/>
      <c r="C462" s="18"/>
      <c r="D462" s="18"/>
      <c r="E462" s="18"/>
      <c r="F462" s="19"/>
      <c r="G462" s="19"/>
      <c r="H462" s="19"/>
      <c r="I462" s="20" t="str">
        <f>IF(OR($D462="",$E462=""),"",MAX(0,$E462-$D462-Settings!$B$5))</f>
        <v/>
      </c>
      <c r="J462" s="20" t="str">
        <f>IF(OR($D462="",$E462=""),"",IF($E462&lt;=$D462+Settings!$B$5,1,0))</f>
        <v/>
      </c>
      <c r="K462" s="20" t="str">
        <f t="shared" si="21"/>
        <v/>
      </c>
      <c r="L462" s="20" t="str">
        <f t="shared" si="22"/>
        <v/>
      </c>
      <c r="M462" s="21" t="str">
        <f t="shared" si="23"/>
        <v/>
      </c>
    </row>
    <row r="463" spans="1:13" x14ac:dyDescent="0.3">
      <c r="A463" s="17"/>
      <c r="B463" s="17"/>
      <c r="C463" s="18"/>
      <c r="D463" s="18"/>
      <c r="E463" s="18"/>
      <c r="F463" s="19"/>
      <c r="G463" s="19"/>
      <c r="H463" s="19"/>
      <c r="I463" s="20" t="str">
        <f>IF(OR($D463="",$E463=""),"",MAX(0,$E463-$D463-Settings!$B$5))</f>
        <v/>
      </c>
      <c r="J463" s="20" t="str">
        <f>IF(OR($D463="",$E463=""),"",IF($E463&lt;=$D463+Settings!$B$5,1,0))</f>
        <v/>
      </c>
      <c r="K463" s="20" t="str">
        <f t="shared" si="21"/>
        <v/>
      </c>
      <c r="L463" s="20" t="str">
        <f t="shared" si="22"/>
        <v/>
      </c>
      <c r="M463" s="21" t="str">
        <f t="shared" si="23"/>
        <v/>
      </c>
    </row>
    <row r="464" spans="1:13" x14ac:dyDescent="0.3">
      <c r="A464" s="17"/>
      <c r="B464" s="17"/>
      <c r="C464" s="18"/>
      <c r="D464" s="18"/>
      <c r="E464" s="18"/>
      <c r="F464" s="19"/>
      <c r="G464" s="19"/>
      <c r="H464" s="19"/>
      <c r="I464" s="20" t="str">
        <f>IF(OR($D464="",$E464=""),"",MAX(0,$E464-$D464-Settings!$B$5))</f>
        <v/>
      </c>
      <c r="J464" s="20" t="str">
        <f>IF(OR($D464="",$E464=""),"",IF($E464&lt;=$D464+Settings!$B$5,1,0))</f>
        <v/>
      </c>
      <c r="K464" s="20" t="str">
        <f t="shared" si="21"/>
        <v/>
      </c>
      <c r="L464" s="20" t="str">
        <f t="shared" si="22"/>
        <v/>
      </c>
      <c r="M464" s="21" t="str">
        <f t="shared" si="23"/>
        <v/>
      </c>
    </row>
    <row r="465" spans="1:13" x14ac:dyDescent="0.3">
      <c r="A465" s="17"/>
      <c r="B465" s="17"/>
      <c r="C465" s="18"/>
      <c r="D465" s="18"/>
      <c r="E465" s="18"/>
      <c r="F465" s="19"/>
      <c r="G465" s="19"/>
      <c r="H465" s="19"/>
      <c r="I465" s="20" t="str">
        <f>IF(OR($D465="",$E465=""),"",MAX(0,$E465-$D465-Settings!$B$5))</f>
        <v/>
      </c>
      <c r="J465" s="20" t="str">
        <f>IF(OR($D465="",$E465=""),"",IF($E465&lt;=$D465+Settings!$B$5,1,0))</f>
        <v/>
      </c>
      <c r="K465" s="20" t="str">
        <f t="shared" si="21"/>
        <v/>
      </c>
      <c r="L465" s="20" t="str">
        <f t="shared" si="22"/>
        <v/>
      </c>
      <c r="M465" s="21" t="str">
        <f t="shared" si="23"/>
        <v/>
      </c>
    </row>
    <row r="466" spans="1:13" x14ac:dyDescent="0.3">
      <c r="A466" s="17"/>
      <c r="B466" s="17"/>
      <c r="C466" s="18"/>
      <c r="D466" s="18"/>
      <c r="E466" s="18"/>
      <c r="F466" s="19"/>
      <c r="G466" s="19"/>
      <c r="H466" s="19"/>
      <c r="I466" s="20" t="str">
        <f>IF(OR($D466="",$E466=""),"",MAX(0,$E466-$D466-Settings!$B$5))</f>
        <v/>
      </c>
      <c r="J466" s="20" t="str">
        <f>IF(OR($D466="",$E466=""),"",IF($E466&lt;=$D466+Settings!$B$5,1,0))</f>
        <v/>
      </c>
      <c r="K466" s="20" t="str">
        <f t="shared" si="21"/>
        <v/>
      </c>
      <c r="L466" s="20" t="str">
        <f t="shared" si="22"/>
        <v/>
      </c>
      <c r="M466" s="21" t="str">
        <f t="shared" si="23"/>
        <v/>
      </c>
    </row>
    <row r="467" spans="1:13" x14ac:dyDescent="0.3">
      <c r="A467" s="17"/>
      <c r="B467" s="17"/>
      <c r="C467" s="18"/>
      <c r="D467" s="18"/>
      <c r="E467" s="18"/>
      <c r="F467" s="19"/>
      <c r="G467" s="19"/>
      <c r="H467" s="19"/>
      <c r="I467" s="20" t="str">
        <f>IF(OR($D467="",$E467=""),"",MAX(0,$E467-$D467-Settings!$B$5))</f>
        <v/>
      </c>
      <c r="J467" s="20" t="str">
        <f>IF(OR($D467="",$E467=""),"",IF($E467&lt;=$D467+Settings!$B$5,1,0))</f>
        <v/>
      </c>
      <c r="K467" s="20" t="str">
        <f t="shared" si="21"/>
        <v/>
      </c>
      <c r="L467" s="20" t="str">
        <f t="shared" si="22"/>
        <v/>
      </c>
      <c r="M467" s="21" t="str">
        <f t="shared" si="23"/>
        <v/>
      </c>
    </row>
    <row r="468" spans="1:13" x14ac:dyDescent="0.3">
      <c r="A468" s="17"/>
      <c r="B468" s="17"/>
      <c r="C468" s="18"/>
      <c r="D468" s="18"/>
      <c r="E468" s="18"/>
      <c r="F468" s="19"/>
      <c r="G468" s="19"/>
      <c r="H468" s="19"/>
      <c r="I468" s="20" t="str">
        <f>IF(OR($D468="",$E468=""),"",MAX(0,$E468-$D468-Settings!$B$5))</f>
        <v/>
      </c>
      <c r="J468" s="20" t="str">
        <f>IF(OR($D468="",$E468=""),"",IF($E468&lt;=$D468+Settings!$B$5,1,0))</f>
        <v/>
      </c>
      <c r="K468" s="20" t="str">
        <f t="shared" si="21"/>
        <v/>
      </c>
      <c r="L468" s="20" t="str">
        <f t="shared" si="22"/>
        <v/>
      </c>
      <c r="M468" s="21" t="str">
        <f t="shared" si="23"/>
        <v/>
      </c>
    </row>
    <row r="469" spans="1:13" x14ac:dyDescent="0.3">
      <c r="A469" s="17"/>
      <c r="B469" s="17"/>
      <c r="C469" s="18"/>
      <c r="D469" s="18"/>
      <c r="E469" s="18"/>
      <c r="F469" s="19"/>
      <c r="G469" s="19"/>
      <c r="H469" s="19"/>
      <c r="I469" s="20" t="str">
        <f>IF(OR($D469="",$E469=""),"",MAX(0,$E469-$D469-Settings!$B$5))</f>
        <v/>
      </c>
      <c r="J469" s="20" t="str">
        <f>IF(OR($D469="",$E469=""),"",IF($E469&lt;=$D469+Settings!$B$5,1,0))</f>
        <v/>
      </c>
      <c r="K469" s="20" t="str">
        <f t="shared" si="21"/>
        <v/>
      </c>
      <c r="L469" s="20" t="str">
        <f t="shared" si="22"/>
        <v/>
      </c>
      <c r="M469" s="21" t="str">
        <f t="shared" si="23"/>
        <v/>
      </c>
    </row>
    <row r="470" spans="1:13" x14ac:dyDescent="0.3">
      <c r="A470" s="17"/>
      <c r="B470" s="17"/>
      <c r="C470" s="18"/>
      <c r="D470" s="18"/>
      <c r="E470" s="18"/>
      <c r="F470" s="19"/>
      <c r="G470" s="19"/>
      <c r="H470" s="19"/>
      <c r="I470" s="20" t="str">
        <f>IF(OR($D470="",$E470=""),"",MAX(0,$E470-$D470-Settings!$B$5))</f>
        <v/>
      </c>
      <c r="J470" s="20" t="str">
        <f>IF(OR($D470="",$E470=""),"",IF($E470&lt;=$D470+Settings!$B$5,1,0))</f>
        <v/>
      </c>
      <c r="K470" s="20" t="str">
        <f t="shared" si="21"/>
        <v/>
      </c>
      <c r="L470" s="20" t="str">
        <f t="shared" si="22"/>
        <v/>
      </c>
      <c r="M470" s="21" t="str">
        <f t="shared" si="23"/>
        <v/>
      </c>
    </row>
    <row r="471" spans="1:13" x14ac:dyDescent="0.3">
      <c r="A471" s="17"/>
      <c r="B471" s="17"/>
      <c r="C471" s="18"/>
      <c r="D471" s="18"/>
      <c r="E471" s="18"/>
      <c r="F471" s="19"/>
      <c r="G471" s="19"/>
      <c r="H471" s="19"/>
      <c r="I471" s="20" t="str">
        <f>IF(OR($D471="",$E471=""),"",MAX(0,$E471-$D471-Settings!$B$5))</f>
        <v/>
      </c>
      <c r="J471" s="20" t="str">
        <f>IF(OR($D471="",$E471=""),"",IF($E471&lt;=$D471+Settings!$B$5,1,0))</f>
        <v/>
      </c>
      <c r="K471" s="20" t="str">
        <f t="shared" si="21"/>
        <v/>
      </c>
      <c r="L471" s="20" t="str">
        <f t="shared" si="22"/>
        <v/>
      </c>
      <c r="M471" s="21" t="str">
        <f t="shared" si="23"/>
        <v/>
      </c>
    </row>
    <row r="472" spans="1:13" x14ac:dyDescent="0.3">
      <c r="A472" s="17"/>
      <c r="B472" s="17"/>
      <c r="C472" s="18"/>
      <c r="D472" s="18"/>
      <c r="E472" s="18"/>
      <c r="F472" s="19"/>
      <c r="G472" s="19"/>
      <c r="H472" s="19"/>
      <c r="I472" s="20" t="str">
        <f>IF(OR($D472="",$E472=""),"",MAX(0,$E472-$D472-Settings!$B$5))</f>
        <v/>
      </c>
      <c r="J472" s="20" t="str">
        <f>IF(OR($D472="",$E472=""),"",IF($E472&lt;=$D472+Settings!$B$5,1,0))</f>
        <v/>
      </c>
      <c r="K472" s="20" t="str">
        <f t="shared" si="21"/>
        <v/>
      </c>
      <c r="L472" s="20" t="str">
        <f t="shared" si="22"/>
        <v/>
      </c>
      <c r="M472" s="21" t="str">
        <f t="shared" si="23"/>
        <v/>
      </c>
    </row>
    <row r="473" spans="1:13" x14ac:dyDescent="0.3">
      <c r="A473" s="17"/>
      <c r="B473" s="17"/>
      <c r="C473" s="18"/>
      <c r="D473" s="18"/>
      <c r="E473" s="18"/>
      <c r="F473" s="19"/>
      <c r="G473" s="19"/>
      <c r="H473" s="19"/>
      <c r="I473" s="20" t="str">
        <f>IF(OR($D473="",$E473=""),"",MAX(0,$E473-$D473-Settings!$B$5))</f>
        <v/>
      </c>
      <c r="J473" s="20" t="str">
        <f>IF(OR($D473="",$E473=""),"",IF($E473&lt;=$D473+Settings!$B$5,1,0))</f>
        <v/>
      </c>
      <c r="K473" s="20" t="str">
        <f t="shared" si="21"/>
        <v/>
      </c>
      <c r="L473" s="20" t="str">
        <f t="shared" si="22"/>
        <v/>
      </c>
      <c r="M473" s="21" t="str">
        <f t="shared" si="23"/>
        <v/>
      </c>
    </row>
    <row r="474" spans="1:13" x14ac:dyDescent="0.3">
      <c r="A474" s="17"/>
      <c r="B474" s="17"/>
      <c r="C474" s="18"/>
      <c r="D474" s="18"/>
      <c r="E474" s="18"/>
      <c r="F474" s="19"/>
      <c r="G474" s="19"/>
      <c r="H474" s="19"/>
      <c r="I474" s="20" t="str">
        <f>IF(OR($D474="",$E474=""),"",MAX(0,$E474-$D474-Settings!$B$5))</f>
        <v/>
      </c>
      <c r="J474" s="20" t="str">
        <f>IF(OR($D474="",$E474=""),"",IF($E474&lt;=$D474+Settings!$B$5,1,0))</f>
        <v/>
      </c>
      <c r="K474" s="20" t="str">
        <f t="shared" si="21"/>
        <v/>
      </c>
      <c r="L474" s="20" t="str">
        <f t="shared" si="22"/>
        <v/>
      </c>
      <c r="M474" s="21" t="str">
        <f t="shared" si="23"/>
        <v/>
      </c>
    </row>
    <row r="475" spans="1:13" x14ac:dyDescent="0.3">
      <c r="A475" s="17"/>
      <c r="B475" s="17"/>
      <c r="C475" s="18"/>
      <c r="D475" s="18"/>
      <c r="E475" s="18"/>
      <c r="F475" s="19"/>
      <c r="G475" s="19"/>
      <c r="H475" s="19"/>
      <c r="I475" s="20" t="str">
        <f>IF(OR($D475="",$E475=""),"",MAX(0,$E475-$D475-Settings!$B$5))</f>
        <v/>
      </c>
      <c r="J475" s="20" t="str">
        <f>IF(OR($D475="",$E475=""),"",IF($E475&lt;=$D475+Settings!$B$5,1,0))</f>
        <v/>
      </c>
      <c r="K475" s="20" t="str">
        <f t="shared" si="21"/>
        <v/>
      </c>
      <c r="L475" s="20" t="str">
        <f t="shared" si="22"/>
        <v/>
      </c>
      <c r="M475" s="21" t="str">
        <f t="shared" si="23"/>
        <v/>
      </c>
    </row>
    <row r="476" spans="1:13" x14ac:dyDescent="0.3">
      <c r="A476" s="17"/>
      <c r="B476" s="17"/>
      <c r="C476" s="18"/>
      <c r="D476" s="18"/>
      <c r="E476" s="18"/>
      <c r="F476" s="19"/>
      <c r="G476" s="19"/>
      <c r="H476" s="19"/>
      <c r="I476" s="20" t="str">
        <f>IF(OR($D476="",$E476=""),"",MAX(0,$E476-$D476-Settings!$B$5))</f>
        <v/>
      </c>
      <c r="J476" s="20" t="str">
        <f>IF(OR($D476="",$E476=""),"",IF($E476&lt;=$D476+Settings!$B$5,1,0))</f>
        <v/>
      </c>
      <c r="K476" s="20" t="str">
        <f t="shared" si="21"/>
        <v/>
      </c>
      <c r="L476" s="20" t="str">
        <f t="shared" si="22"/>
        <v/>
      </c>
      <c r="M476" s="21" t="str">
        <f t="shared" si="23"/>
        <v/>
      </c>
    </row>
    <row r="477" spans="1:13" x14ac:dyDescent="0.3">
      <c r="A477" s="17"/>
      <c r="B477" s="17"/>
      <c r="C477" s="18"/>
      <c r="D477" s="18"/>
      <c r="E477" s="18"/>
      <c r="F477" s="19"/>
      <c r="G477" s="19"/>
      <c r="H477" s="19"/>
      <c r="I477" s="20" t="str">
        <f>IF(OR($D477="",$E477=""),"",MAX(0,$E477-$D477-Settings!$B$5))</f>
        <v/>
      </c>
      <c r="J477" s="20" t="str">
        <f>IF(OR($D477="",$E477=""),"",IF($E477&lt;=$D477+Settings!$B$5,1,0))</f>
        <v/>
      </c>
      <c r="K477" s="20" t="str">
        <f t="shared" si="21"/>
        <v/>
      </c>
      <c r="L477" s="20" t="str">
        <f t="shared" si="22"/>
        <v/>
      </c>
      <c r="M477" s="21" t="str">
        <f t="shared" si="23"/>
        <v/>
      </c>
    </row>
    <row r="478" spans="1:13" x14ac:dyDescent="0.3">
      <c r="A478" s="17"/>
      <c r="B478" s="17"/>
      <c r="C478" s="18"/>
      <c r="D478" s="18"/>
      <c r="E478" s="18"/>
      <c r="F478" s="19"/>
      <c r="G478" s="19"/>
      <c r="H478" s="19"/>
      <c r="I478" s="20" t="str">
        <f>IF(OR($D478="",$E478=""),"",MAX(0,$E478-$D478-Settings!$B$5))</f>
        <v/>
      </c>
      <c r="J478" s="20" t="str">
        <f>IF(OR($D478="",$E478=""),"",IF($E478&lt;=$D478+Settings!$B$5,1,0))</f>
        <v/>
      </c>
      <c r="K478" s="20" t="str">
        <f t="shared" si="21"/>
        <v/>
      </c>
      <c r="L478" s="20" t="str">
        <f t="shared" si="22"/>
        <v/>
      </c>
      <c r="M478" s="21" t="str">
        <f t="shared" si="23"/>
        <v/>
      </c>
    </row>
    <row r="479" spans="1:13" x14ac:dyDescent="0.3">
      <c r="A479" s="17"/>
      <c r="B479" s="17"/>
      <c r="C479" s="18"/>
      <c r="D479" s="18"/>
      <c r="E479" s="18"/>
      <c r="F479" s="19"/>
      <c r="G479" s="19"/>
      <c r="H479" s="19"/>
      <c r="I479" s="20" t="str">
        <f>IF(OR($D479="",$E479=""),"",MAX(0,$E479-$D479-Settings!$B$5))</f>
        <v/>
      </c>
      <c r="J479" s="20" t="str">
        <f>IF(OR($D479="",$E479=""),"",IF($E479&lt;=$D479+Settings!$B$5,1,0))</f>
        <v/>
      </c>
      <c r="K479" s="20" t="str">
        <f t="shared" si="21"/>
        <v/>
      </c>
      <c r="L479" s="20" t="str">
        <f t="shared" si="22"/>
        <v/>
      </c>
      <c r="M479" s="21" t="str">
        <f t="shared" si="23"/>
        <v/>
      </c>
    </row>
    <row r="480" spans="1:13" x14ac:dyDescent="0.3">
      <c r="A480" s="17"/>
      <c r="B480" s="17"/>
      <c r="C480" s="18"/>
      <c r="D480" s="18"/>
      <c r="E480" s="18"/>
      <c r="F480" s="19"/>
      <c r="G480" s="19"/>
      <c r="H480" s="19"/>
      <c r="I480" s="20" t="str">
        <f>IF(OR($D480="",$E480=""),"",MAX(0,$E480-$D480-Settings!$B$5))</f>
        <v/>
      </c>
      <c r="J480" s="20" t="str">
        <f>IF(OR($D480="",$E480=""),"",IF($E480&lt;=$D480+Settings!$B$5,1,0))</f>
        <v/>
      </c>
      <c r="K480" s="20" t="str">
        <f t="shared" si="21"/>
        <v/>
      </c>
      <c r="L480" s="20" t="str">
        <f t="shared" si="22"/>
        <v/>
      </c>
      <c r="M480" s="21" t="str">
        <f t="shared" si="23"/>
        <v/>
      </c>
    </row>
    <row r="481" spans="1:13" x14ac:dyDescent="0.3">
      <c r="A481" s="17"/>
      <c r="B481" s="17"/>
      <c r="C481" s="18"/>
      <c r="D481" s="18"/>
      <c r="E481" s="18"/>
      <c r="F481" s="19"/>
      <c r="G481" s="19"/>
      <c r="H481" s="19"/>
      <c r="I481" s="20" t="str">
        <f>IF(OR($D481="",$E481=""),"",MAX(0,$E481-$D481-Settings!$B$5))</f>
        <v/>
      </c>
      <c r="J481" s="20" t="str">
        <f>IF(OR($D481="",$E481=""),"",IF($E481&lt;=$D481+Settings!$B$5,1,0))</f>
        <v/>
      </c>
      <c r="K481" s="20" t="str">
        <f t="shared" si="21"/>
        <v/>
      </c>
      <c r="L481" s="20" t="str">
        <f t="shared" si="22"/>
        <v/>
      </c>
      <c r="M481" s="21" t="str">
        <f t="shared" si="23"/>
        <v/>
      </c>
    </row>
    <row r="482" spans="1:13" x14ac:dyDescent="0.3">
      <c r="A482" s="17"/>
      <c r="B482" s="17"/>
      <c r="C482" s="18"/>
      <c r="D482" s="18"/>
      <c r="E482" s="18"/>
      <c r="F482" s="19"/>
      <c r="G482" s="19"/>
      <c r="H482" s="19"/>
      <c r="I482" s="20" t="str">
        <f>IF(OR($D482="",$E482=""),"",MAX(0,$E482-$D482-Settings!$B$5))</f>
        <v/>
      </c>
      <c r="J482" s="20" t="str">
        <f>IF(OR($D482="",$E482=""),"",IF($E482&lt;=$D482+Settings!$B$5,1,0))</f>
        <v/>
      </c>
      <c r="K482" s="20" t="str">
        <f t="shared" si="21"/>
        <v/>
      </c>
      <c r="L482" s="20" t="str">
        <f t="shared" si="22"/>
        <v/>
      </c>
      <c r="M482" s="21" t="str">
        <f t="shared" si="23"/>
        <v/>
      </c>
    </row>
    <row r="483" spans="1:13" x14ac:dyDescent="0.3">
      <c r="A483" s="17"/>
      <c r="B483" s="17"/>
      <c r="C483" s="18"/>
      <c r="D483" s="18"/>
      <c r="E483" s="18"/>
      <c r="F483" s="19"/>
      <c r="G483" s="19"/>
      <c r="H483" s="19"/>
      <c r="I483" s="20" t="str">
        <f>IF(OR($D483="",$E483=""),"",MAX(0,$E483-$D483-Settings!$B$5))</f>
        <v/>
      </c>
      <c r="J483" s="20" t="str">
        <f>IF(OR($D483="",$E483=""),"",IF($E483&lt;=$D483+Settings!$B$5,1,0))</f>
        <v/>
      </c>
      <c r="K483" s="20" t="str">
        <f t="shared" si="21"/>
        <v/>
      </c>
      <c r="L483" s="20" t="str">
        <f t="shared" si="22"/>
        <v/>
      </c>
      <c r="M483" s="21" t="str">
        <f t="shared" si="23"/>
        <v/>
      </c>
    </row>
    <row r="484" spans="1:13" x14ac:dyDescent="0.3">
      <c r="A484" s="17"/>
      <c r="B484" s="17"/>
      <c r="C484" s="18"/>
      <c r="D484" s="18"/>
      <c r="E484" s="18"/>
      <c r="F484" s="19"/>
      <c r="G484" s="19"/>
      <c r="H484" s="19"/>
      <c r="I484" s="20" t="str">
        <f>IF(OR($D484="",$E484=""),"",MAX(0,$E484-$D484-Settings!$B$5))</f>
        <v/>
      </c>
      <c r="J484" s="20" t="str">
        <f>IF(OR($D484="",$E484=""),"",IF($E484&lt;=$D484+Settings!$B$5,1,0))</f>
        <v/>
      </c>
      <c r="K484" s="20" t="str">
        <f t="shared" si="21"/>
        <v/>
      </c>
      <c r="L484" s="20" t="str">
        <f t="shared" si="22"/>
        <v/>
      </c>
      <c r="M484" s="21" t="str">
        <f t="shared" si="23"/>
        <v/>
      </c>
    </row>
    <row r="485" spans="1:13" x14ac:dyDescent="0.3">
      <c r="A485" s="17"/>
      <c r="B485" s="17"/>
      <c r="C485" s="18"/>
      <c r="D485" s="18"/>
      <c r="E485" s="18"/>
      <c r="F485" s="19"/>
      <c r="G485" s="19"/>
      <c r="H485" s="19"/>
      <c r="I485" s="20" t="str">
        <f>IF(OR($D485="",$E485=""),"",MAX(0,$E485-$D485-Settings!$B$5))</f>
        <v/>
      </c>
      <c r="J485" s="20" t="str">
        <f>IF(OR($D485="",$E485=""),"",IF($E485&lt;=$D485+Settings!$B$5,1,0))</f>
        <v/>
      </c>
      <c r="K485" s="20" t="str">
        <f t="shared" si="21"/>
        <v/>
      </c>
      <c r="L485" s="20" t="str">
        <f t="shared" si="22"/>
        <v/>
      </c>
      <c r="M485" s="21" t="str">
        <f t="shared" si="23"/>
        <v/>
      </c>
    </row>
    <row r="486" spans="1:13" x14ac:dyDescent="0.3">
      <c r="A486" s="17"/>
      <c r="B486" s="17"/>
      <c r="C486" s="18"/>
      <c r="D486" s="18"/>
      <c r="E486" s="18"/>
      <c r="F486" s="19"/>
      <c r="G486" s="19"/>
      <c r="H486" s="19"/>
      <c r="I486" s="20" t="str">
        <f>IF(OR($D486="",$E486=""),"",MAX(0,$E486-$D486-Settings!$B$5))</f>
        <v/>
      </c>
      <c r="J486" s="20" t="str">
        <f>IF(OR($D486="",$E486=""),"",IF($E486&lt;=$D486+Settings!$B$5,1,0))</f>
        <v/>
      </c>
      <c r="K486" s="20" t="str">
        <f t="shared" si="21"/>
        <v/>
      </c>
      <c r="L486" s="20" t="str">
        <f t="shared" si="22"/>
        <v/>
      </c>
      <c r="M486" s="21" t="str">
        <f t="shared" si="23"/>
        <v/>
      </c>
    </row>
    <row r="487" spans="1:13" x14ac:dyDescent="0.3">
      <c r="A487" s="17"/>
      <c r="B487" s="17"/>
      <c r="C487" s="18"/>
      <c r="D487" s="18"/>
      <c r="E487" s="18"/>
      <c r="F487" s="19"/>
      <c r="G487" s="19"/>
      <c r="H487" s="19"/>
      <c r="I487" s="20" t="str">
        <f>IF(OR($D487="",$E487=""),"",MAX(0,$E487-$D487-Settings!$B$5))</f>
        <v/>
      </c>
      <c r="J487" s="20" t="str">
        <f>IF(OR($D487="",$E487=""),"",IF($E487&lt;=$D487+Settings!$B$5,1,0))</f>
        <v/>
      </c>
      <c r="K487" s="20" t="str">
        <f t="shared" si="21"/>
        <v/>
      </c>
      <c r="L487" s="20" t="str">
        <f t="shared" si="22"/>
        <v/>
      </c>
      <c r="M487" s="21" t="str">
        <f t="shared" si="23"/>
        <v/>
      </c>
    </row>
    <row r="488" spans="1:13" x14ac:dyDescent="0.3">
      <c r="A488" s="17"/>
      <c r="B488" s="17"/>
      <c r="C488" s="18"/>
      <c r="D488" s="18"/>
      <c r="E488" s="18"/>
      <c r="F488" s="19"/>
      <c r="G488" s="19"/>
      <c r="H488" s="19"/>
      <c r="I488" s="20" t="str">
        <f>IF(OR($D488="",$E488=""),"",MAX(0,$E488-$D488-Settings!$B$5))</f>
        <v/>
      </c>
      <c r="J488" s="20" t="str">
        <f>IF(OR($D488="",$E488=""),"",IF($E488&lt;=$D488+Settings!$B$5,1,0))</f>
        <v/>
      </c>
      <c r="K488" s="20" t="str">
        <f t="shared" si="21"/>
        <v/>
      </c>
      <c r="L488" s="20" t="str">
        <f t="shared" si="22"/>
        <v/>
      </c>
      <c r="M488" s="21" t="str">
        <f t="shared" si="23"/>
        <v/>
      </c>
    </row>
    <row r="489" spans="1:13" x14ac:dyDescent="0.3">
      <c r="A489" s="17"/>
      <c r="B489" s="17"/>
      <c r="C489" s="18"/>
      <c r="D489" s="18"/>
      <c r="E489" s="18"/>
      <c r="F489" s="19"/>
      <c r="G489" s="19"/>
      <c r="H489" s="19"/>
      <c r="I489" s="20" t="str">
        <f>IF(OR($D489="",$E489=""),"",MAX(0,$E489-$D489-Settings!$B$5))</f>
        <v/>
      </c>
      <c r="J489" s="20" t="str">
        <f>IF(OR($D489="",$E489=""),"",IF($E489&lt;=$D489+Settings!$B$5,1,0))</f>
        <v/>
      </c>
      <c r="K489" s="20" t="str">
        <f t="shared" si="21"/>
        <v/>
      </c>
      <c r="L489" s="20" t="str">
        <f t="shared" si="22"/>
        <v/>
      </c>
      <c r="M489" s="21" t="str">
        <f t="shared" si="23"/>
        <v/>
      </c>
    </row>
    <row r="490" spans="1:13" x14ac:dyDescent="0.3">
      <c r="A490" s="17"/>
      <c r="B490" s="17"/>
      <c r="C490" s="18"/>
      <c r="D490" s="18"/>
      <c r="E490" s="18"/>
      <c r="F490" s="19"/>
      <c r="G490" s="19"/>
      <c r="H490" s="19"/>
      <c r="I490" s="20" t="str">
        <f>IF(OR($D490="",$E490=""),"",MAX(0,$E490-$D490-Settings!$B$5))</f>
        <v/>
      </c>
      <c r="J490" s="20" t="str">
        <f>IF(OR($D490="",$E490=""),"",IF($E490&lt;=$D490+Settings!$B$5,1,0))</f>
        <v/>
      </c>
      <c r="K490" s="20" t="str">
        <f t="shared" si="21"/>
        <v/>
      </c>
      <c r="L490" s="20" t="str">
        <f t="shared" si="22"/>
        <v/>
      </c>
      <c r="M490" s="21" t="str">
        <f t="shared" si="23"/>
        <v/>
      </c>
    </row>
    <row r="491" spans="1:13" x14ac:dyDescent="0.3">
      <c r="A491" s="17"/>
      <c r="B491" s="17"/>
      <c r="C491" s="18"/>
      <c r="D491" s="18"/>
      <c r="E491" s="18"/>
      <c r="F491" s="19"/>
      <c r="G491" s="19"/>
      <c r="H491" s="19"/>
      <c r="I491" s="20" t="str">
        <f>IF(OR($D491="",$E491=""),"",MAX(0,$E491-$D491-Settings!$B$5))</f>
        <v/>
      </c>
      <c r="J491" s="20" t="str">
        <f>IF(OR($D491="",$E491=""),"",IF($E491&lt;=$D491+Settings!$B$5,1,0))</f>
        <v/>
      </c>
      <c r="K491" s="20" t="str">
        <f t="shared" si="21"/>
        <v/>
      </c>
      <c r="L491" s="20" t="str">
        <f t="shared" si="22"/>
        <v/>
      </c>
      <c r="M491" s="21" t="str">
        <f t="shared" si="23"/>
        <v/>
      </c>
    </row>
    <row r="492" spans="1:13" x14ac:dyDescent="0.3">
      <c r="A492" s="17"/>
      <c r="B492" s="17"/>
      <c r="C492" s="18"/>
      <c r="D492" s="18"/>
      <c r="E492" s="18"/>
      <c r="F492" s="19"/>
      <c r="G492" s="19"/>
      <c r="H492" s="19"/>
      <c r="I492" s="20" t="str">
        <f>IF(OR($D492="",$E492=""),"",MAX(0,$E492-$D492-Settings!$B$5))</f>
        <v/>
      </c>
      <c r="J492" s="20" t="str">
        <f>IF(OR($D492="",$E492=""),"",IF($E492&lt;=$D492+Settings!$B$5,1,0))</f>
        <v/>
      </c>
      <c r="K492" s="20" t="str">
        <f t="shared" si="21"/>
        <v/>
      </c>
      <c r="L492" s="20" t="str">
        <f t="shared" si="22"/>
        <v/>
      </c>
      <c r="M492" s="21" t="str">
        <f t="shared" si="23"/>
        <v/>
      </c>
    </row>
    <row r="493" spans="1:13" x14ac:dyDescent="0.3">
      <c r="A493" s="17"/>
      <c r="B493" s="17"/>
      <c r="C493" s="18"/>
      <c r="D493" s="18"/>
      <c r="E493" s="18"/>
      <c r="F493" s="19"/>
      <c r="G493" s="19"/>
      <c r="H493" s="19"/>
      <c r="I493" s="20" t="str">
        <f>IF(OR($D493="",$E493=""),"",MAX(0,$E493-$D493-Settings!$B$5))</f>
        <v/>
      </c>
      <c r="J493" s="20" t="str">
        <f>IF(OR($D493="",$E493=""),"",IF($E493&lt;=$D493+Settings!$B$5,1,0))</f>
        <v/>
      </c>
      <c r="K493" s="20" t="str">
        <f t="shared" si="21"/>
        <v/>
      </c>
      <c r="L493" s="20" t="str">
        <f t="shared" si="22"/>
        <v/>
      </c>
      <c r="M493" s="21" t="str">
        <f t="shared" si="23"/>
        <v/>
      </c>
    </row>
    <row r="494" spans="1:13" x14ac:dyDescent="0.3">
      <c r="A494" s="17"/>
      <c r="B494" s="17"/>
      <c r="C494" s="18"/>
      <c r="D494" s="18"/>
      <c r="E494" s="18"/>
      <c r="F494" s="19"/>
      <c r="G494" s="19"/>
      <c r="H494" s="19"/>
      <c r="I494" s="20" t="str">
        <f>IF(OR($D494="",$E494=""),"",MAX(0,$E494-$D494-Settings!$B$5))</f>
        <v/>
      </c>
      <c r="J494" s="20" t="str">
        <f>IF(OR($D494="",$E494=""),"",IF($E494&lt;=$D494+Settings!$B$5,1,0))</f>
        <v/>
      </c>
      <c r="K494" s="20" t="str">
        <f t="shared" si="21"/>
        <v/>
      </c>
      <c r="L494" s="20" t="str">
        <f t="shared" si="22"/>
        <v/>
      </c>
      <c r="M494" s="21" t="str">
        <f t="shared" si="23"/>
        <v/>
      </c>
    </row>
    <row r="495" spans="1:13" x14ac:dyDescent="0.3">
      <c r="A495" s="17"/>
      <c r="B495" s="17"/>
      <c r="C495" s="18"/>
      <c r="D495" s="18"/>
      <c r="E495" s="18"/>
      <c r="F495" s="19"/>
      <c r="G495" s="19"/>
      <c r="H495" s="19"/>
      <c r="I495" s="20" t="str">
        <f>IF(OR($D495="",$E495=""),"",MAX(0,$E495-$D495-Settings!$B$5))</f>
        <v/>
      </c>
      <c r="J495" s="20" t="str">
        <f>IF(OR($D495="",$E495=""),"",IF($E495&lt;=$D495+Settings!$B$5,1,0))</f>
        <v/>
      </c>
      <c r="K495" s="20" t="str">
        <f t="shared" si="21"/>
        <v/>
      </c>
      <c r="L495" s="20" t="str">
        <f t="shared" si="22"/>
        <v/>
      </c>
      <c r="M495" s="21" t="str">
        <f t="shared" si="23"/>
        <v/>
      </c>
    </row>
    <row r="496" spans="1:13" x14ac:dyDescent="0.3">
      <c r="A496" s="17"/>
      <c r="B496" s="17"/>
      <c r="C496" s="18"/>
      <c r="D496" s="18"/>
      <c r="E496" s="18"/>
      <c r="F496" s="19"/>
      <c r="G496" s="19"/>
      <c r="H496" s="19"/>
      <c r="I496" s="20" t="str">
        <f>IF(OR($D496="",$E496=""),"",MAX(0,$E496-$D496-Settings!$B$5))</f>
        <v/>
      </c>
      <c r="J496" s="20" t="str">
        <f>IF(OR($D496="",$E496=""),"",IF($E496&lt;=$D496+Settings!$B$5,1,0))</f>
        <v/>
      </c>
      <c r="K496" s="20" t="str">
        <f t="shared" si="21"/>
        <v/>
      </c>
      <c r="L496" s="20" t="str">
        <f t="shared" si="22"/>
        <v/>
      </c>
      <c r="M496" s="21" t="str">
        <f t="shared" si="23"/>
        <v/>
      </c>
    </row>
    <row r="497" spans="1:13" x14ac:dyDescent="0.3">
      <c r="A497" s="17"/>
      <c r="B497" s="17"/>
      <c r="C497" s="18"/>
      <c r="D497" s="18"/>
      <c r="E497" s="18"/>
      <c r="F497" s="19"/>
      <c r="G497" s="19"/>
      <c r="H497" s="19"/>
      <c r="I497" s="20" t="str">
        <f>IF(OR($D497="",$E497=""),"",MAX(0,$E497-$D497-Settings!$B$5))</f>
        <v/>
      </c>
      <c r="J497" s="20" t="str">
        <f>IF(OR($D497="",$E497=""),"",IF($E497&lt;=$D497+Settings!$B$5,1,0))</f>
        <v/>
      </c>
      <c r="K497" s="20" t="str">
        <f t="shared" si="21"/>
        <v/>
      </c>
      <c r="L497" s="20" t="str">
        <f t="shared" si="22"/>
        <v/>
      </c>
      <c r="M497" s="21" t="str">
        <f t="shared" si="23"/>
        <v/>
      </c>
    </row>
    <row r="498" spans="1:13" x14ac:dyDescent="0.3">
      <c r="A498" s="17"/>
      <c r="B498" s="17"/>
      <c r="C498" s="18"/>
      <c r="D498" s="18"/>
      <c r="E498" s="18"/>
      <c r="F498" s="19"/>
      <c r="G498" s="19"/>
      <c r="H498" s="19"/>
      <c r="I498" s="20" t="str">
        <f>IF(OR($D498="",$E498=""),"",MAX(0,$E498-$D498-Settings!$B$5))</f>
        <v/>
      </c>
      <c r="J498" s="20" t="str">
        <f>IF(OR($D498="",$E498=""),"",IF($E498&lt;=$D498+Settings!$B$5,1,0))</f>
        <v/>
      </c>
      <c r="K498" s="20" t="str">
        <f t="shared" si="21"/>
        <v/>
      </c>
      <c r="L498" s="20" t="str">
        <f t="shared" si="22"/>
        <v/>
      </c>
      <c r="M498" s="21" t="str">
        <f t="shared" si="23"/>
        <v/>
      </c>
    </row>
    <row r="499" spans="1:13" x14ac:dyDescent="0.3">
      <c r="A499" s="17"/>
      <c r="B499" s="17"/>
      <c r="C499" s="18"/>
      <c r="D499" s="18"/>
      <c r="E499" s="18"/>
      <c r="F499" s="19"/>
      <c r="G499" s="19"/>
      <c r="H499" s="19"/>
      <c r="I499" s="20" t="str">
        <f>IF(OR($D499="",$E499=""),"",MAX(0,$E499-$D499-Settings!$B$5))</f>
        <v/>
      </c>
      <c r="J499" s="20" t="str">
        <f>IF(OR($D499="",$E499=""),"",IF($E499&lt;=$D499+Settings!$B$5,1,0))</f>
        <v/>
      </c>
      <c r="K499" s="20" t="str">
        <f t="shared" si="21"/>
        <v/>
      </c>
      <c r="L499" s="20" t="str">
        <f t="shared" si="22"/>
        <v/>
      </c>
      <c r="M499" s="21" t="str">
        <f t="shared" si="23"/>
        <v/>
      </c>
    </row>
    <row r="500" spans="1:13" x14ac:dyDescent="0.3">
      <c r="A500" s="17"/>
      <c r="B500" s="17"/>
      <c r="C500" s="18"/>
      <c r="D500" s="18"/>
      <c r="E500" s="18"/>
      <c r="F500" s="19"/>
      <c r="G500" s="19"/>
      <c r="H500" s="19"/>
      <c r="I500" s="20" t="str">
        <f>IF(OR($D500="",$E500=""),"",MAX(0,$E500-$D500-Settings!$B$5))</f>
        <v/>
      </c>
      <c r="J500" s="20" t="str">
        <f>IF(OR($D500="",$E500=""),"",IF($E500&lt;=$D500+Settings!$B$5,1,0))</f>
        <v/>
      </c>
      <c r="K500" s="20" t="str">
        <f t="shared" si="21"/>
        <v/>
      </c>
      <c r="L500" s="20" t="str">
        <f t="shared" si="22"/>
        <v/>
      </c>
      <c r="M500" s="21" t="str">
        <f t="shared" si="23"/>
        <v/>
      </c>
    </row>
    <row r="501" spans="1:13" x14ac:dyDescent="0.3">
      <c r="A501" s="17"/>
      <c r="B501" s="17"/>
      <c r="C501" s="18"/>
      <c r="D501" s="18"/>
      <c r="E501" s="18"/>
      <c r="F501" s="19"/>
      <c r="G501" s="19"/>
      <c r="H501" s="19"/>
      <c r="I501" s="20" t="str">
        <f>IF(OR($D501="",$E501=""),"",MAX(0,$E501-$D501-Settings!$B$5))</f>
        <v/>
      </c>
      <c r="J501" s="20" t="str">
        <f>IF(OR($D501="",$E501=""),"",IF($E501&lt;=$D501+Settings!$B$5,1,0))</f>
        <v/>
      </c>
      <c r="K501" s="20" t="str">
        <f t="shared" si="21"/>
        <v/>
      </c>
      <c r="L501" s="20" t="str">
        <f t="shared" si="22"/>
        <v/>
      </c>
      <c r="M501" s="21" t="str">
        <f t="shared" si="23"/>
        <v/>
      </c>
    </row>
    <row r="502" spans="1:13" x14ac:dyDescent="0.3">
      <c r="A502" s="17"/>
      <c r="B502" s="17"/>
      <c r="C502" s="18"/>
      <c r="D502" s="18"/>
      <c r="E502" s="18"/>
      <c r="F502" s="19"/>
      <c r="G502" s="19"/>
      <c r="H502" s="19"/>
      <c r="I502" s="20" t="str">
        <f>IF(OR($D502="",$E502=""),"",MAX(0,$E502-$D502-Settings!$B$5))</f>
        <v/>
      </c>
      <c r="J502" s="20" t="str">
        <f>IF(OR($D502="",$E502=""),"",IF($E502&lt;=$D502+Settings!$B$5,1,0))</f>
        <v/>
      </c>
      <c r="K502" s="20" t="str">
        <f t="shared" si="21"/>
        <v/>
      </c>
      <c r="L502" s="20" t="str">
        <f t="shared" si="22"/>
        <v/>
      </c>
      <c r="M502" s="21" t="str">
        <f t="shared" si="23"/>
        <v/>
      </c>
    </row>
    <row r="503" spans="1:13" x14ac:dyDescent="0.3">
      <c r="A503" s="17"/>
      <c r="B503" s="17"/>
      <c r="C503" s="18"/>
      <c r="D503" s="18"/>
      <c r="E503" s="18"/>
      <c r="F503" s="19"/>
      <c r="G503" s="19"/>
      <c r="H503" s="19"/>
      <c r="I503" s="20" t="str">
        <f>IF(OR($D503="",$E503=""),"",MAX(0,$E503-$D503-Settings!$B$5))</f>
        <v/>
      </c>
      <c r="J503" s="20" t="str">
        <f>IF(OR($D503="",$E503=""),"",IF($E503&lt;=$D503+Settings!$B$5,1,0))</f>
        <v/>
      </c>
      <c r="K503" s="20" t="str">
        <f t="shared" si="21"/>
        <v/>
      </c>
      <c r="L503" s="20" t="str">
        <f t="shared" si="22"/>
        <v/>
      </c>
      <c r="M503" s="21" t="str">
        <f t="shared" si="23"/>
        <v/>
      </c>
    </row>
    <row r="504" spans="1:13" x14ac:dyDescent="0.3">
      <c r="A504" s="17"/>
      <c r="B504" s="17"/>
      <c r="C504" s="18"/>
      <c r="D504" s="18"/>
      <c r="E504" s="18"/>
      <c r="F504" s="19"/>
      <c r="G504" s="19"/>
      <c r="H504" s="19"/>
      <c r="I504" s="20" t="str">
        <f>IF(OR($D504="",$E504=""),"",MAX(0,$E504-$D504-Settings!$B$5))</f>
        <v/>
      </c>
      <c r="J504" s="20" t="str">
        <f>IF(OR($D504="",$E504=""),"",IF($E504&lt;=$D504+Settings!$B$5,1,0))</f>
        <v/>
      </c>
      <c r="K504" s="20" t="str">
        <f t="shared" si="21"/>
        <v/>
      </c>
      <c r="L504" s="20" t="str">
        <f t="shared" si="22"/>
        <v/>
      </c>
      <c r="M504" s="21" t="str">
        <f t="shared" si="23"/>
        <v/>
      </c>
    </row>
    <row r="505" spans="1:13" x14ac:dyDescent="0.3">
      <c r="A505" s="17"/>
      <c r="B505" s="17"/>
      <c r="C505" s="18"/>
      <c r="D505" s="18"/>
      <c r="E505" s="18"/>
      <c r="F505" s="19"/>
      <c r="G505" s="19"/>
      <c r="H505" s="19"/>
      <c r="I505" s="20" t="str">
        <f>IF(OR($D505="",$E505=""),"",MAX(0,$E505-$D505-Settings!$B$5))</f>
        <v/>
      </c>
      <c r="J505" s="20" t="str">
        <f>IF(OR($D505="",$E505=""),"",IF($E505&lt;=$D505+Settings!$B$5,1,0))</f>
        <v/>
      </c>
      <c r="K505" s="20" t="str">
        <f t="shared" si="21"/>
        <v/>
      </c>
      <c r="L505" s="20" t="str">
        <f t="shared" si="22"/>
        <v/>
      </c>
      <c r="M505" s="21" t="str">
        <f t="shared" si="23"/>
        <v/>
      </c>
    </row>
    <row r="506" spans="1:13" x14ac:dyDescent="0.3">
      <c r="A506" s="17"/>
      <c r="B506" s="17"/>
      <c r="C506" s="18"/>
      <c r="D506" s="18"/>
      <c r="E506" s="18"/>
      <c r="F506" s="19"/>
      <c r="G506" s="19"/>
      <c r="H506" s="19"/>
      <c r="I506" s="20" t="str">
        <f>IF(OR($D506="",$E506=""),"",MAX(0,$E506-$D506-Settings!$B$5))</f>
        <v/>
      </c>
      <c r="J506" s="20" t="str">
        <f>IF(OR($D506="",$E506=""),"",IF($E506&lt;=$D506+Settings!$B$5,1,0))</f>
        <v/>
      </c>
      <c r="K506" s="20" t="str">
        <f t="shared" si="21"/>
        <v/>
      </c>
      <c r="L506" s="20" t="str">
        <f t="shared" si="22"/>
        <v/>
      </c>
      <c r="M506" s="21" t="str">
        <f t="shared" si="23"/>
        <v/>
      </c>
    </row>
    <row r="507" spans="1:13" x14ac:dyDescent="0.3">
      <c r="A507" s="17"/>
      <c r="B507" s="17"/>
      <c r="C507" s="18"/>
      <c r="D507" s="18"/>
      <c r="E507" s="18"/>
      <c r="F507" s="19"/>
      <c r="G507" s="19"/>
      <c r="H507" s="19"/>
      <c r="I507" s="20" t="str">
        <f>IF(OR($D507="",$E507=""),"",MAX(0,$E507-$D507-Settings!$B$5))</f>
        <v/>
      </c>
      <c r="J507" s="20" t="str">
        <f>IF(OR($D507="",$E507=""),"",IF($E507&lt;=$D507+Settings!$B$5,1,0))</f>
        <v/>
      </c>
      <c r="K507" s="20" t="str">
        <f t="shared" si="21"/>
        <v/>
      </c>
      <c r="L507" s="20" t="str">
        <f t="shared" si="22"/>
        <v/>
      </c>
      <c r="M507" s="21" t="str">
        <f t="shared" si="23"/>
        <v/>
      </c>
    </row>
    <row r="508" spans="1:13" x14ac:dyDescent="0.3">
      <c r="A508" s="17"/>
      <c r="B508" s="17"/>
      <c r="C508" s="18"/>
      <c r="D508" s="18"/>
      <c r="E508" s="18"/>
      <c r="F508" s="19"/>
      <c r="G508" s="19"/>
      <c r="H508" s="19"/>
      <c r="I508" s="20" t="str">
        <f>IF(OR($D508="",$E508=""),"",MAX(0,$E508-$D508-Settings!$B$5))</f>
        <v/>
      </c>
      <c r="J508" s="20" t="str">
        <f>IF(OR($D508="",$E508=""),"",IF($E508&lt;=$D508+Settings!$B$5,1,0))</f>
        <v/>
      </c>
      <c r="K508" s="20" t="str">
        <f t="shared" si="21"/>
        <v/>
      </c>
      <c r="L508" s="20" t="str">
        <f t="shared" si="22"/>
        <v/>
      </c>
      <c r="M508" s="21" t="str">
        <f t="shared" si="23"/>
        <v/>
      </c>
    </row>
    <row r="509" spans="1:13" x14ac:dyDescent="0.3">
      <c r="A509" s="17"/>
      <c r="B509" s="17"/>
      <c r="C509" s="18"/>
      <c r="D509" s="18"/>
      <c r="E509" s="18"/>
      <c r="F509" s="19"/>
      <c r="G509" s="19"/>
      <c r="H509" s="19"/>
      <c r="I509" s="20" t="str">
        <f>IF(OR($D509="",$E509=""),"",MAX(0,$E509-$D509-Settings!$B$5))</f>
        <v/>
      </c>
      <c r="J509" s="20" t="str">
        <f>IF(OR($D509="",$E509=""),"",IF($E509&lt;=$D509+Settings!$B$5,1,0))</f>
        <v/>
      </c>
      <c r="K509" s="20" t="str">
        <f t="shared" si="21"/>
        <v/>
      </c>
      <c r="L509" s="20" t="str">
        <f t="shared" si="22"/>
        <v/>
      </c>
      <c r="M509" s="21" t="str">
        <f t="shared" si="23"/>
        <v/>
      </c>
    </row>
    <row r="510" spans="1:13" x14ac:dyDescent="0.3">
      <c r="A510" s="17"/>
      <c r="B510" s="17"/>
      <c r="C510" s="18"/>
      <c r="D510" s="18"/>
      <c r="E510" s="18"/>
      <c r="F510" s="19"/>
      <c r="G510" s="19"/>
      <c r="H510" s="19"/>
      <c r="I510" s="20" t="str">
        <f>IF(OR($D510="",$E510=""),"",MAX(0,$E510-$D510-Settings!$B$5))</f>
        <v/>
      </c>
      <c r="J510" s="20" t="str">
        <f>IF(OR($D510="",$E510=""),"",IF($E510&lt;=$D510+Settings!$B$5,1,0))</f>
        <v/>
      </c>
      <c r="K510" s="20" t="str">
        <f t="shared" si="21"/>
        <v/>
      </c>
      <c r="L510" s="20" t="str">
        <f t="shared" si="22"/>
        <v/>
      </c>
      <c r="M510" s="21" t="str">
        <f t="shared" si="23"/>
        <v/>
      </c>
    </row>
    <row r="511" spans="1:13" x14ac:dyDescent="0.3">
      <c r="A511" s="17"/>
      <c r="B511" s="17"/>
      <c r="C511" s="18"/>
      <c r="D511" s="18"/>
      <c r="E511" s="18"/>
      <c r="F511" s="19"/>
      <c r="G511" s="19"/>
      <c r="H511" s="19"/>
      <c r="I511" s="20" t="str">
        <f>IF(OR($D511="",$E511=""),"",MAX(0,$E511-$D511-Settings!$B$5))</f>
        <v/>
      </c>
      <c r="J511" s="20" t="str">
        <f>IF(OR($D511="",$E511=""),"",IF($E511&lt;=$D511+Settings!$B$5,1,0))</f>
        <v/>
      </c>
      <c r="K511" s="20" t="str">
        <f t="shared" si="21"/>
        <v/>
      </c>
      <c r="L511" s="20" t="str">
        <f t="shared" si="22"/>
        <v/>
      </c>
      <c r="M511" s="21" t="str">
        <f t="shared" si="23"/>
        <v/>
      </c>
    </row>
    <row r="512" spans="1:13" x14ac:dyDescent="0.3">
      <c r="A512" s="17"/>
      <c r="B512" s="17"/>
      <c r="C512" s="18"/>
      <c r="D512" s="18"/>
      <c r="E512" s="18"/>
      <c r="F512" s="19"/>
      <c r="G512" s="19"/>
      <c r="H512" s="19"/>
      <c r="I512" s="20" t="str">
        <f>IF(OR($D512="",$E512=""),"",MAX(0,$E512-$D512-Settings!$B$5))</f>
        <v/>
      </c>
      <c r="J512" s="20" t="str">
        <f>IF(OR($D512="",$E512=""),"",IF($E512&lt;=$D512+Settings!$B$5,1,0))</f>
        <v/>
      </c>
      <c r="K512" s="20" t="str">
        <f t="shared" si="21"/>
        <v/>
      </c>
      <c r="L512" s="20" t="str">
        <f t="shared" si="22"/>
        <v/>
      </c>
      <c r="M512" s="21" t="str">
        <f t="shared" si="23"/>
        <v/>
      </c>
    </row>
    <row r="513" spans="1:13" x14ac:dyDescent="0.3">
      <c r="A513" s="17"/>
      <c r="B513" s="17"/>
      <c r="C513" s="18"/>
      <c r="D513" s="18"/>
      <c r="E513" s="18"/>
      <c r="F513" s="19"/>
      <c r="G513" s="19"/>
      <c r="H513" s="19"/>
      <c r="I513" s="20" t="str">
        <f>IF(OR($D513="",$E513=""),"",MAX(0,$E513-$D513-Settings!$B$5))</f>
        <v/>
      </c>
      <c r="J513" s="20" t="str">
        <f>IF(OR($D513="",$E513=""),"",IF($E513&lt;=$D513+Settings!$B$5,1,0))</f>
        <v/>
      </c>
      <c r="K513" s="20" t="str">
        <f t="shared" si="21"/>
        <v/>
      </c>
      <c r="L513" s="20" t="str">
        <f t="shared" si="22"/>
        <v/>
      </c>
      <c r="M513" s="21" t="str">
        <f t="shared" si="23"/>
        <v/>
      </c>
    </row>
    <row r="514" spans="1:13" x14ac:dyDescent="0.3">
      <c r="A514" s="17"/>
      <c r="B514" s="17"/>
      <c r="C514" s="18"/>
      <c r="D514" s="18"/>
      <c r="E514" s="18"/>
      <c r="F514" s="19"/>
      <c r="G514" s="19"/>
      <c r="H514" s="19"/>
      <c r="I514" s="20" t="str">
        <f>IF(OR($D514="",$E514=""),"",MAX(0,$E514-$D514-Settings!$B$5))</f>
        <v/>
      </c>
      <c r="J514" s="20" t="str">
        <f>IF(OR($D514="",$E514=""),"",IF($E514&lt;=$D514+Settings!$B$5,1,0))</f>
        <v/>
      </c>
      <c r="K514" s="20" t="str">
        <f t="shared" si="21"/>
        <v/>
      </c>
      <c r="L514" s="20" t="str">
        <f t="shared" si="22"/>
        <v/>
      </c>
      <c r="M514" s="21" t="str">
        <f t="shared" si="23"/>
        <v/>
      </c>
    </row>
    <row r="515" spans="1:13" x14ac:dyDescent="0.3">
      <c r="A515" s="17"/>
      <c r="B515" s="17"/>
      <c r="C515" s="18"/>
      <c r="D515" s="18"/>
      <c r="E515" s="18"/>
      <c r="F515" s="19"/>
      <c r="G515" s="19"/>
      <c r="H515" s="19"/>
      <c r="I515" s="20" t="str">
        <f>IF(OR($D515="",$E515=""),"",MAX(0,$E515-$D515-Settings!$B$5))</f>
        <v/>
      </c>
      <c r="J515" s="20" t="str">
        <f>IF(OR($D515="",$E515=""),"",IF($E515&lt;=$D515+Settings!$B$5,1,0))</f>
        <v/>
      </c>
      <c r="K515" s="20" t="str">
        <f t="shared" si="21"/>
        <v/>
      </c>
      <c r="L515" s="20" t="str">
        <f t="shared" si="22"/>
        <v/>
      </c>
      <c r="M515" s="21" t="str">
        <f t="shared" si="23"/>
        <v/>
      </c>
    </row>
    <row r="516" spans="1:13" x14ac:dyDescent="0.3">
      <c r="A516" s="17"/>
      <c r="B516" s="17"/>
      <c r="C516" s="18"/>
      <c r="D516" s="18"/>
      <c r="E516" s="18"/>
      <c r="F516" s="19"/>
      <c r="G516" s="19"/>
      <c r="H516" s="19"/>
      <c r="I516" s="20" t="str">
        <f>IF(OR($D516="",$E516=""),"",MAX(0,$E516-$D516-Settings!$B$5))</f>
        <v/>
      </c>
      <c r="J516" s="20" t="str">
        <f>IF(OR($D516="",$E516=""),"",IF($E516&lt;=$D516+Settings!$B$5,1,0))</f>
        <v/>
      </c>
      <c r="K516" s="20" t="str">
        <f t="shared" ref="K516:K579" si="24">IF(OR($E516="",$F516=""),"",IF(N($G516)&gt;=$F516,1,0))</f>
        <v/>
      </c>
      <c r="L516" s="20" t="str">
        <f t="shared" ref="L516:L579" si="25">IF(OR($C516="",$E516=""),"",$E516-$C516)</f>
        <v/>
      </c>
      <c r="M516" s="21" t="str">
        <f t="shared" ref="M516:M579" si="26">IF(N($G516)=0,"",N($H516)/$G516)</f>
        <v/>
      </c>
    </row>
    <row r="517" spans="1:13" x14ac:dyDescent="0.3">
      <c r="A517" s="17"/>
      <c r="B517" s="17"/>
      <c r="C517" s="18"/>
      <c r="D517" s="18"/>
      <c r="E517" s="18"/>
      <c r="F517" s="19"/>
      <c r="G517" s="19"/>
      <c r="H517" s="19"/>
      <c r="I517" s="20" t="str">
        <f>IF(OR($D517="",$E517=""),"",MAX(0,$E517-$D517-Settings!$B$5))</f>
        <v/>
      </c>
      <c r="J517" s="20" t="str">
        <f>IF(OR($D517="",$E517=""),"",IF($E517&lt;=$D517+Settings!$B$5,1,0))</f>
        <v/>
      </c>
      <c r="K517" s="20" t="str">
        <f t="shared" si="24"/>
        <v/>
      </c>
      <c r="L517" s="20" t="str">
        <f t="shared" si="25"/>
        <v/>
      </c>
      <c r="M517" s="21" t="str">
        <f t="shared" si="26"/>
        <v/>
      </c>
    </row>
    <row r="518" spans="1:13" x14ac:dyDescent="0.3">
      <c r="A518" s="17"/>
      <c r="B518" s="17"/>
      <c r="C518" s="18"/>
      <c r="D518" s="18"/>
      <c r="E518" s="18"/>
      <c r="F518" s="19"/>
      <c r="G518" s="19"/>
      <c r="H518" s="19"/>
      <c r="I518" s="20" t="str">
        <f>IF(OR($D518="",$E518=""),"",MAX(0,$E518-$D518-Settings!$B$5))</f>
        <v/>
      </c>
      <c r="J518" s="20" t="str">
        <f>IF(OR($D518="",$E518=""),"",IF($E518&lt;=$D518+Settings!$B$5,1,0))</f>
        <v/>
      </c>
      <c r="K518" s="20" t="str">
        <f t="shared" si="24"/>
        <v/>
      </c>
      <c r="L518" s="20" t="str">
        <f t="shared" si="25"/>
        <v/>
      </c>
      <c r="M518" s="21" t="str">
        <f t="shared" si="26"/>
        <v/>
      </c>
    </row>
    <row r="519" spans="1:13" x14ac:dyDescent="0.3">
      <c r="A519" s="17"/>
      <c r="B519" s="17"/>
      <c r="C519" s="18"/>
      <c r="D519" s="18"/>
      <c r="E519" s="18"/>
      <c r="F519" s="19"/>
      <c r="G519" s="19"/>
      <c r="H519" s="19"/>
      <c r="I519" s="20" t="str">
        <f>IF(OR($D519="",$E519=""),"",MAX(0,$E519-$D519-Settings!$B$5))</f>
        <v/>
      </c>
      <c r="J519" s="20" t="str">
        <f>IF(OR($D519="",$E519=""),"",IF($E519&lt;=$D519+Settings!$B$5,1,0))</f>
        <v/>
      </c>
      <c r="K519" s="20" t="str">
        <f t="shared" si="24"/>
        <v/>
      </c>
      <c r="L519" s="20" t="str">
        <f t="shared" si="25"/>
        <v/>
      </c>
      <c r="M519" s="21" t="str">
        <f t="shared" si="26"/>
        <v/>
      </c>
    </row>
    <row r="520" spans="1:13" x14ac:dyDescent="0.3">
      <c r="A520" s="17"/>
      <c r="B520" s="17"/>
      <c r="C520" s="18"/>
      <c r="D520" s="18"/>
      <c r="E520" s="18"/>
      <c r="F520" s="19"/>
      <c r="G520" s="19"/>
      <c r="H520" s="19"/>
      <c r="I520" s="20" t="str">
        <f>IF(OR($D520="",$E520=""),"",MAX(0,$E520-$D520-Settings!$B$5))</f>
        <v/>
      </c>
      <c r="J520" s="20" t="str">
        <f>IF(OR($D520="",$E520=""),"",IF($E520&lt;=$D520+Settings!$B$5,1,0))</f>
        <v/>
      </c>
      <c r="K520" s="20" t="str">
        <f t="shared" si="24"/>
        <v/>
      </c>
      <c r="L520" s="20" t="str">
        <f t="shared" si="25"/>
        <v/>
      </c>
      <c r="M520" s="21" t="str">
        <f t="shared" si="26"/>
        <v/>
      </c>
    </row>
    <row r="521" spans="1:13" x14ac:dyDescent="0.3">
      <c r="A521" s="17"/>
      <c r="B521" s="17"/>
      <c r="C521" s="18"/>
      <c r="D521" s="18"/>
      <c r="E521" s="18"/>
      <c r="F521" s="19"/>
      <c r="G521" s="19"/>
      <c r="H521" s="19"/>
      <c r="I521" s="20" t="str">
        <f>IF(OR($D521="",$E521=""),"",MAX(0,$E521-$D521-Settings!$B$5))</f>
        <v/>
      </c>
      <c r="J521" s="20" t="str">
        <f>IF(OR($D521="",$E521=""),"",IF($E521&lt;=$D521+Settings!$B$5,1,0))</f>
        <v/>
      </c>
      <c r="K521" s="20" t="str">
        <f t="shared" si="24"/>
        <v/>
      </c>
      <c r="L521" s="20" t="str">
        <f t="shared" si="25"/>
        <v/>
      </c>
      <c r="M521" s="21" t="str">
        <f t="shared" si="26"/>
        <v/>
      </c>
    </row>
    <row r="522" spans="1:13" x14ac:dyDescent="0.3">
      <c r="A522" s="17"/>
      <c r="B522" s="17"/>
      <c r="C522" s="18"/>
      <c r="D522" s="18"/>
      <c r="E522" s="18"/>
      <c r="F522" s="19"/>
      <c r="G522" s="19"/>
      <c r="H522" s="19"/>
      <c r="I522" s="20" t="str">
        <f>IF(OR($D522="",$E522=""),"",MAX(0,$E522-$D522-Settings!$B$5))</f>
        <v/>
      </c>
      <c r="J522" s="20" t="str">
        <f>IF(OR($D522="",$E522=""),"",IF($E522&lt;=$D522+Settings!$B$5,1,0))</f>
        <v/>
      </c>
      <c r="K522" s="20" t="str">
        <f t="shared" si="24"/>
        <v/>
      </c>
      <c r="L522" s="20" t="str">
        <f t="shared" si="25"/>
        <v/>
      </c>
      <c r="M522" s="21" t="str">
        <f t="shared" si="26"/>
        <v/>
      </c>
    </row>
    <row r="523" spans="1:13" x14ac:dyDescent="0.3">
      <c r="A523" s="17"/>
      <c r="B523" s="17"/>
      <c r="C523" s="18"/>
      <c r="D523" s="18"/>
      <c r="E523" s="18"/>
      <c r="F523" s="19"/>
      <c r="G523" s="19"/>
      <c r="H523" s="19"/>
      <c r="I523" s="20" t="str">
        <f>IF(OR($D523="",$E523=""),"",MAX(0,$E523-$D523-Settings!$B$5))</f>
        <v/>
      </c>
      <c r="J523" s="20" t="str">
        <f>IF(OR($D523="",$E523=""),"",IF($E523&lt;=$D523+Settings!$B$5,1,0))</f>
        <v/>
      </c>
      <c r="K523" s="20" t="str">
        <f t="shared" si="24"/>
        <v/>
      </c>
      <c r="L523" s="20" t="str">
        <f t="shared" si="25"/>
        <v/>
      </c>
      <c r="M523" s="21" t="str">
        <f t="shared" si="26"/>
        <v/>
      </c>
    </row>
    <row r="524" spans="1:13" x14ac:dyDescent="0.3">
      <c r="A524" s="17"/>
      <c r="B524" s="17"/>
      <c r="C524" s="18"/>
      <c r="D524" s="18"/>
      <c r="E524" s="18"/>
      <c r="F524" s="19"/>
      <c r="G524" s="19"/>
      <c r="H524" s="19"/>
      <c r="I524" s="20" t="str">
        <f>IF(OR($D524="",$E524=""),"",MAX(0,$E524-$D524-Settings!$B$5))</f>
        <v/>
      </c>
      <c r="J524" s="20" t="str">
        <f>IF(OR($D524="",$E524=""),"",IF($E524&lt;=$D524+Settings!$B$5,1,0))</f>
        <v/>
      </c>
      <c r="K524" s="20" t="str">
        <f t="shared" si="24"/>
        <v/>
      </c>
      <c r="L524" s="20" t="str">
        <f t="shared" si="25"/>
        <v/>
      </c>
      <c r="M524" s="21" t="str">
        <f t="shared" si="26"/>
        <v/>
      </c>
    </row>
    <row r="525" spans="1:13" x14ac:dyDescent="0.3">
      <c r="A525" s="17"/>
      <c r="B525" s="17"/>
      <c r="C525" s="18"/>
      <c r="D525" s="18"/>
      <c r="E525" s="18"/>
      <c r="F525" s="19"/>
      <c r="G525" s="19"/>
      <c r="H525" s="19"/>
      <c r="I525" s="20" t="str">
        <f>IF(OR($D525="",$E525=""),"",MAX(0,$E525-$D525-Settings!$B$5))</f>
        <v/>
      </c>
      <c r="J525" s="20" t="str">
        <f>IF(OR($D525="",$E525=""),"",IF($E525&lt;=$D525+Settings!$B$5,1,0))</f>
        <v/>
      </c>
      <c r="K525" s="20" t="str">
        <f t="shared" si="24"/>
        <v/>
      </c>
      <c r="L525" s="20" t="str">
        <f t="shared" si="25"/>
        <v/>
      </c>
      <c r="M525" s="21" t="str">
        <f t="shared" si="26"/>
        <v/>
      </c>
    </row>
    <row r="526" spans="1:13" x14ac:dyDescent="0.3">
      <c r="A526" s="17"/>
      <c r="B526" s="17"/>
      <c r="C526" s="18"/>
      <c r="D526" s="18"/>
      <c r="E526" s="18"/>
      <c r="F526" s="19"/>
      <c r="G526" s="19"/>
      <c r="H526" s="19"/>
      <c r="I526" s="20" t="str">
        <f>IF(OR($D526="",$E526=""),"",MAX(0,$E526-$D526-Settings!$B$5))</f>
        <v/>
      </c>
      <c r="J526" s="20" t="str">
        <f>IF(OR($D526="",$E526=""),"",IF($E526&lt;=$D526+Settings!$B$5,1,0))</f>
        <v/>
      </c>
      <c r="K526" s="20" t="str">
        <f t="shared" si="24"/>
        <v/>
      </c>
      <c r="L526" s="20" t="str">
        <f t="shared" si="25"/>
        <v/>
      </c>
      <c r="M526" s="21" t="str">
        <f t="shared" si="26"/>
        <v/>
      </c>
    </row>
    <row r="527" spans="1:13" x14ac:dyDescent="0.3">
      <c r="A527" s="17"/>
      <c r="B527" s="17"/>
      <c r="C527" s="18"/>
      <c r="D527" s="18"/>
      <c r="E527" s="18"/>
      <c r="F527" s="19"/>
      <c r="G527" s="19"/>
      <c r="H527" s="19"/>
      <c r="I527" s="20" t="str">
        <f>IF(OR($D527="",$E527=""),"",MAX(0,$E527-$D527-Settings!$B$5))</f>
        <v/>
      </c>
      <c r="J527" s="20" t="str">
        <f>IF(OR($D527="",$E527=""),"",IF($E527&lt;=$D527+Settings!$B$5,1,0))</f>
        <v/>
      </c>
      <c r="K527" s="20" t="str">
        <f t="shared" si="24"/>
        <v/>
      </c>
      <c r="L527" s="20" t="str">
        <f t="shared" si="25"/>
        <v/>
      </c>
      <c r="M527" s="21" t="str">
        <f t="shared" si="26"/>
        <v/>
      </c>
    </row>
    <row r="528" spans="1:13" x14ac:dyDescent="0.3">
      <c r="A528" s="17"/>
      <c r="B528" s="17"/>
      <c r="C528" s="18"/>
      <c r="D528" s="18"/>
      <c r="E528" s="18"/>
      <c r="F528" s="19"/>
      <c r="G528" s="19"/>
      <c r="H528" s="19"/>
      <c r="I528" s="20" t="str">
        <f>IF(OR($D528="",$E528=""),"",MAX(0,$E528-$D528-Settings!$B$5))</f>
        <v/>
      </c>
      <c r="J528" s="20" t="str">
        <f>IF(OR($D528="",$E528=""),"",IF($E528&lt;=$D528+Settings!$B$5,1,0))</f>
        <v/>
      </c>
      <c r="K528" s="20" t="str">
        <f t="shared" si="24"/>
        <v/>
      </c>
      <c r="L528" s="20" t="str">
        <f t="shared" si="25"/>
        <v/>
      </c>
      <c r="M528" s="21" t="str">
        <f t="shared" si="26"/>
        <v/>
      </c>
    </row>
    <row r="529" spans="1:13" x14ac:dyDescent="0.3">
      <c r="A529" s="17"/>
      <c r="B529" s="17"/>
      <c r="C529" s="18"/>
      <c r="D529" s="18"/>
      <c r="E529" s="18"/>
      <c r="F529" s="19"/>
      <c r="G529" s="19"/>
      <c r="H529" s="19"/>
      <c r="I529" s="20" t="str">
        <f>IF(OR($D529="",$E529=""),"",MAX(0,$E529-$D529-Settings!$B$5))</f>
        <v/>
      </c>
      <c r="J529" s="20" t="str">
        <f>IF(OR($D529="",$E529=""),"",IF($E529&lt;=$D529+Settings!$B$5,1,0))</f>
        <v/>
      </c>
      <c r="K529" s="20" t="str">
        <f t="shared" si="24"/>
        <v/>
      </c>
      <c r="L529" s="20" t="str">
        <f t="shared" si="25"/>
        <v/>
      </c>
      <c r="M529" s="21" t="str">
        <f t="shared" si="26"/>
        <v/>
      </c>
    </row>
    <row r="530" spans="1:13" x14ac:dyDescent="0.3">
      <c r="A530" s="17"/>
      <c r="B530" s="17"/>
      <c r="C530" s="18"/>
      <c r="D530" s="18"/>
      <c r="E530" s="18"/>
      <c r="F530" s="19"/>
      <c r="G530" s="19"/>
      <c r="H530" s="19"/>
      <c r="I530" s="20" t="str">
        <f>IF(OR($D530="",$E530=""),"",MAX(0,$E530-$D530-Settings!$B$5))</f>
        <v/>
      </c>
      <c r="J530" s="20" t="str">
        <f>IF(OR($D530="",$E530=""),"",IF($E530&lt;=$D530+Settings!$B$5,1,0))</f>
        <v/>
      </c>
      <c r="K530" s="20" t="str">
        <f t="shared" si="24"/>
        <v/>
      </c>
      <c r="L530" s="20" t="str">
        <f t="shared" si="25"/>
        <v/>
      </c>
      <c r="M530" s="21" t="str">
        <f t="shared" si="26"/>
        <v/>
      </c>
    </row>
    <row r="531" spans="1:13" x14ac:dyDescent="0.3">
      <c r="A531" s="17"/>
      <c r="B531" s="17"/>
      <c r="C531" s="18"/>
      <c r="D531" s="18"/>
      <c r="E531" s="18"/>
      <c r="F531" s="19"/>
      <c r="G531" s="19"/>
      <c r="H531" s="19"/>
      <c r="I531" s="20" t="str">
        <f>IF(OR($D531="",$E531=""),"",MAX(0,$E531-$D531-Settings!$B$5))</f>
        <v/>
      </c>
      <c r="J531" s="20" t="str">
        <f>IF(OR($D531="",$E531=""),"",IF($E531&lt;=$D531+Settings!$B$5,1,0))</f>
        <v/>
      </c>
      <c r="K531" s="20" t="str">
        <f t="shared" si="24"/>
        <v/>
      </c>
      <c r="L531" s="20" t="str">
        <f t="shared" si="25"/>
        <v/>
      </c>
      <c r="M531" s="21" t="str">
        <f t="shared" si="26"/>
        <v/>
      </c>
    </row>
    <row r="532" spans="1:13" x14ac:dyDescent="0.3">
      <c r="A532" s="17"/>
      <c r="B532" s="17"/>
      <c r="C532" s="18"/>
      <c r="D532" s="18"/>
      <c r="E532" s="18"/>
      <c r="F532" s="19"/>
      <c r="G532" s="19"/>
      <c r="H532" s="19"/>
      <c r="I532" s="20" t="str">
        <f>IF(OR($D532="",$E532=""),"",MAX(0,$E532-$D532-Settings!$B$5))</f>
        <v/>
      </c>
      <c r="J532" s="20" t="str">
        <f>IF(OR($D532="",$E532=""),"",IF($E532&lt;=$D532+Settings!$B$5,1,0))</f>
        <v/>
      </c>
      <c r="K532" s="20" t="str">
        <f t="shared" si="24"/>
        <v/>
      </c>
      <c r="L532" s="20" t="str">
        <f t="shared" si="25"/>
        <v/>
      </c>
      <c r="M532" s="21" t="str">
        <f t="shared" si="26"/>
        <v/>
      </c>
    </row>
    <row r="533" spans="1:13" x14ac:dyDescent="0.3">
      <c r="A533" s="17"/>
      <c r="B533" s="17"/>
      <c r="C533" s="18"/>
      <c r="D533" s="18"/>
      <c r="E533" s="18"/>
      <c r="F533" s="19"/>
      <c r="G533" s="19"/>
      <c r="H533" s="19"/>
      <c r="I533" s="20" t="str">
        <f>IF(OR($D533="",$E533=""),"",MAX(0,$E533-$D533-Settings!$B$5))</f>
        <v/>
      </c>
      <c r="J533" s="20" t="str">
        <f>IF(OR($D533="",$E533=""),"",IF($E533&lt;=$D533+Settings!$B$5,1,0))</f>
        <v/>
      </c>
      <c r="K533" s="20" t="str">
        <f t="shared" si="24"/>
        <v/>
      </c>
      <c r="L533" s="20" t="str">
        <f t="shared" si="25"/>
        <v/>
      </c>
      <c r="M533" s="21" t="str">
        <f t="shared" si="26"/>
        <v/>
      </c>
    </row>
    <row r="534" spans="1:13" x14ac:dyDescent="0.3">
      <c r="A534" s="17"/>
      <c r="B534" s="17"/>
      <c r="C534" s="18"/>
      <c r="D534" s="18"/>
      <c r="E534" s="18"/>
      <c r="F534" s="19"/>
      <c r="G534" s="19"/>
      <c r="H534" s="19"/>
      <c r="I534" s="20" t="str">
        <f>IF(OR($D534="",$E534=""),"",MAX(0,$E534-$D534-Settings!$B$5))</f>
        <v/>
      </c>
      <c r="J534" s="20" t="str">
        <f>IF(OR($D534="",$E534=""),"",IF($E534&lt;=$D534+Settings!$B$5,1,0))</f>
        <v/>
      </c>
      <c r="K534" s="20" t="str">
        <f t="shared" si="24"/>
        <v/>
      </c>
      <c r="L534" s="20" t="str">
        <f t="shared" si="25"/>
        <v/>
      </c>
      <c r="M534" s="21" t="str">
        <f t="shared" si="26"/>
        <v/>
      </c>
    </row>
    <row r="535" spans="1:13" x14ac:dyDescent="0.3">
      <c r="A535" s="17"/>
      <c r="B535" s="17"/>
      <c r="C535" s="18"/>
      <c r="D535" s="18"/>
      <c r="E535" s="18"/>
      <c r="F535" s="19"/>
      <c r="G535" s="19"/>
      <c r="H535" s="19"/>
      <c r="I535" s="20" t="str">
        <f>IF(OR($D535="",$E535=""),"",MAX(0,$E535-$D535-Settings!$B$5))</f>
        <v/>
      </c>
      <c r="J535" s="20" t="str">
        <f>IF(OR($D535="",$E535=""),"",IF($E535&lt;=$D535+Settings!$B$5,1,0))</f>
        <v/>
      </c>
      <c r="K535" s="20" t="str">
        <f t="shared" si="24"/>
        <v/>
      </c>
      <c r="L535" s="20" t="str">
        <f t="shared" si="25"/>
        <v/>
      </c>
      <c r="M535" s="21" t="str">
        <f t="shared" si="26"/>
        <v/>
      </c>
    </row>
    <row r="536" spans="1:13" x14ac:dyDescent="0.3">
      <c r="A536" s="17"/>
      <c r="B536" s="17"/>
      <c r="C536" s="18"/>
      <c r="D536" s="18"/>
      <c r="E536" s="18"/>
      <c r="F536" s="19"/>
      <c r="G536" s="19"/>
      <c r="H536" s="19"/>
      <c r="I536" s="20" t="str">
        <f>IF(OR($D536="",$E536=""),"",MAX(0,$E536-$D536-Settings!$B$5))</f>
        <v/>
      </c>
      <c r="J536" s="20" t="str">
        <f>IF(OR($D536="",$E536=""),"",IF($E536&lt;=$D536+Settings!$B$5,1,0))</f>
        <v/>
      </c>
      <c r="K536" s="20" t="str">
        <f t="shared" si="24"/>
        <v/>
      </c>
      <c r="L536" s="20" t="str">
        <f t="shared" si="25"/>
        <v/>
      </c>
      <c r="M536" s="21" t="str">
        <f t="shared" si="26"/>
        <v/>
      </c>
    </row>
    <row r="537" spans="1:13" x14ac:dyDescent="0.3">
      <c r="A537" s="17"/>
      <c r="B537" s="17"/>
      <c r="C537" s="18"/>
      <c r="D537" s="18"/>
      <c r="E537" s="18"/>
      <c r="F537" s="19"/>
      <c r="G537" s="19"/>
      <c r="H537" s="19"/>
      <c r="I537" s="20" t="str">
        <f>IF(OR($D537="",$E537=""),"",MAX(0,$E537-$D537-Settings!$B$5))</f>
        <v/>
      </c>
      <c r="J537" s="20" t="str">
        <f>IF(OR($D537="",$E537=""),"",IF($E537&lt;=$D537+Settings!$B$5,1,0))</f>
        <v/>
      </c>
      <c r="K537" s="20" t="str">
        <f t="shared" si="24"/>
        <v/>
      </c>
      <c r="L537" s="20" t="str">
        <f t="shared" si="25"/>
        <v/>
      </c>
      <c r="M537" s="21" t="str">
        <f t="shared" si="26"/>
        <v/>
      </c>
    </row>
    <row r="538" spans="1:13" x14ac:dyDescent="0.3">
      <c r="A538" s="17"/>
      <c r="B538" s="17"/>
      <c r="C538" s="18"/>
      <c r="D538" s="18"/>
      <c r="E538" s="18"/>
      <c r="F538" s="19"/>
      <c r="G538" s="19"/>
      <c r="H538" s="19"/>
      <c r="I538" s="20" t="str">
        <f>IF(OR($D538="",$E538=""),"",MAX(0,$E538-$D538-Settings!$B$5))</f>
        <v/>
      </c>
      <c r="J538" s="20" t="str">
        <f>IF(OR($D538="",$E538=""),"",IF($E538&lt;=$D538+Settings!$B$5,1,0))</f>
        <v/>
      </c>
      <c r="K538" s="20" t="str">
        <f t="shared" si="24"/>
        <v/>
      </c>
      <c r="L538" s="20" t="str">
        <f t="shared" si="25"/>
        <v/>
      </c>
      <c r="M538" s="21" t="str">
        <f t="shared" si="26"/>
        <v/>
      </c>
    </row>
    <row r="539" spans="1:13" x14ac:dyDescent="0.3">
      <c r="A539" s="17"/>
      <c r="B539" s="17"/>
      <c r="C539" s="18"/>
      <c r="D539" s="18"/>
      <c r="E539" s="18"/>
      <c r="F539" s="19"/>
      <c r="G539" s="19"/>
      <c r="H539" s="19"/>
      <c r="I539" s="20" t="str">
        <f>IF(OR($D539="",$E539=""),"",MAX(0,$E539-$D539-Settings!$B$5))</f>
        <v/>
      </c>
      <c r="J539" s="20" t="str">
        <f>IF(OR($D539="",$E539=""),"",IF($E539&lt;=$D539+Settings!$B$5,1,0))</f>
        <v/>
      </c>
      <c r="K539" s="20" t="str">
        <f t="shared" si="24"/>
        <v/>
      </c>
      <c r="L539" s="20" t="str">
        <f t="shared" si="25"/>
        <v/>
      </c>
      <c r="M539" s="21" t="str">
        <f t="shared" si="26"/>
        <v/>
      </c>
    </row>
    <row r="540" spans="1:13" x14ac:dyDescent="0.3">
      <c r="A540" s="17"/>
      <c r="B540" s="17"/>
      <c r="C540" s="18"/>
      <c r="D540" s="18"/>
      <c r="E540" s="18"/>
      <c r="F540" s="19"/>
      <c r="G540" s="19"/>
      <c r="H540" s="19"/>
      <c r="I540" s="20" t="str">
        <f>IF(OR($D540="",$E540=""),"",MAX(0,$E540-$D540-Settings!$B$5))</f>
        <v/>
      </c>
      <c r="J540" s="20" t="str">
        <f>IF(OR($D540="",$E540=""),"",IF($E540&lt;=$D540+Settings!$B$5,1,0))</f>
        <v/>
      </c>
      <c r="K540" s="20" t="str">
        <f t="shared" si="24"/>
        <v/>
      </c>
      <c r="L540" s="20" t="str">
        <f t="shared" si="25"/>
        <v/>
      </c>
      <c r="M540" s="21" t="str">
        <f t="shared" si="26"/>
        <v/>
      </c>
    </row>
    <row r="541" spans="1:13" x14ac:dyDescent="0.3">
      <c r="A541" s="17"/>
      <c r="B541" s="17"/>
      <c r="C541" s="18"/>
      <c r="D541" s="18"/>
      <c r="E541" s="18"/>
      <c r="F541" s="19"/>
      <c r="G541" s="19"/>
      <c r="H541" s="19"/>
      <c r="I541" s="20" t="str">
        <f>IF(OR($D541="",$E541=""),"",MAX(0,$E541-$D541-Settings!$B$5))</f>
        <v/>
      </c>
      <c r="J541" s="20" t="str">
        <f>IF(OR($D541="",$E541=""),"",IF($E541&lt;=$D541+Settings!$B$5,1,0))</f>
        <v/>
      </c>
      <c r="K541" s="20" t="str">
        <f t="shared" si="24"/>
        <v/>
      </c>
      <c r="L541" s="20" t="str">
        <f t="shared" si="25"/>
        <v/>
      </c>
      <c r="M541" s="21" t="str">
        <f t="shared" si="26"/>
        <v/>
      </c>
    </row>
    <row r="542" spans="1:13" x14ac:dyDescent="0.3">
      <c r="A542" s="17"/>
      <c r="B542" s="17"/>
      <c r="C542" s="18"/>
      <c r="D542" s="18"/>
      <c r="E542" s="18"/>
      <c r="F542" s="19"/>
      <c r="G542" s="19"/>
      <c r="H542" s="19"/>
      <c r="I542" s="20" t="str">
        <f>IF(OR($D542="",$E542=""),"",MAX(0,$E542-$D542-Settings!$B$5))</f>
        <v/>
      </c>
      <c r="J542" s="20" t="str">
        <f>IF(OR($D542="",$E542=""),"",IF($E542&lt;=$D542+Settings!$B$5,1,0))</f>
        <v/>
      </c>
      <c r="K542" s="20" t="str">
        <f t="shared" si="24"/>
        <v/>
      </c>
      <c r="L542" s="20" t="str">
        <f t="shared" si="25"/>
        <v/>
      </c>
      <c r="M542" s="21" t="str">
        <f t="shared" si="26"/>
        <v/>
      </c>
    </row>
    <row r="543" spans="1:13" x14ac:dyDescent="0.3">
      <c r="A543" s="17"/>
      <c r="B543" s="17"/>
      <c r="C543" s="18"/>
      <c r="D543" s="18"/>
      <c r="E543" s="18"/>
      <c r="F543" s="19"/>
      <c r="G543" s="19"/>
      <c r="H543" s="19"/>
      <c r="I543" s="20" t="str">
        <f>IF(OR($D543="",$E543=""),"",MAX(0,$E543-$D543-Settings!$B$5))</f>
        <v/>
      </c>
      <c r="J543" s="20" t="str">
        <f>IF(OR($D543="",$E543=""),"",IF($E543&lt;=$D543+Settings!$B$5,1,0))</f>
        <v/>
      </c>
      <c r="K543" s="20" t="str">
        <f t="shared" si="24"/>
        <v/>
      </c>
      <c r="L543" s="20" t="str">
        <f t="shared" si="25"/>
        <v/>
      </c>
      <c r="M543" s="21" t="str">
        <f t="shared" si="26"/>
        <v/>
      </c>
    </row>
    <row r="544" spans="1:13" x14ac:dyDescent="0.3">
      <c r="A544" s="17"/>
      <c r="B544" s="17"/>
      <c r="C544" s="18"/>
      <c r="D544" s="18"/>
      <c r="E544" s="18"/>
      <c r="F544" s="19"/>
      <c r="G544" s="19"/>
      <c r="H544" s="19"/>
      <c r="I544" s="20" t="str">
        <f>IF(OR($D544="",$E544=""),"",MAX(0,$E544-$D544-Settings!$B$5))</f>
        <v/>
      </c>
      <c r="J544" s="20" t="str">
        <f>IF(OR($D544="",$E544=""),"",IF($E544&lt;=$D544+Settings!$B$5,1,0))</f>
        <v/>
      </c>
      <c r="K544" s="20" t="str">
        <f t="shared" si="24"/>
        <v/>
      </c>
      <c r="L544" s="20" t="str">
        <f t="shared" si="25"/>
        <v/>
      </c>
      <c r="M544" s="21" t="str">
        <f t="shared" si="26"/>
        <v/>
      </c>
    </row>
    <row r="545" spans="1:13" x14ac:dyDescent="0.3">
      <c r="A545" s="17"/>
      <c r="B545" s="17"/>
      <c r="C545" s="18"/>
      <c r="D545" s="18"/>
      <c r="E545" s="18"/>
      <c r="F545" s="19"/>
      <c r="G545" s="19"/>
      <c r="H545" s="19"/>
      <c r="I545" s="20" t="str">
        <f>IF(OR($D545="",$E545=""),"",MAX(0,$E545-$D545-Settings!$B$5))</f>
        <v/>
      </c>
      <c r="J545" s="20" t="str">
        <f>IF(OR($D545="",$E545=""),"",IF($E545&lt;=$D545+Settings!$B$5,1,0))</f>
        <v/>
      </c>
      <c r="K545" s="20" t="str">
        <f t="shared" si="24"/>
        <v/>
      </c>
      <c r="L545" s="20" t="str">
        <f t="shared" si="25"/>
        <v/>
      </c>
      <c r="M545" s="21" t="str">
        <f t="shared" si="26"/>
        <v/>
      </c>
    </row>
    <row r="546" spans="1:13" x14ac:dyDescent="0.3">
      <c r="A546" s="17"/>
      <c r="B546" s="17"/>
      <c r="C546" s="18"/>
      <c r="D546" s="18"/>
      <c r="E546" s="18"/>
      <c r="F546" s="19"/>
      <c r="G546" s="19"/>
      <c r="H546" s="19"/>
      <c r="I546" s="20" t="str">
        <f>IF(OR($D546="",$E546=""),"",MAX(0,$E546-$D546-Settings!$B$5))</f>
        <v/>
      </c>
      <c r="J546" s="20" t="str">
        <f>IF(OR($D546="",$E546=""),"",IF($E546&lt;=$D546+Settings!$B$5,1,0))</f>
        <v/>
      </c>
      <c r="K546" s="20" t="str">
        <f t="shared" si="24"/>
        <v/>
      </c>
      <c r="L546" s="20" t="str">
        <f t="shared" si="25"/>
        <v/>
      </c>
      <c r="M546" s="21" t="str">
        <f t="shared" si="26"/>
        <v/>
      </c>
    </row>
    <row r="547" spans="1:13" x14ac:dyDescent="0.3">
      <c r="A547" s="17"/>
      <c r="B547" s="17"/>
      <c r="C547" s="18"/>
      <c r="D547" s="18"/>
      <c r="E547" s="18"/>
      <c r="F547" s="19"/>
      <c r="G547" s="19"/>
      <c r="H547" s="19"/>
      <c r="I547" s="20" t="str">
        <f>IF(OR($D547="",$E547=""),"",MAX(0,$E547-$D547-Settings!$B$5))</f>
        <v/>
      </c>
      <c r="J547" s="20" t="str">
        <f>IF(OR($D547="",$E547=""),"",IF($E547&lt;=$D547+Settings!$B$5,1,0))</f>
        <v/>
      </c>
      <c r="K547" s="20" t="str">
        <f t="shared" si="24"/>
        <v/>
      </c>
      <c r="L547" s="20" t="str">
        <f t="shared" si="25"/>
        <v/>
      </c>
      <c r="M547" s="21" t="str">
        <f t="shared" si="26"/>
        <v/>
      </c>
    </row>
    <row r="548" spans="1:13" x14ac:dyDescent="0.3">
      <c r="A548" s="17"/>
      <c r="B548" s="17"/>
      <c r="C548" s="18"/>
      <c r="D548" s="18"/>
      <c r="E548" s="18"/>
      <c r="F548" s="19"/>
      <c r="G548" s="19"/>
      <c r="H548" s="19"/>
      <c r="I548" s="20" t="str">
        <f>IF(OR($D548="",$E548=""),"",MAX(0,$E548-$D548-Settings!$B$5))</f>
        <v/>
      </c>
      <c r="J548" s="20" t="str">
        <f>IF(OR($D548="",$E548=""),"",IF($E548&lt;=$D548+Settings!$B$5,1,0))</f>
        <v/>
      </c>
      <c r="K548" s="20" t="str">
        <f t="shared" si="24"/>
        <v/>
      </c>
      <c r="L548" s="20" t="str">
        <f t="shared" si="25"/>
        <v/>
      </c>
      <c r="M548" s="21" t="str">
        <f t="shared" si="26"/>
        <v/>
      </c>
    </row>
    <row r="549" spans="1:13" x14ac:dyDescent="0.3">
      <c r="A549" s="17"/>
      <c r="B549" s="17"/>
      <c r="C549" s="18"/>
      <c r="D549" s="18"/>
      <c r="E549" s="18"/>
      <c r="F549" s="19"/>
      <c r="G549" s="19"/>
      <c r="H549" s="19"/>
      <c r="I549" s="20" t="str">
        <f>IF(OR($D549="",$E549=""),"",MAX(0,$E549-$D549-Settings!$B$5))</f>
        <v/>
      </c>
      <c r="J549" s="20" t="str">
        <f>IF(OR($D549="",$E549=""),"",IF($E549&lt;=$D549+Settings!$B$5,1,0))</f>
        <v/>
      </c>
      <c r="K549" s="20" t="str">
        <f t="shared" si="24"/>
        <v/>
      </c>
      <c r="L549" s="20" t="str">
        <f t="shared" si="25"/>
        <v/>
      </c>
      <c r="M549" s="21" t="str">
        <f t="shared" si="26"/>
        <v/>
      </c>
    </row>
    <row r="550" spans="1:13" x14ac:dyDescent="0.3">
      <c r="A550" s="17"/>
      <c r="B550" s="17"/>
      <c r="C550" s="18"/>
      <c r="D550" s="18"/>
      <c r="E550" s="18"/>
      <c r="F550" s="19"/>
      <c r="G550" s="19"/>
      <c r="H550" s="19"/>
      <c r="I550" s="20" t="str">
        <f>IF(OR($D550="",$E550=""),"",MAX(0,$E550-$D550-Settings!$B$5))</f>
        <v/>
      </c>
      <c r="J550" s="20" t="str">
        <f>IF(OR($D550="",$E550=""),"",IF($E550&lt;=$D550+Settings!$B$5,1,0))</f>
        <v/>
      </c>
      <c r="K550" s="20" t="str">
        <f t="shared" si="24"/>
        <v/>
      </c>
      <c r="L550" s="20" t="str">
        <f t="shared" si="25"/>
        <v/>
      </c>
      <c r="M550" s="21" t="str">
        <f t="shared" si="26"/>
        <v/>
      </c>
    </row>
    <row r="551" spans="1:13" x14ac:dyDescent="0.3">
      <c r="A551" s="17"/>
      <c r="B551" s="17"/>
      <c r="C551" s="18"/>
      <c r="D551" s="18"/>
      <c r="E551" s="18"/>
      <c r="F551" s="19"/>
      <c r="G551" s="19"/>
      <c r="H551" s="19"/>
      <c r="I551" s="20" t="str">
        <f>IF(OR($D551="",$E551=""),"",MAX(0,$E551-$D551-Settings!$B$5))</f>
        <v/>
      </c>
      <c r="J551" s="20" t="str">
        <f>IF(OR($D551="",$E551=""),"",IF($E551&lt;=$D551+Settings!$B$5,1,0))</f>
        <v/>
      </c>
      <c r="K551" s="20" t="str">
        <f t="shared" si="24"/>
        <v/>
      </c>
      <c r="L551" s="20" t="str">
        <f t="shared" si="25"/>
        <v/>
      </c>
      <c r="M551" s="21" t="str">
        <f t="shared" si="26"/>
        <v/>
      </c>
    </row>
    <row r="552" spans="1:13" x14ac:dyDescent="0.3">
      <c r="A552" s="17"/>
      <c r="B552" s="17"/>
      <c r="C552" s="18"/>
      <c r="D552" s="18"/>
      <c r="E552" s="18"/>
      <c r="F552" s="19"/>
      <c r="G552" s="19"/>
      <c r="H552" s="19"/>
      <c r="I552" s="20" t="str">
        <f>IF(OR($D552="",$E552=""),"",MAX(0,$E552-$D552-Settings!$B$5))</f>
        <v/>
      </c>
      <c r="J552" s="20" t="str">
        <f>IF(OR($D552="",$E552=""),"",IF($E552&lt;=$D552+Settings!$B$5,1,0))</f>
        <v/>
      </c>
      <c r="K552" s="20" t="str">
        <f t="shared" si="24"/>
        <v/>
      </c>
      <c r="L552" s="20" t="str">
        <f t="shared" si="25"/>
        <v/>
      </c>
      <c r="M552" s="21" t="str">
        <f t="shared" si="26"/>
        <v/>
      </c>
    </row>
    <row r="553" spans="1:13" x14ac:dyDescent="0.3">
      <c r="A553" s="17"/>
      <c r="B553" s="17"/>
      <c r="C553" s="18"/>
      <c r="D553" s="18"/>
      <c r="E553" s="18"/>
      <c r="F553" s="19"/>
      <c r="G553" s="19"/>
      <c r="H553" s="19"/>
      <c r="I553" s="20" t="str">
        <f>IF(OR($D553="",$E553=""),"",MAX(0,$E553-$D553-Settings!$B$5))</f>
        <v/>
      </c>
      <c r="J553" s="20" t="str">
        <f>IF(OR($D553="",$E553=""),"",IF($E553&lt;=$D553+Settings!$B$5,1,0))</f>
        <v/>
      </c>
      <c r="K553" s="20" t="str">
        <f t="shared" si="24"/>
        <v/>
      </c>
      <c r="L553" s="20" t="str">
        <f t="shared" si="25"/>
        <v/>
      </c>
      <c r="M553" s="21" t="str">
        <f t="shared" si="26"/>
        <v/>
      </c>
    </row>
    <row r="554" spans="1:13" x14ac:dyDescent="0.3">
      <c r="A554" s="17"/>
      <c r="B554" s="17"/>
      <c r="C554" s="18"/>
      <c r="D554" s="18"/>
      <c r="E554" s="18"/>
      <c r="F554" s="19"/>
      <c r="G554" s="19"/>
      <c r="H554" s="19"/>
      <c r="I554" s="20" t="str">
        <f>IF(OR($D554="",$E554=""),"",MAX(0,$E554-$D554-Settings!$B$5))</f>
        <v/>
      </c>
      <c r="J554" s="20" t="str">
        <f>IF(OR($D554="",$E554=""),"",IF($E554&lt;=$D554+Settings!$B$5,1,0))</f>
        <v/>
      </c>
      <c r="K554" s="20" t="str">
        <f t="shared" si="24"/>
        <v/>
      </c>
      <c r="L554" s="20" t="str">
        <f t="shared" si="25"/>
        <v/>
      </c>
      <c r="M554" s="21" t="str">
        <f t="shared" si="26"/>
        <v/>
      </c>
    </row>
    <row r="555" spans="1:13" x14ac:dyDescent="0.3">
      <c r="A555" s="17"/>
      <c r="B555" s="17"/>
      <c r="C555" s="18"/>
      <c r="D555" s="18"/>
      <c r="E555" s="18"/>
      <c r="F555" s="19"/>
      <c r="G555" s="19"/>
      <c r="H555" s="19"/>
      <c r="I555" s="20" t="str">
        <f>IF(OR($D555="",$E555=""),"",MAX(0,$E555-$D555-Settings!$B$5))</f>
        <v/>
      </c>
      <c r="J555" s="20" t="str">
        <f>IF(OR($D555="",$E555=""),"",IF($E555&lt;=$D555+Settings!$B$5,1,0))</f>
        <v/>
      </c>
      <c r="K555" s="20" t="str">
        <f t="shared" si="24"/>
        <v/>
      </c>
      <c r="L555" s="20" t="str">
        <f t="shared" si="25"/>
        <v/>
      </c>
      <c r="M555" s="21" t="str">
        <f t="shared" si="26"/>
        <v/>
      </c>
    </row>
    <row r="556" spans="1:13" x14ac:dyDescent="0.3">
      <c r="A556" s="17"/>
      <c r="B556" s="17"/>
      <c r="C556" s="18"/>
      <c r="D556" s="18"/>
      <c r="E556" s="18"/>
      <c r="F556" s="19"/>
      <c r="G556" s="19"/>
      <c r="H556" s="19"/>
      <c r="I556" s="20" t="str">
        <f>IF(OR($D556="",$E556=""),"",MAX(0,$E556-$D556-Settings!$B$5))</f>
        <v/>
      </c>
      <c r="J556" s="20" t="str">
        <f>IF(OR($D556="",$E556=""),"",IF($E556&lt;=$D556+Settings!$B$5,1,0))</f>
        <v/>
      </c>
      <c r="K556" s="20" t="str">
        <f t="shared" si="24"/>
        <v/>
      </c>
      <c r="L556" s="20" t="str">
        <f t="shared" si="25"/>
        <v/>
      </c>
      <c r="M556" s="21" t="str">
        <f t="shared" si="26"/>
        <v/>
      </c>
    </row>
    <row r="557" spans="1:13" x14ac:dyDescent="0.3">
      <c r="A557" s="17"/>
      <c r="B557" s="17"/>
      <c r="C557" s="18"/>
      <c r="D557" s="18"/>
      <c r="E557" s="18"/>
      <c r="F557" s="19"/>
      <c r="G557" s="19"/>
      <c r="H557" s="19"/>
      <c r="I557" s="20" t="str">
        <f>IF(OR($D557="",$E557=""),"",MAX(0,$E557-$D557-Settings!$B$5))</f>
        <v/>
      </c>
      <c r="J557" s="20" t="str">
        <f>IF(OR($D557="",$E557=""),"",IF($E557&lt;=$D557+Settings!$B$5,1,0))</f>
        <v/>
      </c>
      <c r="K557" s="20" t="str">
        <f t="shared" si="24"/>
        <v/>
      </c>
      <c r="L557" s="20" t="str">
        <f t="shared" si="25"/>
        <v/>
      </c>
      <c r="M557" s="21" t="str">
        <f t="shared" si="26"/>
        <v/>
      </c>
    </row>
    <row r="558" spans="1:13" x14ac:dyDescent="0.3">
      <c r="A558" s="17"/>
      <c r="B558" s="17"/>
      <c r="C558" s="18"/>
      <c r="D558" s="18"/>
      <c r="E558" s="18"/>
      <c r="F558" s="19"/>
      <c r="G558" s="19"/>
      <c r="H558" s="19"/>
      <c r="I558" s="20" t="str">
        <f>IF(OR($D558="",$E558=""),"",MAX(0,$E558-$D558-Settings!$B$5))</f>
        <v/>
      </c>
      <c r="J558" s="20" t="str">
        <f>IF(OR($D558="",$E558=""),"",IF($E558&lt;=$D558+Settings!$B$5,1,0))</f>
        <v/>
      </c>
      <c r="K558" s="20" t="str">
        <f t="shared" si="24"/>
        <v/>
      </c>
      <c r="L558" s="20" t="str">
        <f t="shared" si="25"/>
        <v/>
      </c>
      <c r="M558" s="21" t="str">
        <f t="shared" si="26"/>
        <v/>
      </c>
    </row>
    <row r="559" spans="1:13" x14ac:dyDescent="0.3">
      <c r="A559" s="17"/>
      <c r="B559" s="17"/>
      <c r="C559" s="18"/>
      <c r="D559" s="18"/>
      <c r="E559" s="18"/>
      <c r="F559" s="19"/>
      <c r="G559" s="19"/>
      <c r="H559" s="19"/>
      <c r="I559" s="20" t="str">
        <f>IF(OR($D559="",$E559=""),"",MAX(0,$E559-$D559-Settings!$B$5))</f>
        <v/>
      </c>
      <c r="J559" s="20" t="str">
        <f>IF(OR($D559="",$E559=""),"",IF($E559&lt;=$D559+Settings!$B$5,1,0))</f>
        <v/>
      </c>
      <c r="K559" s="20" t="str">
        <f t="shared" si="24"/>
        <v/>
      </c>
      <c r="L559" s="20" t="str">
        <f t="shared" si="25"/>
        <v/>
      </c>
      <c r="M559" s="21" t="str">
        <f t="shared" si="26"/>
        <v/>
      </c>
    </row>
    <row r="560" spans="1:13" x14ac:dyDescent="0.3">
      <c r="A560" s="17"/>
      <c r="B560" s="17"/>
      <c r="C560" s="18"/>
      <c r="D560" s="18"/>
      <c r="E560" s="18"/>
      <c r="F560" s="19"/>
      <c r="G560" s="19"/>
      <c r="H560" s="19"/>
      <c r="I560" s="20" t="str">
        <f>IF(OR($D560="",$E560=""),"",MAX(0,$E560-$D560-Settings!$B$5))</f>
        <v/>
      </c>
      <c r="J560" s="20" t="str">
        <f>IF(OR($D560="",$E560=""),"",IF($E560&lt;=$D560+Settings!$B$5,1,0))</f>
        <v/>
      </c>
      <c r="K560" s="20" t="str">
        <f t="shared" si="24"/>
        <v/>
      </c>
      <c r="L560" s="20" t="str">
        <f t="shared" si="25"/>
        <v/>
      </c>
      <c r="M560" s="21" t="str">
        <f t="shared" si="26"/>
        <v/>
      </c>
    </row>
    <row r="561" spans="1:13" x14ac:dyDescent="0.3">
      <c r="A561" s="17"/>
      <c r="B561" s="17"/>
      <c r="C561" s="18"/>
      <c r="D561" s="18"/>
      <c r="E561" s="18"/>
      <c r="F561" s="19"/>
      <c r="G561" s="19"/>
      <c r="H561" s="19"/>
      <c r="I561" s="20" t="str">
        <f>IF(OR($D561="",$E561=""),"",MAX(0,$E561-$D561-Settings!$B$5))</f>
        <v/>
      </c>
      <c r="J561" s="20" t="str">
        <f>IF(OR($D561="",$E561=""),"",IF($E561&lt;=$D561+Settings!$B$5,1,0))</f>
        <v/>
      </c>
      <c r="K561" s="20" t="str">
        <f t="shared" si="24"/>
        <v/>
      </c>
      <c r="L561" s="20" t="str">
        <f t="shared" si="25"/>
        <v/>
      </c>
      <c r="M561" s="21" t="str">
        <f t="shared" si="26"/>
        <v/>
      </c>
    </row>
    <row r="562" spans="1:13" x14ac:dyDescent="0.3">
      <c r="A562" s="17"/>
      <c r="B562" s="17"/>
      <c r="C562" s="18"/>
      <c r="D562" s="18"/>
      <c r="E562" s="18"/>
      <c r="F562" s="19"/>
      <c r="G562" s="19"/>
      <c r="H562" s="19"/>
      <c r="I562" s="20" t="str">
        <f>IF(OR($D562="",$E562=""),"",MAX(0,$E562-$D562-Settings!$B$5))</f>
        <v/>
      </c>
      <c r="J562" s="20" t="str">
        <f>IF(OR($D562="",$E562=""),"",IF($E562&lt;=$D562+Settings!$B$5,1,0))</f>
        <v/>
      </c>
      <c r="K562" s="20" t="str">
        <f t="shared" si="24"/>
        <v/>
      </c>
      <c r="L562" s="20" t="str">
        <f t="shared" si="25"/>
        <v/>
      </c>
      <c r="M562" s="21" t="str">
        <f t="shared" si="26"/>
        <v/>
      </c>
    </row>
    <row r="563" spans="1:13" x14ac:dyDescent="0.3">
      <c r="A563" s="17"/>
      <c r="B563" s="17"/>
      <c r="C563" s="18"/>
      <c r="D563" s="18"/>
      <c r="E563" s="18"/>
      <c r="F563" s="19"/>
      <c r="G563" s="19"/>
      <c r="H563" s="19"/>
      <c r="I563" s="20" t="str">
        <f>IF(OR($D563="",$E563=""),"",MAX(0,$E563-$D563-Settings!$B$5))</f>
        <v/>
      </c>
      <c r="J563" s="20" t="str">
        <f>IF(OR($D563="",$E563=""),"",IF($E563&lt;=$D563+Settings!$B$5,1,0))</f>
        <v/>
      </c>
      <c r="K563" s="20" t="str">
        <f t="shared" si="24"/>
        <v/>
      </c>
      <c r="L563" s="20" t="str">
        <f t="shared" si="25"/>
        <v/>
      </c>
      <c r="M563" s="21" t="str">
        <f t="shared" si="26"/>
        <v/>
      </c>
    </row>
    <row r="564" spans="1:13" x14ac:dyDescent="0.3">
      <c r="A564" s="17"/>
      <c r="B564" s="17"/>
      <c r="C564" s="18"/>
      <c r="D564" s="18"/>
      <c r="E564" s="18"/>
      <c r="F564" s="19"/>
      <c r="G564" s="19"/>
      <c r="H564" s="19"/>
      <c r="I564" s="20" t="str">
        <f>IF(OR($D564="",$E564=""),"",MAX(0,$E564-$D564-Settings!$B$5))</f>
        <v/>
      </c>
      <c r="J564" s="20" t="str">
        <f>IF(OR($D564="",$E564=""),"",IF($E564&lt;=$D564+Settings!$B$5,1,0))</f>
        <v/>
      </c>
      <c r="K564" s="20" t="str">
        <f t="shared" si="24"/>
        <v/>
      </c>
      <c r="L564" s="20" t="str">
        <f t="shared" si="25"/>
        <v/>
      </c>
      <c r="M564" s="21" t="str">
        <f t="shared" si="26"/>
        <v/>
      </c>
    </row>
    <row r="565" spans="1:13" x14ac:dyDescent="0.3">
      <c r="A565" s="17"/>
      <c r="B565" s="17"/>
      <c r="C565" s="18"/>
      <c r="D565" s="18"/>
      <c r="E565" s="18"/>
      <c r="F565" s="19"/>
      <c r="G565" s="19"/>
      <c r="H565" s="19"/>
      <c r="I565" s="20" t="str">
        <f>IF(OR($D565="",$E565=""),"",MAX(0,$E565-$D565-Settings!$B$5))</f>
        <v/>
      </c>
      <c r="J565" s="20" t="str">
        <f>IF(OR($D565="",$E565=""),"",IF($E565&lt;=$D565+Settings!$B$5,1,0))</f>
        <v/>
      </c>
      <c r="K565" s="20" t="str">
        <f t="shared" si="24"/>
        <v/>
      </c>
      <c r="L565" s="20" t="str">
        <f t="shared" si="25"/>
        <v/>
      </c>
      <c r="M565" s="21" t="str">
        <f t="shared" si="26"/>
        <v/>
      </c>
    </row>
    <row r="566" spans="1:13" x14ac:dyDescent="0.3">
      <c r="A566" s="17"/>
      <c r="B566" s="17"/>
      <c r="C566" s="18"/>
      <c r="D566" s="18"/>
      <c r="E566" s="18"/>
      <c r="F566" s="19"/>
      <c r="G566" s="19"/>
      <c r="H566" s="19"/>
      <c r="I566" s="20" t="str">
        <f>IF(OR($D566="",$E566=""),"",MAX(0,$E566-$D566-Settings!$B$5))</f>
        <v/>
      </c>
      <c r="J566" s="20" t="str">
        <f>IF(OR($D566="",$E566=""),"",IF($E566&lt;=$D566+Settings!$B$5,1,0))</f>
        <v/>
      </c>
      <c r="K566" s="20" t="str">
        <f t="shared" si="24"/>
        <v/>
      </c>
      <c r="L566" s="20" t="str">
        <f t="shared" si="25"/>
        <v/>
      </c>
      <c r="M566" s="21" t="str">
        <f t="shared" si="26"/>
        <v/>
      </c>
    </row>
    <row r="567" spans="1:13" x14ac:dyDescent="0.3">
      <c r="A567" s="17"/>
      <c r="B567" s="17"/>
      <c r="C567" s="18"/>
      <c r="D567" s="18"/>
      <c r="E567" s="18"/>
      <c r="F567" s="19"/>
      <c r="G567" s="19"/>
      <c r="H567" s="19"/>
      <c r="I567" s="20" t="str">
        <f>IF(OR($D567="",$E567=""),"",MAX(0,$E567-$D567-Settings!$B$5))</f>
        <v/>
      </c>
      <c r="J567" s="20" t="str">
        <f>IF(OR($D567="",$E567=""),"",IF($E567&lt;=$D567+Settings!$B$5,1,0))</f>
        <v/>
      </c>
      <c r="K567" s="20" t="str">
        <f t="shared" si="24"/>
        <v/>
      </c>
      <c r="L567" s="20" t="str">
        <f t="shared" si="25"/>
        <v/>
      </c>
      <c r="M567" s="21" t="str">
        <f t="shared" si="26"/>
        <v/>
      </c>
    </row>
    <row r="568" spans="1:13" x14ac:dyDescent="0.3">
      <c r="A568" s="17"/>
      <c r="B568" s="17"/>
      <c r="C568" s="18"/>
      <c r="D568" s="18"/>
      <c r="E568" s="18"/>
      <c r="F568" s="19"/>
      <c r="G568" s="19"/>
      <c r="H568" s="19"/>
      <c r="I568" s="20" t="str">
        <f>IF(OR($D568="",$E568=""),"",MAX(0,$E568-$D568-Settings!$B$5))</f>
        <v/>
      </c>
      <c r="J568" s="20" t="str">
        <f>IF(OR($D568="",$E568=""),"",IF($E568&lt;=$D568+Settings!$B$5,1,0))</f>
        <v/>
      </c>
      <c r="K568" s="20" t="str">
        <f t="shared" si="24"/>
        <v/>
      </c>
      <c r="L568" s="20" t="str">
        <f t="shared" si="25"/>
        <v/>
      </c>
      <c r="M568" s="21" t="str">
        <f t="shared" si="26"/>
        <v/>
      </c>
    </row>
    <row r="569" spans="1:13" x14ac:dyDescent="0.3">
      <c r="A569" s="17"/>
      <c r="B569" s="17"/>
      <c r="C569" s="18"/>
      <c r="D569" s="18"/>
      <c r="E569" s="18"/>
      <c r="F569" s="19"/>
      <c r="G569" s="19"/>
      <c r="H569" s="19"/>
      <c r="I569" s="20" t="str">
        <f>IF(OR($D569="",$E569=""),"",MAX(0,$E569-$D569-Settings!$B$5))</f>
        <v/>
      </c>
      <c r="J569" s="20" t="str">
        <f>IF(OR($D569="",$E569=""),"",IF($E569&lt;=$D569+Settings!$B$5,1,0))</f>
        <v/>
      </c>
      <c r="K569" s="20" t="str">
        <f t="shared" si="24"/>
        <v/>
      </c>
      <c r="L569" s="20" t="str">
        <f t="shared" si="25"/>
        <v/>
      </c>
      <c r="M569" s="21" t="str">
        <f t="shared" si="26"/>
        <v/>
      </c>
    </row>
    <row r="570" spans="1:13" x14ac:dyDescent="0.3">
      <c r="A570" s="17"/>
      <c r="B570" s="17"/>
      <c r="C570" s="18"/>
      <c r="D570" s="18"/>
      <c r="E570" s="18"/>
      <c r="F570" s="19"/>
      <c r="G570" s="19"/>
      <c r="H570" s="19"/>
      <c r="I570" s="20" t="str">
        <f>IF(OR($D570="",$E570=""),"",MAX(0,$E570-$D570-Settings!$B$5))</f>
        <v/>
      </c>
      <c r="J570" s="20" t="str">
        <f>IF(OR($D570="",$E570=""),"",IF($E570&lt;=$D570+Settings!$B$5,1,0))</f>
        <v/>
      </c>
      <c r="K570" s="20" t="str">
        <f t="shared" si="24"/>
        <v/>
      </c>
      <c r="L570" s="20" t="str">
        <f t="shared" si="25"/>
        <v/>
      </c>
      <c r="M570" s="21" t="str">
        <f t="shared" si="26"/>
        <v/>
      </c>
    </row>
    <row r="571" spans="1:13" x14ac:dyDescent="0.3">
      <c r="A571" s="17"/>
      <c r="B571" s="17"/>
      <c r="C571" s="18"/>
      <c r="D571" s="18"/>
      <c r="E571" s="18"/>
      <c r="F571" s="19"/>
      <c r="G571" s="19"/>
      <c r="H571" s="19"/>
      <c r="I571" s="20" t="str">
        <f>IF(OR($D571="",$E571=""),"",MAX(0,$E571-$D571-Settings!$B$5))</f>
        <v/>
      </c>
      <c r="J571" s="20" t="str">
        <f>IF(OR($D571="",$E571=""),"",IF($E571&lt;=$D571+Settings!$B$5,1,0))</f>
        <v/>
      </c>
      <c r="K571" s="20" t="str">
        <f t="shared" si="24"/>
        <v/>
      </c>
      <c r="L571" s="20" t="str">
        <f t="shared" si="25"/>
        <v/>
      </c>
      <c r="M571" s="21" t="str">
        <f t="shared" si="26"/>
        <v/>
      </c>
    </row>
    <row r="572" spans="1:13" x14ac:dyDescent="0.3">
      <c r="A572" s="17"/>
      <c r="B572" s="17"/>
      <c r="C572" s="18"/>
      <c r="D572" s="18"/>
      <c r="E572" s="18"/>
      <c r="F572" s="19"/>
      <c r="G572" s="19"/>
      <c r="H572" s="19"/>
      <c r="I572" s="20" t="str">
        <f>IF(OR($D572="",$E572=""),"",MAX(0,$E572-$D572-Settings!$B$5))</f>
        <v/>
      </c>
      <c r="J572" s="20" t="str">
        <f>IF(OR($D572="",$E572=""),"",IF($E572&lt;=$D572+Settings!$B$5,1,0))</f>
        <v/>
      </c>
      <c r="K572" s="20" t="str">
        <f t="shared" si="24"/>
        <v/>
      </c>
      <c r="L572" s="20" t="str">
        <f t="shared" si="25"/>
        <v/>
      </c>
      <c r="M572" s="21" t="str">
        <f t="shared" si="26"/>
        <v/>
      </c>
    </row>
    <row r="573" spans="1:13" x14ac:dyDescent="0.3">
      <c r="A573" s="17"/>
      <c r="B573" s="17"/>
      <c r="C573" s="18"/>
      <c r="D573" s="18"/>
      <c r="E573" s="18"/>
      <c r="F573" s="19"/>
      <c r="G573" s="19"/>
      <c r="H573" s="19"/>
      <c r="I573" s="20" t="str">
        <f>IF(OR($D573="",$E573=""),"",MAX(0,$E573-$D573-Settings!$B$5))</f>
        <v/>
      </c>
      <c r="J573" s="20" t="str">
        <f>IF(OR($D573="",$E573=""),"",IF($E573&lt;=$D573+Settings!$B$5,1,0))</f>
        <v/>
      </c>
      <c r="K573" s="20" t="str">
        <f t="shared" si="24"/>
        <v/>
      </c>
      <c r="L573" s="20" t="str">
        <f t="shared" si="25"/>
        <v/>
      </c>
      <c r="M573" s="21" t="str">
        <f t="shared" si="26"/>
        <v/>
      </c>
    </row>
    <row r="574" spans="1:13" x14ac:dyDescent="0.3">
      <c r="A574" s="17"/>
      <c r="B574" s="17"/>
      <c r="C574" s="18"/>
      <c r="D574" s="18"/>
      <c r="E574" s="18"/>
      <c r="F574" s="19"/>
      <c r="G574" s="19"/>
      <c r="H574" s="19"/>
      <c r="I574" s="20" t="str">
        <f>IF(OR($D574="",$E574=""),"",MAX(0,$E574-$D574-Settings!$B$5))</f>
        <v/>
      </c>
      <c r="J574" s="20" t="str">
        <f>IF(OR($D574="",$E574=""),"",IF($E574&lt;=$D574+Settings!$B$5,1,0))</f>
        <v/>
      </c>
      <c r="K574" s="20" t="str">
        <f t="shared" si="24"/>
        <v/>
      </c>
      <c r="L574" s="20" t="str">
        <f t="shared" si="25"/>
        <v/>
      </c>
      <c r="M574" s="21" t="str">
        <f t="shared" si="26"/>
        <v/>
      </c>
    </row>
    <row r="575" spans="1:13" x14ac:dyDescent="0.3">
      <c r="A575" s="17"/>
      <c r="B575" s="17"/>
      <c r="C575" s="18"/>
      <c r="D575" s="18"/>
      <c r="E575" s="18"/>
      <c r="F575" s="19"/>
      <c r="G575" s="19"/>
      <c r="H575" s="19"/>
      <c r="I575" s="20" t="str">
        <f>IF(OR($D575="",$E575=""),"",MAX(0,$E575-$D575-Settings!$B$5))</f>
        <v/>
      </c>
      <c r="J575" s="20" t="str">
        <f>IF(OR($D575="",$E575=""),"",IF($E575&lt;=$D575+Settings!$B$5,1,0))</f>
        <v/>
      </c>
      <c r="K575" s="20" t="str">
        <f t="shared" si="24"/>
        <v/>
      </c>
      <c r="L575" s="20" t="str">
        <f t="shared" si="25"/>
        <v/>
      </c>
      <c r="M575" s="21" t="str">
        <f t="shared" si="26"/>
        <v/>
      </c>
    </row>
    <row r="576" spans="1:13" x14ac:dyDescent="0.3">
      <c r="A576" s="17"/>
      <c r="B576" s="17"/>
      <c r="C576" s="18"/>
      <c r="D576" s="18"/>
      <c r="E576" s="18"/>
      <c r="F576" s="19"/>
      <c r="G576" s="19"/>
      <c r="H576" s="19"/>
      <c r="I576" s="20" t="str">
        <f>IF(OR($D576="",$E576=""),"",MAX(0,$E576-$D576-Settings!$B$5))</f>
        <v/>
      </c>
      <c r="J576" s="20" t="str">
        <f>IF(OR($D576="",$E576=""),"",IF($E576&lt;=$D576+Settings!$B$5,1,0))</f>
        <v/>
      </c>
      <c r="K576" s="20" t="str">
        <f t="shared" si="24"/>
        <v/>
      </c>
      <c r="L576" s="20" t="str">
        <f t="shared" si="25"/>
        <v/>
      </c>
      <c r="M576" s="21" t="str">
        <f t="shared" si="26"/>
        <v/>
      </c>
    </row>
    <row r="577" spans="1:13" x14ac:dyDescent="0.3">
      <c r="A577" s="17"/>
      <c r="B577" s="17"/>
      <c r="C577" s="18"/>
      <c r="D577" s="18"/>
      <c r="E577" s="18"/>
      <c r="F577" s="19"/>
      <c r="G577" s="19"/>
      <c r="H577" s="19"/>
      <c r="I577" s="20" t="str">
        <f>IF(OR($D577="",$E577=""),"",MAX(0,$E577-$D577-Settings!$B$5))</f>
        <v/>
      </c>
      <c r="J577" s="20" t="str">
        <f>IF(OR($D577="",$E577=""),"",IF($E577&lt;=$D577+Settings!$B$5,1,0))</f>
        <v/>
      </c>
      <c r="K577" s="20" t="str">
        <f t="shared" si="24"/>
        <v/>
      </c>
      <c r="L577" s="20" t="str">
        <f t="shared" si="25"/>
        <v/>
      </c>
      <c r="M577" s="21" t="str">
        <f t="shared" si="26"/>
        <v/>
      </c>
    </row>
    <row r="578" spans="1:13" x14ac:dyDescent="0.3">
      <c r="A578" s="17"/>
      <c r="B578" s="17"/>
      <c r="C578" s="18"/>
      <c r="D578" s="18"/>
      <c r="E578" s="18"/>
      <c r="F578" s="19"/>
      <c r="G578" s="19"/>
      <c r="H578" s="19"/>
      <c r="I578" s="20" t="str">
        <f>IF(OR($D578="",$E578=""),"",MAX(0,$E578-$D578-Settings!$B$5))</f>
        <v/>
      </c>
      <c r="J578" s="20" t="str">
        <f>IF(OR($D578="",$E578=""),"",IF($E578&lt;=$D578+Settings!$B$5,1,0))</f>
        <v/>
      </c>
      <c r="K578" s="20" t="str">
        <f t="shared" si="24"/>
        <v/>
      </c>
      <c r="L578" s="20" t="str">
        <f t="shared" si="25"/>
        <v/>
      </c>
      <c r="M578" s="21" t="str">
        <f t="shared" si="26"/>
        <v/>
      </c>
    </row>
    <row r="579" spans="1:13" x14ac:dyDescent="0.3">
      <c r="A579" s="17"/>
      <c r="B579" s="17"/>
      <c r="C579" s="18"/>
      <c r="D579" s="18"/>
      <c r="E579" s="18"/>
      <c r="F579" s="19"/>
      <c r="G579" s="19"/>
      <c r="H579" s="19"/>
      <c r="I579" s="20" t="str">
        <f>IF(OR($D579="",$E579=""),"",MAX(0,$E579-$D579-Settings!$B$5))</f>
        <v/>
      </c>
      <c r="J579" s="20" t="str">
        <f>IF(OR($D579="",$E579=""),"",IF($E579&lt;=$D579+Settings!$B$5,1,0))</f>
        <v/>
      </c>
      <c r="K579" s="20" t="str">
        <f t="shared" si="24"/>
        <v/>
      </c>
      <c r="L579" s="20" t="str">
        <f t="shared" si="25"/>
        <v/>
      </c>
      <c r="M579" s="21" t="str">
        <f t="shared" si="26"/>
        <v/>
      </c>
    </row>
    <row r="580" spans="1:13" x14ac:dyDescent="0.3">
      <c r="A580" s="17"/>
      <c r="B580" s="17"/>
      <c r="C580" s="18"/>
      <c r="D580" s="18"/>
      <c r="E580" s="18"/>
      <c r="F580" s="19"/>
      <c r="G580" s="19"/>
      <c r="H580" s="19"/>
      <c r="I580" s="20" t="str">
        <f>IF(OR($D580="",$E580=""),"",MAX(0,$E580-$D580-Settings!$B$5))</f>
        <v/>
      </c>
      <c r="J580" s="20" t="str">
        <f>IF(OR($D580="",$E580=""),"",IF($E580&lt;=$D580+Settings!$B$5,1,0))</f>
        <v/>
      </c>
      <c r="K580" s="20" t="str">
        <f t="shared" ref="K580:K643" si="27">IF(OR($E580="",$F580=""),"",IF(N($G580)&gt;=$F580,1,0))</f>
        <v/>
      </c>
      <c r="L580" s="20" t="str">
        <f t="shared" ref="L580:L643" si="28">IF(OR($C580="",$E580=""),"",$E580-$C580)</f>
        <v/>
      </c>
      <c r="M580" s="21" t="str">
        <f t="shared" ref="M580:M643" si="29">IF(N($G580)=0,"",N($H580)/$G580)</f>
        <v/>
      </c>
    </row>
    <row r="581" spans="1:13" x14ac:dyDescent="0.3">
      <c r="A581" s="17"/>
      <c r="B581" s="17"/>
      <c r="C581" s="18"/>
      <c r="D581" s="18"/>
      <c r="E581" s="18"/>
      <c r="F581" s="19"/>
      <c r="G581" s="19"/>
      <c r="H581" s="19"/>
      <c r="I581" s="20" t="str">
        <f>IF(OR($D581="",$E581=""),"",MAX(0,$E581-$D581-Settings!$B$5))</f>
        <v/>
      </c>
      <c r="J581" s="20" t="str">
        <f>IF(OR($D581="",$E581=""),"",IF($E581&lt;=$D581+Settings!$B$5,1,0))</f>
        <v/>
      </c>
      <c r="K581" s="20" t="str">
        <f t="shared" si="27"/>
        <v/>
      </c>
      <c r="L581" s="20" t="str">
        <f t="shared" si="28"/>
        <v/>
      </c>
      <c r="M581" s="21" t="str">
        <f t="shared" si="29"/>
        <v/>
      </c>
    </row>
    <row r="582" spans="1:13" x14ac:dyDescent="0.3">
      <c r="A582" s="17"/>
      <c r="B582" s="17"/>
      <c r="C582" s="18"/>
      <c r="D582" s="18"/>
      <c r="E582" s="18"/>
      <c r="F582" s="19"/>
      <c r="G582" s="19"/>
      <c r="H582" s="19"/>
      <c r="I582" s="20" t="str">
        <f>IF(OR($D582="",$E582=""),"",MAX(0,$E582-$D582-Settings!$B$5))</f>
        <v/>
      </c>
      <c r="J582" s="20" t="str">
        <f>IF(OR($D582="",$E582=""),"",IF($E582&lt;=$D582+Settings!$B$5,1,0))</f>
        <v/>
      </c>
      <c r="K582" s="20" t="str">
        <f t="shared" si="27"/>
        <v/>
      </c>
      <c r="L582" s="20" t="str">
        <f t="shared" si="28"/>
        <v/>
      </c>
      <c r="M582" s="21" t="str">
        <f t="shared" si="29"/>
        <v/>
      </c>
    </row>
    <row r="583" spans="1:13" x14ac:dyDescent="0.3">
      <c r="A583" s="17"/>
      <c r="B583" s="17"/>
      <c r="C583" s="18"/>
      <c r="D583" s="18"/>
      <c r="E583" s="18"/>
      <c r="F583" s="19"/>
      <c r="G583" s="19"/>
      <c r="H583" s="19"/>
      <c r="I583" s="20" t="str">
        <f>IF(OR($D583="",$E583=""),"",MAX(0,$E583-$D583-Settings!$B$5))</f>
        <v/>
      </c>
      <c r="J583" s="20" t="str">
        <f>IF(OR($D583="",$E583=""),"",IF($E583&lt;=$D583+Settings!$B$5,1,0))</f>
        <v/>
      </c>
      <c r="K583" s="20" t="str">
        <f t="shared" si="27"/>
        <v/>
      </c>
      <c r="L583" s="20" t="str">
        <f t="shared" si="28"/>
        <v/>
      </c>
      <c r="M583" s="21" t="str">
        <f t="shared" si="29"/>
        <v/>
      </c>
    </row>
    <row r="584" spans="1:13" x14ac:dyDescent="0.3">
      <c r="A584" s="17"/>
      <c r="B584" s="17"/>
      <c r="C584" s="18"/>
      <c r="D584" s="18"/>
      <c r="E584" s="18"/>
      <c r="F584" s="19"/>
      <c r="G584" s="19"/>
      <c r="H584" s="19"/>
      <c r="I584" s="20" t="str">
        <f>IF(OR($D584="",$E584=""),"",MAX(0,$E584-$D584-Settings!$B$5))</f>
        <v/>
      </c>
      <c r="J584" s="20" t="str">
        <f>IF(OR($D584="",$E584=""),"",IF($E584&lt;=$D584+Settings!$B$5,1,0))</f>
        <v/>
      </c>
      <c r="K584" s="20" t="str">
        <f t="shared" si="27"/>
        <v/>
      </c>
      <c r="L584" s="20" t="str">
        <f t="shared" si="28"/>
        <v/>
      </c>
      <c r="M584" s="21" t="str">
        <f t="shared" si="29"/>
        <v/>
      </c>
    </row>
    <row r="585" spans="1:13" x14ac:dyDescent="0.3">
      <c r="A585" s="17"/>
      <c r="B585" s="17"/>
      <c r="C585" s="18"/>
      <c r="D585" s="18"/>
      <c r="E585" s="18"/>
      <c r="F585" s="19"/>
      <c r="G585" s="19"/>
      <c r="H585" s="19"/>
      <c r="I585" s="20" t="str">
        <f>IF(OR($D585="",$E585=""),"",MAX(0,$E585-$D585-Settings!$B$5))</f>
        <v/>
      </c>
      <c r="J585" s="20" t="str">
        <f>IF(OR($D585="",$E585=""),"",IF($E585&lt;=$D585+Settings!$B$5,1,0))</f>
        <v/>
      </c>
      <c r="K585" s="20" t="str">
        <f t="shared" si="27"/>
        <v/>
      </c>
      <c r="L585" s="20" t="str">
        <f t="shared" si="28"/>
        <v/>
      </c>
      <c r="M585" s="21" t="str">
        <f t="shared" si="29"/>
        <v/>
      </c>
    </row>
    <row r="586" spans="1:13" x14ac:dyDescent="0.3">
      <c r="A586" s="17"/>
      <c r="B586" s="17"/>
      <c r="C586" s="18"/>
      <c r="D586" s="18"/>
      <c r="E586" s="18"/>
      <c r="F586" s="19"/>
      <c r="G586" s="19"/>
      <c r="H586" s="19"/>
      <c r="I586" s="20" t="str">
        <f>IF(OR($D586="",$E586=""),"",MAX(0,$E586-$D586-Settings!$B$5))</f>
        <v/>
      </c>
      <c r="J586" s="20" t="str">
        <f>IF(OR($D586="",$E586=""),"",IF($E586&lt;=$D586+Settings!$B$5,1,0))</f>
        <v/>
      </c>
      <c r="K586" s="20" t="str">
        <f t="shared" si="27"/>
        <v/>
      </c>
      <c r="L586" s="20" t="str">
        <f t="shared" si="28"/>
        <v/>
      </c>
      <c r="M586" s="21" t="str">
        <f t="shared" si="29"/>
        <v/>
      </c>
    </row>
    <row r="587" spans="1:13" x14ac:dyDescent="0.3">
      <c r="A587" s="17"/>
      <c r="B587" s="17"/>
      <c r="C587" s="18"/>
      <c r="D587" s="18"/>
      <c r="E587" s="18"/>
      <c r="F587" s="19"/>
      <c r="G587" s="19"/>
      <c r="H587" s="19"/>
      <c r="I587" s="20" t="str">
        <f>IF(OR($D587="",$E587=""),"",MAX(0,$E587-$D587-Settings!$B$5))</f>
        <v/>
      </c>
      <c r="J587" s="20" t="str">
        <f>IF(OR($D587="",$E587=""),"",IF($E587&lt;=$D587+Settings!$B$5,1,0))</f>
        <v/>
      </c>
      <c r="K587" s="20" t="str">
        <f t="shared" si="27"/>
        <v/>
      </c>
      <c r="L587" s="20" t="str">
        <f t="shared" si="28"/>
        <v/>
      </c>
      <c r="M587" s="21" t="str">
        <f t="shared" si="29"/>
        <v/>
      </c>
    </row>
    <row r="588" spans="1:13" x14ac:dyDescent="0.3">
      <c r="A588" s="17"/>
      <c r="B588" s="17"/>
      <c r="C588" s="18"/>
      <c r="D588" s="18"/>
      <c r="E588" s="18"/>
      <c r="F588" s="19"/>
      <c r="G588" s="19"/>
      <c r="H588" s="19"/>
      <c r="I588" s="20" t="str">
        <f>IF(OR($D588="",$E588=""),"",MAX(0,$E588-$D588-Settings!$B$5))</f>
        <v/>
      </c>
      <c r="J588" s="20" t="str">
        <f>IF(OR($D588="",$E588=""),"",IF($E588&lt;=$D588+Settings!$B$5,1,0))</f>
        <v/>
      </c>
      <c r="K588" s="20" t="str">
        <f t="shared" si="27"/>
        <v/>
      </c>
      <c r="L588" s="20" t="str">
        <f t="shared" si="28"/>
        <v/>
      </c>
      <c r="M588" s="21" t="str">
        <f t="shared" si="29"/>
        <v/>
      </c>
    </row>
    <row r="589" spans="1:13" x14ac:dyDescent="0.3">
      <c r="A589" s="17"/>
      <c r="B589" s="17"/>
      <c r="C589" s="18"/>
      <c r="D589" s="18"/>
      <c r="E589" s="18"/>
      <c r="F589" s="19"/>
      <c r="G589" s="19"/>
      <c r="H589" s="19"/>
      <c r="I589" s="20" t="str">
        <f>IF(OR($D589="",$E589=""),"",MAX(0,$E589-$D589-Settings!$B$5))</f>
        <v/>
      </c>
      <c r="J589" s="20" t="str">
        <f>IF(OR($D589="",$E589=""),"",IF($E589&lt;=$D589+Settings!$B$5,1,0))</f>
        <v/>
      </c>
      <c r="K589" s="20" t="str">
        <f t="shared" si="27"/>
        <v/>
      </c>
      <c r="L589" s="20" t="str">
        <f t="shared" si="28"/>
        <v/>
      </c>
      <c r="M589" s="21" t="str">
        <f t="shared" si="29"/>
        <v/>
      </c>
    </row>
    <row r="590" spans="1:13" x14ac:dyDescent="0.3">
      <c r="A590" s="17"/>
      <c r="B590" s="17"/>
      <c r="C590" s="18"/>
      <c r="D590" s="18"/>
      <c r="E590" s="18"/>
      <c r="F590" s="19"/>
      <c r="G590" s="19"/>
      <c r="H590" s="19"/>
      <c r="I590" s="20" t="str">
        <f>IF(OR($D590="",$E590=""),"",MAX(0,$E590-$D590-Settings!$B$5))</f>
        <v/>
      </c>
      <c r="J590" s="20" t="str">
        <f>IF(OR($D590="",$E590=""),"",IF($E590&lt;=$D590+Settings!$B$5,1,0))</f>
        <v/>
      </c>
      <c r="K590" s="20" t="str">
        <f t="shared" si="27"/>
        <v/>
      </c>
      <c r="L590" s="20" t="str">
        <f t="shared" si="28"/>
        <v/>
      </c>
      <c r="M590" s="21" t="str">
        <f t="shared" si="29"/>
        <v/>
      </c>
    </row>
    <row r="591" spans="1:13" x14ac:dyDescent="0.3">
      <c r="A591" s="17"/>
      <c r="B591" s="17"/>
      <c r="C591" s="18"/>
      <c r="D591" s="18"/>
      <c r="E591" s="18"/>
      <c r="F591" s="19"/>
      <c r="G591" s="19"/>
      <c r="H591" s="19"/>
      <c r="I591" s="20" t="str">
        <f>IF(OR($D591="",$E591=""),"",MAX(0,$E591-$D591-Settings!$B$5))</f>
        <v/>
      </c>
      <c r="J591" s="20" t="str">
        <f>IF(OR($D591="",$E591=""),"",IF($E591&lt;=$D591+Settings!$B$5,1,0))</f>
        <v/>
      </c>
      <c r="K591" s="20" t="str">
        <f t="shared" si="27"/>
        <v/>
      </c>
      <c r="L591" s="20" t="str">
        <f t="shared" si="28"/>
        <v/>
      </c>
      <c r="M591" s="21" t="str">
        <f t="shared" si="29"/>
        <v/>
      </c>
    </row>
    <row r="592" spans="1:13" x14ac:dyDescent="0.3">
      <c r="A592" s="17"/>
      <c r="B592" s="17"/>
      <c r="C592" s="18"/>
      <c r="D592" s="18"/>
      <c r="E592" s="18"/>
      <c r="F592" s="19"/>
      <c r="G592" s="19"/>
      <c r="H592" s="19"/>
      <c r="I592" s="20" t="str">
        <f>IF(OR($D592="",$E592=""),"",MAX(0,$E592-$D592-Settings!$B$5))</f>
        <v/>
      </c>
      <c r="J592" s="20" t="str">
        <f>IF(OR($D592="",$E592=""),"",IF($E592&lt;=$D592+Settings!$B$5,1,0))</f>
        <v/>
      </c>
      <c r="K592" s="20" t="str">
        <f t="shared" si="27"/>
        <v/>
      </c>
      <c r="L592" s="20" t="str">
        <f t="shared" si="28"/>
        <v/>
      </c>
      <c r="M592" s="21" t="str">
        <f t="shared" si="29"/>
        <v/>
      </c>
    </row>
    <row r="593" spans="1:13" x14ac:dyDescent="0.3">
      <c r="A593" s="17"/>
      <c r="B593" s="17"/>
      <c r="C593" s="18"/>
      <c r="D593" s="18"/>
      <c r="E593" s="18"/>
      <c r="F593" s="19"/>
      <c r="G593" s="19"/>
      <c r="H593" s="19"/>
      <c r="I593" s="20" t="str">
        <f>IF(OR($D593="",$E593=""),"",MAX(0,$E593-$D593-Settings!$B$5))</f>
        <v/>
      </c>
      <c r="J593" s="20" t="str">
        <f>IF(OR($D593="",$E593=""),"",IF($E593&lt;=$D593+Settings!$B$5,1,0))</f>
        <v/>
      </c>
      <c r="K593" s="20" t="str">
        <f t="shared" si="27"/>
        <v/>
      </c>
      <c r="L593" s="20" t="str">
        <f t="shared" si="28"/>
        <v/>
      </c>
      <c r="M593" s="21" t="str">
        <f t="shared" si="29"/>
        <v/>
      </c>
    </row>
    <row r="594" spans="1:13" x14ac:dyDescent="0.3">
      <c r="A594" s="17"/>
      <c r="B594" s="17"/>
      <c r="C594" s="18"/>
      <c r="D594" s="18"/>
      <c r="E594" s="18"/>
      <c r="F594" s="19"/>
      <c r="G594" s="19"/>
      <c r="H594" s="19"/>
      <c r="I594" s="20" t="str">
        <f>IF(OR($D594="",$E594=""),"",MAX(0,$E594-$D594-Settings!$B$5))</f>
        <v/>
      </c>
      <c r="J594" s="20" t="str">
        <f>IF(OR($D594="",$E594=""),"",IF($E594&lt;=$D594+Settings!$B$5,1,0))</f>
        <v/>
      </c>
      <c r="K594" s="20" t="str">
        <f t="shared" si="27"/>
        <v/>
      </c>
      <c r="L594" s="20" t="str">
        <f t="shared" si="28"/>
        <v/>
      </c>
      <c r="M594" s="21" t="str">
        <f t="shared" si="29"/>
        <v/>
      </c>
    </row>
    <row r="595" spans="1:13" x14ac:dyDescent="0.3">
      <c r="A595" s="17"/>
      <c r="B595" s="17"/>
      <c r="C595" s="18"/>
      <c r="D595" s="18"/>
      <c r="E595" s="18"/>
      <c r="F595" s="19"/>
      <c r="G595" s="19"/>
      <c r="H595" s="19"/>
      <c r="I595" s="20" t="str">
        <f>IF(OR($D595="",$E595=""),"",MAX(0,$E595-$D595-Settings!$B$5))</f>
        <v/>
      </c>
      <c r="J595" s="20" t="str">
        <f>IF(OR($D595="",$E595=""),"",IF($E595&lt;=$D595+Settings!$B$5,1,0))</f>
        <v/>
      </c>
      <c r="K595" s="20" t="str">
        <f t="shared" si="27"/>
        <v/>
      </c>
      <c r="L595" s="20" t="str">
        <f t="shared" si="28"/>
        <v/>
      </c>
      <c r="M595" s="21" t="str">
        <f t="shared" si="29"/>
        <v/>
      </c>
    </row>
    <row r="596" spans="1:13" x14ac:dyDescent="0.3">
      <c r="A596" s="17"/>
      <c r="B596" s="17"/>
      <c r="C596" s="18"/>
      <c r="D596" s="18"/>
      <c r="E596" s="18"/>
      <c r="F596" s="19"/>
      <c r="G596" s="19"/>
      <c r="H596" s="19"/>
      <c r="I596" s="20" t="str">
        <f>IF(OR($D596="",$E596=""),"",MAX(0,$E596-$D596-Settings!$B$5))</f>
        <v/>
      </c>
      <c r="J596" s="20" t="str">
        <f>IF(OR($D596="",$E596=""),"",IF($E596&lt;=$D596+Settings!$B$5,1,0))</f>
        <v/>
      </c>
      <c r="K596" s="20" t="str">
        <f t="shared" si="27"/>
        <v/>
      </c>
      <c r="L596" s="20" t="str">
        <f t="shared" si="28"/>
        <v/>
      </c>
      <c r="M596" s="21" t="str">
        <f t="shared" si="29"/>
        <v/>
      </c>
    </row>
    <row r="597" spans="1:13" x14ac:dyDescent="0.3">
      <c r="A597" s="17"/>
      <c r="B597" s="17"/>
      <c r="C597" s="18"/>
      <c r="D597" s="18"/>
      <c r="E597" s="18"/>
      <c r="F597" s="19"/>
      <c r="G597" s="19"/>
      <c r="H597" s="19"/>
      <c r="I597" s="20" t="str">
        <f>IF(OR($D597="",$E597=""),"",MAX(0,$E597-$D597-Settings!$B$5))</f>
        <v/>
      </c>
      <c r="J597" s="20" t="str">
        <f>IF(OR($D597="",$E597=""),"",IF($E597&lt;=$D597+Settings!$B$5,1,0))</f>
        <v/>
      </c>
      <c r="K597" s="20" t="str">
        <f t="shared" si="27"/>
        <v/>
      </c>
      <c r="L597" s="20" t="str">
        <f t="shared" si="28"/>
        <v/>
      </c>
      <c r="M597" s="21" t="str">
        <f t="shared" si="29"/>
        <v/>
      </c>
    </row>
    <row r="598" spans="1:13" x14ac:dyDescent="0.3">
      <c r="A598" s="17"/>
      <c r="B598" s="17"/>
      <c r="C598" s="18"/>
      <c r="D598" s="18"/>
      <c r="E598" s="18"/>
      <c r="F598" s="19"/>
      <c r="G598" s="19"/>
      <c r="H598" s="19"/>
      <c r="I598" s="20" t="str">
        <f>IF(OR($D598="",$E598=""),"",MAX(0,$E598-$D598-Settings!$B$5))</f>
        <v/>
      </c>
      <c r="J598" s="20" t="str">
        <f>IF(OR($D598="",$E598=""),"",IF($E598&lt;=$D598+Settings!$B$5,1,0))</f>
        <v/>
      </c>
      <c r="K598" s="20" t="str">
        <f t="shared" si="27"/>
        <v/>
      </c>
      <c r="L598" s="20" t="str">
        <f t="shared" si="28"/>
        <v/>
      </c>
      <c r="M598" s="21" t="str">
        <f t="shared" si="29"/>
        <v/>
      </c>
    </row>
    <row r="599" spans="1:13" x14ac:dyDescent="0.3">
      <c r="A599" s="17"/>
      <c r="B599" s="17"/>
      <c r="C599" s="18"/>
      <c r="D599" s="18"/>
      <c r="E599" s="18"/>
      <c r="F599" s="19"/>
      <c r="G599" s="19"/>
      <c r="H599" s="19"/>
      <c r="I599" s="20" t="str">
        <f>IF(OR($D599="",$E599=""),"",MAX(0,$E599-$D599-Settings!$B$5))</f>
        <v/>
      </c>
      <c r="J599" s="20" t="str">
        <f>IF(OR($D599="",$E599=""),"",IF($E599&lt;=$D599+Settings!$B$5,1,0))</f>
        <v/>
      </c>
      <c r="K599" s="20" t="str">
        <f t="shared" si="27"/>
        <v/>
      </c>
      <c r="L599" s="20" t="str">
        <f t="shared" si="28"/>
        <v/>
      </c>
      <c r="M599" s="21" t="str">
        <f t="shared" si="29"/>
        <v/>
      </c>
    </row>
    <row r="600" spans="1:13" x14ac:dyDescent="0.3">
      <c r="A600" s="17"/>
      <c r="B600" s="17"/>
      <c r="C600" s="18"/>
      <c r="D600" s="18"/>
      <c r="E600" s="18"/>
      <c r="F600" s="19"/>
      <c r="G600" s="19"/>
      <c r="H600" s="19"/>
      <c r="I600" s="20" t="str">
        <f>IF(OR($D600="",$E600=""),"",MAX(0,$E600-$D600-Settings!$B$5))</f>
        <v/>
      </c>
      <c r="J600" s="20" t="str">
        <f>IF(OR($D600="",$E600=""),"",IF($E600&lt;=$D600+Settings!$B$5,1,0))</f>
        <v/>
      </c>
      <c r="K600" s="20" t="str">
        <f t="shared" si="27"/>
        <v/>
      </c>
      <c r="L600" s="20" t="str">
        <f t="shared" si="28"/>
        <v/>
      </c>
      <c r="M600" s="21" t="str">
        <f t="shared" si="29"/>
        <v/>
      </c>
    </row>
    <row r="601" spans="1:13" x14ac:dyDescent="0.3">
      <c r="A601" s="17"/>
      <c r="B601" s="17"/>
      <c r="C601" s="18"/>
      <c r="D601" s="18"/>
      <c r="E601" s="18"/>
      <c r="F601" s="19"/>
      <c r="G601" s="19"/>
      <c r="H601" s="19"/>
      <c r="I601" s="20" t="str">
        <f>IF(OR($D601="",$E601=""),"",MAX(0,$E601-$D601-Settings!$B$5))</f>
        <v/>
      </c>
      <c r="J601" s="20" t="str">
        <f>IF(OR($D601="",$E601=""),"",IF($E601&lt;=$D601+Settings!$B$5,1,0))</f>
        <v/>
      </c>
      <c r="K601" s="20" t="str">
        <f t="shared" si="27"/>
        <v/>
      </c>
      <c r="L601" s="20" t="str">
        <f t="shared" si="28"/>
        <v/>
      </c>
      <c r="M601" s="21" t="str">
        <f t="shared" si="29"/>
        <v/>
      </c>
    </row>
    <row r="602" spans="1:13" x14ac:dyDescent="0.3">
      <c r="A602" s="17"/>
      <c r="B602" s="17"/>
      <c r="C602" s="18"/>
      <c r="D602" s="18"/>
      <c r="E602" s="18"/>
      <c r="F602" s="19"/>
      <c r="G602" s="19"/>
      <c r="H602" s="19"/>
      <c r="I602" s="20" t="str">
        <f>IF(OR($D602="",$E602=""),"",MAX(0,$E602-$D602-Settings!$B$5))</f>
        <v/>
      </c>
      <c r="J602" s="20" t="str">
        <f>IF(OR($D602="",$E602=""),"",IF($E602&lt;=$D602+Settings!$B$5,1,0))</f>
        <v/>
      </c>
      <c r="K602" s="20" t="str">
        <f t="shared" si="27"/>
        <v/>
      </c>
      <c r="L602" s="20" t="str">
        <f t="shared" si="28"/>
        <v/>
      </c>
      <c r="M602" s="21" t="str">
        <f t="shared" si="29"/>
        <v/>
      </c>
    </row>
    <row r="603" spans="1:13" x14ac:dyDescent="0.3">
      <c r="A603" s="17"/>
      <c r="B603" s="17"/>
      <c r="C603" s="18"/>
      <c r="D603" s="18"/>
      <c r="E603" s="18"/>
      <c r="F603" s="19"/>
      <c r="G603" s="19"/>
      <c r="H603" s="19"/>
      <c r="I603" s="20" t="str">
        <f>IF(OR($D603="",$E603=""),"",MAX(0,$E603-$D603-Settings!$B$5))</f>
        <v/>
      </c>
      <c r="J603" s="20" t="str">
        <f>IF(OR($D603="",$E603=""),"",IF($E603&lt;=$D603+Settings!$B$5,1,0))</f>
        <v/>
      </c>
      <c r="K603" s="20" t="str">
        <f t="shared" si="27"/>
        <v/>
      </c>
      <c r="L603" s="20" t="str">
        <f t="shared" si="28"/>
        <v/>
      </c>
      <c r="M603" s="21" t="str">
        <f t="shared" si="29"/>
        <v/>
      </c>
    </row>
    <row r="604" spans="1:13" x14ac:dyDescent="0.3">
      <c r="A604" s="17"/>
      <c r="B604" s="17"/>
      <c r="C604" s="18"/>
      <c r="D604" s="18"/>
      <c r="E604" s="18"/>
      <c r="F604" s="19"/>
      <c r="G604" s="19"/>
      <c r="H604" s="19"/>
      <c r="I604" s="20" t="str">
        <f>IF(OR($D604="",$E604=""),"",MAX(0,$E604-$D604-Settings!$B$5))</f>
        <v/>
      </c>
      <c r="J604" s="20" t="str">
        <f>IF(OR($D604="",$E604=""),"",IF($E604&lt;=$D604+Settings!$B$5,1,0))</f>
        <v/>
      </c>
      <c r="K604" s="20" t="str">
        <f t="shared" si="27"/>
        <v/>
      </c>
      <c r="L604" s="20" t="str">
        <f t="shared" si="28"/>
        <v/>
      </c>
      <c r="M604" s="21" t="str">
        <f t="shared" si="29"/>
        <v/>
      </c>
    </row>
    <row r="605" spans="1:13" x14ac:dyDescent="0.3">
      <c r="A605" s="17"/>
      <c r="B605" s="17"/>
      <c r="C605" s="18"/>
      <c r="D605" s="18"/>
      <c r="E605" s="18"/>
      <c r="F605" s="19"/>
      <c r="G605" s="19"/>
      <c r="H605" s="19"/>
      <c r="I605" s="20" t="str">
        <f>IF(OR($D605="",$E605=""),"",MAX(0,$E605-$D605-Settings!$B$5))</f>
        <v/>
      </c>
      <c r="J605" s="20" t="str">
        <f>IF(OR($D605="",$E605=""),"",IF($E605&lt;=$D605+Settings!$B$5,1,0))</f>
        <v/>
      </c>
      <c r="K605" s="20" t="str">
        <f t="shared" si="27"/>
        <v/>
      </c>
      <c r="L605" s="20" t="str">
        <f t="shared" si="28"/>
        <v/>
      </c>
      <c r="M605" s="21" t="str">
        <f t="shared" si="29"/>
        <v/>
      </c>
    </row>
    <row r="606" spans="1:13" x14ac:dyDescent="0.3">
      <c r="A606" s="17"/>
      <c r="B606" s="17"/>
      <c r="C606" s="18"/>
      <c r="D606" s="18"/>
      <c r="E606" s="18"/>
      <c r="F606" s="19"/>
      <c r="G606" s="19"/>
      <c r="H606" s="19"/>
      <c r="I606" s="20" t="str">
        <f>IF(OR($D606="",$E606=""),"",MAX(0,$E606-$D606-Settings!$B$5))</f>
        <v/>
      </c>
      <c r="J606" s="20" t="str">
        <f>IF(OR($D606="",$E606=""),"",IF($E606&lt;=$D606+Settings!$B$5,1,0))</f>
        <v/>
      </c>
      <c r="K606" s="20" t="str">
        <f t="shared" si="27"/>
        <v/>
      </c>
      <c r="L606" s="20" t="str">
        <f t="shared" si="28"/>
        <v/>
      </c>
      <c r="M606" s="21" t="str">
        <f t="shared" si="29"/>
        <v/>
      </c>
    </row>
    <row r="607" spans="1:13" x14ac:dyDescent="0.3">
      <c r="A607" s="17"/>
      <c r="B607" s="17"/>
      <c r="C607" s="18"/>
      <c r="D607" s="18"/>
      <c r="E607" s="18"/>
      <c r="F607" s="19"/>
      <c r="G607" s="19"/>
      <c r="H607" s="19"/>
      <c r="I607" s="20" t="str">
        <f>IF(OR($D607="",$E607=""),"",MAX(0,$E607-$D607-Settings!$B$5))</f>
        <v/>
      </c>
      <c r="J607" s="20" t="str">
        <f>IF(OR($D607="",$E607=""),"",IF($E607&lt;=$D607+Settings!$B$5,1,0))</f>
        <v/>
      </c>
      <c r="K607" s="20" t="str">
        <f t="shared" si="27"/>
        <v/>
      </c>
      <c r="L607" s="20" t="str">
        <f t="shared" si="28"/>
        <v/>
      </c>
      <c r="M607" s="21" t="str">
        <f t="shared" si="29"/>
        <v/>
      </c>
    </row>
    <row r="608" spans="1:13" x14ac:dyDescent="0.3">
      <c r="A608" s="17"/>
      <c r="B608" s="17"/>
      <c r="C608" s="18"/>
      <c r="D608" s="18"/>
      <c r="E608" s="18"/>
      <c r="F608" s="19"/>
      <c r="G608" s="19"/>
      <c r="H608" s="19"/>
      <c r="I608" s="20" t="str">
        <f>IF(OR($D608="",$E608=""),"",MAX(0,$E608-$D608-Settings!$B$5))</f>
        <v/>
      </c>
      <c r="J608" s="20" t="str">
        <f>IF(OR($D608="",$E608=""),"",IF($E608&lt;=$D608+Settings!$B$5,1,0))</f>
        <v/>
      </c>
      <c r="K608" s="20" t="str">
        <f t="shared" si="27"/>
        <v/>
      </c>
      <c r="L608" s="20" t="str">
        <f t="shared" si="28"/>
        <v/>
      </c>
      <c r="M608" s="21" t="str">
        <f t="shared" si="29"/>
        <v/>
      </c>
    </row>
    <row r="609" spans="1:13" x14ac:dyDescent="0.3">
      <c r="A609" s="17"/>
      <c r="B609" s="17"/>
      <c r="C609" s="18"/>
      <c r="D609" s="18"/>
      <c r="E609" s="18"/>
      <c r="F609" s="19"/>
      <c r="G609" s="19"/>
      <c r="H609" s="19"/>
      <c r="I609" s="20" t="str">
        <f>IF(OR($D609="",$E609=""),"",MAX(0,$E609-$D609-Settings!$B$5))</f>
        <v/>
      </c>
      <c r="J609" s="20" t="str">
        <f>IF(OR($D609="",$E609=""),"",IF($E609&lt;=$D609+Settings!$B$5,1,0))</f>
        <v/>
      </c>
      <c r="K609" s="20" t="str">
        <f t="shared" si="27"/>
        <v/>
      </c>
      <c r="L609" s="20" t="str">
        <f t="shared" si="28"/>
        <v/>
      </c>
      <c r="M609" s="21" t="str">
        <f t="shared" si="29"/>
        <v/>
      </c>
    </row>
    <row r="610" spans="1:13" x14ac:dyDescent="0.3">
      <c r="A610" s="17"/>
      <c r="B610" s="17"/>
      <c r="C610" s="18"/>
      <c r="D610" s="18"/>
      <c r="E610" s="18"/>
      <c r="F610" s="19"/>
      <c r="G610" s="19"/>
      <c r="H610" s="19"/>
      <c r="I610" s="20" t="str">
        <f>IF(OR($D610="",$E610=""),"",MAX(0,$E610-$D610-Settings!$B$5))</f>
        <v/>
      </c>
      <c r="J610" s="20" t="str">
        <f>IF(OR($D610="",$E610=""),"",IF($E610&lt;=$D610+Settings!$B$5,1,0))</f>
        <v/>
      </c>
      <c r="K610" s="20" t="str">
        <f t="shared" si="27"/>
        <v/>
      </c>
      <c r="L610" s="20" t="str">
        <f t="shared" si="28"/>
        <v/>
      </c>
      <c r="M610" s="21" t="str">
        <f t="shared" si="29"/>
        <v/>
      </c>
    </row>
    <row r="611" spans="1:13" x14ac:dyDescent="0.3">
      <c r="A611" s="17"/>
      <c r="B611" s="17"/>
      <c r="C611" s="18"/>
      <c r="D611" s="18"/>
      <c r="E611" s="18"/>
      <c r="F611" s="19"/>
      <c r="G611" s="19"/>
      <c r="H611" s="19"/>
      <c r="I611" s="20" t="str">
        <f>IF(OR($D611="",$E611=""),"",MAX(0,$E611-$D611-Settings!$B$5))</f>
        <v/>
      </c>
      <c r="J611" s="20" t="str">
        <f>IF(OR($D611="",$E611=""),"",IF($E611&lt;=$D611+Settings!$B$5,1,0))</f>
        <v/>
      </c>
      <c r="K611" s="20" t="str">
        <f t="shared" si="27"/>
        <v/>
      </c>
      <c r="L611" s="20" t="str">
        <f t="shared" si="28"/>
        <v/>
      </c>
      <c r="M611" s="21" t="str">
        <f t="shared" si="29"/>
        <v/>
      </c>
    </row>
    <row r="612" spans="1:13" x14ac:dyDescent="0.3">
      <c r="A612" s="17"/>
      <c r="B612" s="17"/>
      <c r="C612" s="18"/>
      <c r="D612" s="18"/>
      <c r="E612" s="18"/>
      <c r="F612" s="19"/>
      <c r="G612" s="19"/>
      <c r="H612" s="19"/>
      <c r="I612" s="20" t="str">
        <f>IF(OR($D612="",$E612=""),"",MAX(0,$E612-$D612-Settings!$B$5))</f>
        <v/>
      </c>
      <c r="J612" s="20" t="str">
        <f>IF(OR($D612="",$E612=""),"",IF($E612&lt;=$D612+Settings!$B$5,1,0))</f>
        <v/>
      </c>
      <c r="K612" s="20" t="str">
        <f t="shared" si="27"/>
        <v/>
      </c>
      <c r="L612" s="20" t="str">
        <f t="shared" si="28"/>
        <v/>
      </c>
      <c r="M612" s="21" t="str">
        <f t="shared" si="29"/>
        <v/>
      </c>
    </row>
    <row r="613" spans="1:13" x14ac:dyDescent="0.3">
      <c r="A613" s="17"/>
      <c r="B613" s="17"/>
      <c r="C613" s="18"/>
      <c r="D613" s="18"/>
      <c r="E613" s="18"/>
      <c r="F613" s="19"/>
      <c r="G613" s="19"/>
      <c r="H613" s="19"/>
      <c r="I613" s="20" t="str">
        <f>IF(OR($D613="",$E613=""),"",MAX(0,$E613-$D613-Settings!$B$5))</f>
        <v/>
      </c>
      <c r="J613" s="20" t="str">
        <f>IF(OR($D613="",$E613=""),"",IF($E613&lt;=$D613+Settings!$B$5,1,0))</f>
        <v/>
      </c>
      <c r="K613" s="20" t="str">
        <f t="shared" si="27"/>
        <v/>
      </c>
      <c r="L613" s="20" t="str">
        <f t="shared" si="28"/>
        <v/>
      </c>
      <c r="M613" s="21" t="str">
        <f t="shared" si="29"/>
        <v/>
      </c>
    </row>
    <row r="614" spans="1:13" x14ac:dyDescent="0.3">
      <c r="A614" s="17"/>
      <c r="B614" s="17"/>
      <c r="C614" s="18"/>
      <c r="D614" s="18"/>
      <c r="E614" s="18"/>
      <c r="F614" s="19"/>
      <c r="G614" s="19"/>
      <c r="H614" s="19"/>
      <c r="I614" s="20" t="str">
        <f>IF(OR($D614="",$E614=""),"",MAX(0,$E614-$D614-Settings!$B$5))</f>
        <v/>
      </c>
      <c r="J614" s="20" t="str">
        <f>IF(OR($D614="",$E614=""),"",IF($E614&lt;=$D614+Settings!$B$5,1,0))</f>
        <v/>
      </c>
      <c r="K614" s="20" t="str">
        <f t="shared" si="27"/>
        <v/>
      </c>
      <c r="L614" s="20" t="str">
        <f t="shared" si="28"/>
        <v/>
      </c>
      <c r="M614" s="21" t="str">
        <f t="shared" si="29"/>
        <v/>
      </c>
    </row>
    <row r="615" spans="1:13" x14ac:dyDescent="0.3">
      <c r="A615" s="17"/>
      <c r="B615" s="17"/>
      <c r="C615" s="18"/>
      <c r="D615" s="18"/>
      <c r="E615" s="18"/>
      <c r="F615" s="19"/>
      <c r="G615" s="19"/>
      <c r="H615" s="19"/>
      <c r="I615" s="20" t="str">
        <f>IF(OR($D615="",$E615=""),"",MAX(0,$E615-$D615-Settings!$B$5))</f>
        <v/>
      </c>
      <c r="J615" s="20" t="str">
        <f>IF(OR($D615="",$E615=""),"",IF($E615&lt;=$D615+Settings!$B$5,1,0))</f>
        <v/>
      </c>
      <c r="K615" s="20" t="str">
        <f t="shared" si="27"/>
        <v/>
      </c>
      <c r="L615" s="20" t="str">
        <f t="shared" si="28"/>
        <v/>
      </c>
      <c r="M615" s="21" t="str">
        <f t="shared" si="29"/>
        <v/>
      </c>
    </row>
    <row r="616" spans="1:13" x14ac:dyDescent="0.3">
      <c r="A616" s="17"/>
      <c r="B616" s="17"/>
      <c r="C616" s="18"/>
      <c r="D616" s="18"/>
      <c r="E616" s="18"/>
      <c r="F616" s="19"/>
      <c r="G616" s="19"/>
      <c r="H616" s="19"/>
      <c r="I616" s="20" t="str">
        <f>IF(OR($D616="",$E616=""),"",MAX(0,$E616-$D616-Settings!$B$5))</f>
        <v/>
      </c>
      <c r="J616" s="20" t="str">
        <f>IF(OR($D616="",$E616=""),"",IF($E616&lt;=$D616+Settings!$B$5,1,0))</f>
        <v/>
      </c>
      <c r="K616" s="20" t="str">
        <f t="shared" si="27"/>
        <v/>
      </c>
      <c r="L616" s="20" t="str">
        <f t="shared" si="28"/>
        <v/>
      </c>
      <c r="M616" s="21" t="str">
        <f t="shared" si="29"/>
        <v/>
      </c>
    </row>
    <row r="617" spans="1:13" x14ac:dyDescent="0.3">
      <c r="A617" s="17"/>
      <c r="B617" s="17"/>
      <c r="C617" s="18"/>
      <c r="D617" s="18"/>
      <c r="E617" s="18"/>
      <c r="F617" s="19"/>
      <c r="G617" s="19"/>
      <c r="H617" s="19"/>
      <c r="I617" s="20" t="str">
        <f>IF(OR($D617="",$E617=""),"",MAX(0,$E617-$D617-Settings!$B$5))</f>
        <v/>
      </c>
      <c r="J617" s="20" t="str">
        <f>IF(OR($D617="",$E617=""),"",IF($E617&lt;=$D617+Settings!$B$5,1,0))</f>
        <v/>
      </c>
      <c r="K617" s="20" t="str">
        <f t="shared" si="27"/>
        <v/>
      </c>
      <c r="L617" s="20" t="str">
        <f t="shared" si="28"/>
        <v/>
      </c>
      <c r="M617" s="21" t="str">
        <f t="shared" si="29"/>
        <v/>
      </c>
    </row>
    <row r="618" spans="1:13" x14ac:dyDescent="0.3">
      <c r="A618" s="17"/>
      <c r="B618" s="17"/>
      <c r="C618" s="18"/>
      <c r="D618" s="18"/>
      <c r="E618" s="18"/>
      <c r="F618" s="19"/>
      <c r="G618" s="19"/>
      <c r="H618" s="19"/>
      <c r="I618" s="20" t="str">
        <f>IF(OR($D618="",$E618=""),"",MAX(0,$E618-$D618-Settings!$B$5))</f>
        <v/>
      </c>
      <c r="J618" s="20" t="str">
        <f>IF(OR($D618="",$E618=""),"",IF($E618&lt;=$D618+Settings!$B$5,1,0))</f>
        <v/>
      </c>
      <c r="K618" s="20" t="str">
        <f t="shared" si="27"/>
        <v/>
      </c>
      <c r="L618" s="20" t="str">
        <f t="shared" si="28"/>
        <v/>
      </c>
      <c r="M618" s="21" t="str">
        <f t="shared" si="29"/>
        <v/>
      </c>
    </row>
    <row r="619" spans="1:13" x14ac:dyDescent="0.3">
      <c r="A619" s="17"/>
      <c r="B619" s="17"/>
      <c r="C619" s="18"/>
      <c r="D619" s="18"/>
      <c r="E619" s="18"/>
      <c r="F619" s="19"/>
      <c r="G619" s="19"/>
      <c r="H619" s="19"/>
      <c r="I619" s="20" t="str">
        <f>IF(OR($D619="",$E619=""),"",MAX(0,$E619-$D619-Settings!$B$5))</f>
        <v/>
      </c>
      <c r="J619" s="20" t="str">
        <f>IF(OR($D619="",$E619=""),"",IF($E619&lt;=$D619+Settings!$B$5,1,0))</f>
        <v/>
      </c>
      <c r="K619" s="20" t="str">
        <f t="shared" si="27"/>
        <v/>
      </c>
      <c r="L619" s="20" t="str">
        <f t="shared" si="28"/>
        <v/>
      </c>
      <c r="M619" s="21" t="str">
        <f t="shared" si="29"/>
        <v/>
      </c>
    </row>
    <row r="620" spans="1:13" x14ac:dyDescent="0.3">
      <c r="A620" s="17"/>
      <c r="B620" s="17"/>
      <c r="C620" s="18"/>
      <c r="D620" s="18"/>
      <c r="E620" s="18"/>
      <c r="F620" s="19"/>
      <c r="G620" s="19"/>
      <c r="H620" s="19"/>
      <c r="I620" s="20" t="str">
        <f>IF(OR($D620="",$E620=""),"",MAX(0,$E620-$D620-Settings!$B$5))</f>
        <v/>
      </c>
      <c r="J620" s="20" t="str">
        <f>IF(OR($D620="",$E620=""),"",IF($E620&lt;=$D620+Settings!$B$5,1,0))</f>
        <v/>
      </c>
      <c r="K620" s="20" t="str">
        <f t="shared" si="27"/>
        <v/>
      </c>
      <c r="L620" s="20" t="str">
        <f t="shared" si="28"/>
        <v/>
      </c>
      <c r="M620" s="21" t="str">
        <f t="shared" si="29"/>
        <v/>
      </c>
    </row>
    <row r="621" spans="1:13" x14ac:dyDescent="0.3">
      <c r="A621" s="17"/>
      <c r="B621" s="17"/>
      <c r="C621" s="18"/>
      <c r="D621" s="18"/>
      <c r="E621" s="18"/>
      <c r="F621" s="19"/>
      <c r="G621" s="19"/>
      <c r="H621" s="19"/>
      <c r="I621" s="20" t="str">
        <f>IF(OR($D621="",$E621=""),"",MAX(0,$E621-$D621-Settings!$B$5))</f>
        <v/>
      </c>
      <c r="J621" s="20" t="str">
        <f>IF(OR($D621="",$E621=""),"",IF($E621&lt;=$D621+Settings!$B$5,1,0))</f>
        <v/>
      </c>
      <c r="K621" s="20" t="str">
        <f t="shared" si="27"/>
        <v/>
      </c>
      <c r="L621" s="20" t="str">
        <f t="shared" si="28"/>
        <v/>
      </c>
      <c r="M621" s="21" t="str">
        <f t="shared" si="29"/>
        <v/>
      </c>
    </row>
    <row r="622" spans="1:13" x14ac:dyDescent="0.3">
      <c r="A622" s="17"/>
      <c r="B622" s="17"/>
      <c r="C622" s="18"/>
      <c r="D622" s="18"/>
      <c r="E622" s="18"/>
      <c r="F622" s="19"/>
      <c r="G622" s="19"/>
      <c r="H622" s="19"/>
      <c r="I622" s="20" t="str">
        <f>IF(OR($D622="",$E622=""),"",MAX(0,$E622-$D622-Settings!$B$5))</f>
        <v/>
      </c>
      <c r="J622" s="20" t="str">
        <f>IF(OR($D622="",$E622=""),"",IF($E622&lt;=$D622+Settings!$B$5,1,0))</f>
        <v/>
      </c>
      <c r="K622" s="20" t="str">
        <f t="shared" si="27"/>
        <v/>
      </c>
      <c r="L622" s="20" t="str">
        <f t="shared" si="28"/>
        <v/>
      </c>
      <c r="M622" s="21" t="str">
        <f t="shared" si="29"/>
        <v/>
      </c>
    </row>
    <row r="623" spans="1:13" x14ac:dyDescent="0.3">
      <c r="A623" s="17"/>
      <c r="B623" s="17"/>
      <c r="C623" s="18"/>
      <c r="D623" s="18"/>
      <c r="E623" s="18"/>
      <c r="F623" s="19"/>
      <c r="G623" s="19"/>
      <c r="H623" s="19"/>
      <c r="I623" s="20" t="str">
        <f>IF(OR($D623="",$E623=""),"",MAX(0,$E623-$D623-Settings!$B$5))</f>
        <v/>
      </c>
      <c r="J623" s="20" t="str">
        <f>IF(OR($D623="",$E623=""),"",IF($E623&lt;=$D623+Settings!$B$5,1,0))</f>
        <v/>
      </c>
      <c r="K623" s="20" t="str">
        <f t="shared" si="27"/>
        <v/>
      </c>
      <c r="L623" s="20" t="str">
        <f t="shared" si="28"/>
        <v/>
      </c>
      <c r="M623" s="21" t="str">
        <f t="shared" si="29"/>
        <v/>
      </c>
    </row>
    <row r="624" spans="1:13" x14ac:dyDescent="0.3">
      <c r="A624" s="17"/>
      <c r="B624" s="17"/>
      <c r="C624" s="18"/>
      <c r="D624" s="18"/>
      <c r="E624" s="18"/>
      <c r="F624" s="19"/>
      <c r="G624" s="19"/>
      <c r="H624" s="19"/>
      <c r="I624" s="20" t="str">
        <f>IF(OR($D624="",$E624=""),"",MAX(0,$E624-$D624-Settings!$B$5))</f>
        <v/>
      </c>
      <c r="J624" s="20" t="str">
        <f>IF(OR($D624="",$E624=""),"",IF($E624&lt;=$D624+Settings!$B$5,1,0))</f>
        <v/>
      </c>
      <c r="K624" s="20" t="str">
        <f t="shared" si="27"/>
        <v/>
      </c>
      <c r="L624" s="20" t="str">
        <f t="shared" si="28"/>
        <v/>
      </c>
      <c r="M624" s="21" t="str">
        <f t="shared" si="29"/>
        <v/>
      </c>
    </row>
    <row r="625" spans="1:13" x14ac:dyDescent="0.3">
      <c r="A625" s="17"/>
      <c r="B625" s="17"/>
      <c r="C625" s="18"/>
      <c r="D625" s="18"/>
      <c r="E625" s="18"/>
      <c r="F625" s="19"/>
      <c r="G625" s="19"/>
      <c r="H625" s="19"/>
      <c r="I625" s="20" t="str">
        <f>IF(OR($D625="",$E625=""),"",MAX(0,$E625-$D625-Settings!$B$5))</f>
        <v/>
      </c>
      <c r="J625" s="20" t="str">
        <f>IF(OR($D625="",$E625=""),"",IF($E625&lt;=$D625+Settings!$B$5,1,0))</f>
        <v/>
      </c>
      <c r="K625" s="20" t="str">
        <f t="shared" si="27"/>
        <v/>
      </c>
      <c r="L625" s="20" t="str">
        <f t="shared" si="28"/>
        <v/>
      </c>
      <c r="M625" s="21" t="str">
        <f t="shared" si="29"/>
        <v/>
      </c>
    </row>
    <row r="626" spans="1:13" x14ac:dyDescent="0.3">
      <c r="A626" s="17"/>
      <c r="B626" s="17"/>
      <c r="C626" s="18"/>
      <c r="D626" s="18"/>
      <c r="E626" s="18"/>
      <c r="F626" s="19"/>
      <c r="G626" s="19"/>
      <c r="H626" s="19"/>
      <c r="I626" s="20" t="str">
        <f>IF(OR($D626="",$E626=""),"",MAX(0,$E626-$D626-Settings!$B$5))</f>
        <v/>
      </c>
      <c r="J626" s="20" t="str">
        <f>IF(OR($D626="",$E626=""),"",IF($E626&lt;=$D626+Settings!$B$5,1,0))</f>
        <v/>
      </c>
      <c r="K626" s="20" t="str">
        <f t="shared" si="27"/>
        <v/>
      </c>
      <c r="L626" s="20" t="str">
        <f t="shared" si="28"/>
        <v/>
      </c>
      <c r="M626" s="21" t="str">
        <f t="shared" si="29"/>
        <v/>
      </c>
    </row>
    <row r="627" spans="1:13" x14ac:dyDescent="0.3">
      <c r="A627" s="17"/>
      <c r="B627" s="17"/>
      <c r="C627" s="18"/>
      <c r="D627" s="18"/>
      <c r="E627" s="18"/>
      <c r="F627" s="19"/>
      <c r="G627" s="19"/>
      <c r="H627" s="19"/>
      <c r="I627" s="20" t="str">
        <f>IF(OR($D627="",$E627=""),"",MAX(0,$E627-$D627-Settings!$B$5))</f>
        <v/>
      </c>
      <c r="J627" s="20" t="str">
        <f>IF(OR($D627="",$E627=""),"",IF($E627&lt;=$D627+Settings!$B$5,1,0))</f>
        <v/>
      </c>
      <c r="K627" s="20" t="str">
        <f t="shared" si="27"/>
        <v/>
      </c>
      <c r="L627" s="20" t="str">
        <f t="shared" si="28"/>
        <v/>
      </c>
      <c r="M627" s="21" t="str">
        <f t="shared" si="29"/>
        <v/>
      </c>
    </row>
    <row r="628" spans="1:13" x14ac:dyDescent="0.3">
      <c r="A628" s="17"/>
      <c r="B628" s="17"/>
      <c r="C628" s="18"/>
      <c r="D628" s="18"/>
      <c r="E628" s="18"/>
      <c r="F628" s="19"/>
      <c r="G628" s="19"/>
      <c r="H628" s="19"/>
      <c r="I628" s="20" t="str">
        <f>IF(OR($D628="",$E628=""),"",MAX(0,$E628-$D628-Settings!$B$5))</f>
        <v/>
      </c>
      <c r="J628" s="20" t="str">
        <f>IF(OR($D628="",$E628=""),"",IF($E628&lt;=$D628+Settings!$B$5,1,0))</f>
        <v/>
      </c>
      <c r="K628" s="20" t="str">
        <f t="shared" si="27"/>
        <v/>
      </c>
      <c r="L628" s="20" t="str">
        <f t="shared" si="28"/>
        <v/>
      </c>
      <c r="M628" s="21" t="str">
        <f t="shared" si="29"/>
        <v/>
      </c>
    </row>
    <row r="629" spans="1:13" x14ac:dyDescent="0.3">
      <c r="A629" s="17"/>
      <c r="B629" s="17"/>
      <c r="C629" s="18"/>
      <c r="D629" s="18"/>
      <c r="E629" s="18"/>
      <c r="F629" s="19"/>
      <c r="G629" s="19"/>
      <c r="H629" s="19"/>
      <c r="I629" s="20" t="str">
        <f>IF(OR($D629="",$E629=""),"",MAX(0,$E629-$D629-Settings!$B$5))</f>
        <v/>
      </c>
      <c r="J629" s="20" t="str">
        <f>IF(OR($D629="",$E629=""),"",IF($E629&lt;=$D629+Settings!$B$5,1,0))</f>
        <v/>
      </c>
      <c r="K629" s="20" t="str">
        <f t="shared" si="27"/>
        <v/>
      </c>
      <c r="L629" s="20" t="str">
        <f t="shared" si="28"/>
        <v/>
      </c>
      <c r="M629" s="21" t="str">
        <f t="shared" si="29"/>
        <v/>
      </c>
    </row>
    <row r="630" spans="1:13" x14ac:dyDescent="0.3">
      <c r="A630" s="17"/>
      <c r="B630" s="17"/>
      <c r="C630" s="18"/>
      <c r="D630" s="18"/>
      <c r="E630" s="18"/>
      <c r="F630" s="19"/>
      <c r="G630" s="19"/>
      <c r="H630" s="19"/>
      <c r="I630" s="20" t="str">
        <f>IF(OR($D630="",$E630=""),"",MAX(0,$E630-$D630-Settings!$B$5))</f>
        <v/>
      </c>
      <c r="J630" s="20" t="str">
        <f>IF(OR($D630="",$E630=""),"",IF($E630&lt;=$D630+Settings!$B$5,1,0))</f>
        <v/>
      </c>
      <c r="K630" s="20" t="str">
        <f t="shared" si="27"/>
        <v/>
      </c>
      <c r="L630" s="20" t="str">
        <f t="shared" si="28"/>
        <v/>
      </c>
      <c r="M630" s="21" t="str">
        <f t="shared" si="29"/>
        <v/>
      </c>
    </row>
    <row r="631" spans="1:13" x14ac:dyDescent="0.3">
      <c r="A631" s="17"/>
      <c r="B631" s="17"/>
      <c r="C631" s="18"/>
      <c r="D631" s="18"/>
      <c r="E631" s="18"/>
      <c r="F631" s="19"/>
      <c r="G631" s="19"/>
      <c r="H631" s="19"/>
      <c r="I631" s="20" t="str">
        <f>IF(OR($D631="",$E631=""),"",MAX(0,$E631-$D631-Settings!$B$5))</f>
        <v/>
      </c>
      <c r="J631" s="20" t="str">
        <f>IF(OR($D631="",$E631=""),"",IF($E631&lt;=$D631+Settings!$B$5,1,0))</f>
        <v/>
      </c>
      <c r="K631" s="20" t="str">
        <f t="shared" si="27"/>
        <v/>
      </c>
      <c r="L631" s="20" t="str">
        <f t="shared" si="28"/>
        <v/>
      </c>
      <c r="M631" s="21" t="str">
        <f t="shared" si="29"/>
        <v/>
      </c>
    </row>
    <row r="632" spans="1:13" x14ac:dyDescent="0.3">
      <c r="A632" s="17"/>
      <c r="B632" s="17"/>
      <c r="C632" s="18"/>
      <c r="D632" s="18"/>
      <c r="E632" s="18"/>
      <c r="F632" s="19"/>
      <c r="G632" s="19"/>
      <c r="H632" s="19"/>
      <c r="I632" s="20" t="str">
        <f>IF(OR($D632="",$E632=""),"",MAX(0,$E632-$D632-Settings!$B$5))</f>
        <v/>
      </c>
      <c r="J632" s="20" t="str">
        <f>IF(OR($D632="",$E632=""),"",IF($E632&lt;=$D632+Settings!$B$5,1,0))</f>
        <v/>
      </c>
      <c r="K632" s="20" t="str">
        <f t="shared" si="27"/>
        <v/>
      </c>
      <c r="L632" s="20" t="str">
        <f t="shared" si="28"/>
        <v/>
      </c>
      <c r="M632" s="21" t="str">
        <f t="shared" si="29"/>
        <v/>
      </c>
    </row>
    <row r="633" spans="1:13" x14ac:dyDescent="0.3">
      <c r="A633" s="17"/>
      <c r="B633" s="17"/>
      <c r="C633" s="18"/>
      <c r="D633" s="18"/>
      <c r="E633" s="18"/>
      <c r="F633" s="19"/>
      <c r="G633" s="19"/>
      <c r="H633" s="19"/>
      <c r="I633" s="20" t="str">
        <f>IF(OR($D633="",$E633=""),"",MAX(0,$E633-$D633-Settings!$B$5))</f>
        <v/>
      </c>
      <c r="J633" s="20" t="str">
        <f>IF(OR($D633="",$E633=""),"",IF($E633&lt;=$D633+Settings!$B$5,1,0))</f>
        <v/>
      </c>
      <c r="K633" s="20" t="str">
        <f t="shared" si="27"/>
        <v/>
      </c>
      <c r="L633" s="20" t="str">
        <f t="shared" si="28"/>
        <v/>
      </c>
      <c r="M633" s="21" t="str">
        <f t="shared" si="29"/>
        <v/>
      </c>
    </row>
    <row r="634" spans="1:13" x14ac:dyDescent="0.3">
      <c r="A634" s="17"/>
      <c r="B634" s="17"/>
      <c r="C634" s="18"/>
      <c r="D634" s="18"/>
      <c r="E634" s="18"/>
      <c r="F634" s="19"/>
      <c r="G634" s="19"/>
      <c r="H634" s="19"/>
      <c r="I634" s="20" t="str">
        <f>IF(OR($D634="",$E634=""),"",MAX(0,$E634-$D634-Settings!$B$5))</f>
        <v/>
      </c>
      <c r="J634" s="20" t="str">
        <f>IF(OR($D634="",$E634=""),"",IF($E634&lt;=$D634+Settings!$B$5,1,0))</f>
        <v/>
      </c>
      <c r="K634" s="20" t="str">
        <f t="shared" si="27"/>
        <v/>
      </c>
      <c r="L634" s="20" t="str">
        <f t="shared" si="28"/>
        <v/>
      </c>
      <c r="M634" s="21" t="str">
        <f t="shared" si="29"/>
        <v/>
      </c>
    </row>
    <row r="635" spans="1:13" x14ac:dyDescent="0.3">
      <c r="A635" s="17"/>
      <c r="B635" s="17"/>
      <c r="C635" s="18"/>
      <c r="D635" s="18"/>
      <c r="E635" s="18"/>
      <c r="F635" s="19"/>
      <c r="G635" s="19"/>
      <c r="H635" s="19"/>
      <c r="I635" s="20" t="str">
        <f>IF(OR($D635="",$E635=""),"",MAX(0,$E635-$D635-Settings!$B$5))</f>
        <v/>
      </c>
      <c r="J635" s="20" t="str">
        <f>IF(OR($D635="",$E635=""),"",IF($E635&lt;=$D635+Settings!$B$5,1,0))</f>
        <v/>
      </c>
      <c r="K635" s="20" t="str">
        <f t="shared" si="27"/>
        <v/>
      </c>
      <c r="L635" s="20" t="str">
        <f t="shared" si="28"/>
        <v/>
      </c>
      <c r="M635" s="21" t="str">
        <f t="shared" si="29"/>
        <v/>
      </c>
    </row>
    <row r="636" spans="1:13" x14ac:dyDescent="0.3">
      <c r="A636" s="17"/>
      <c r="B636" s="17"/>
      <c r="C636" s="18"/>
      <c r="D636" s="18"/>
      <c r="E636" s="18"/>
      <c r="F636" s="19"/>
      <c r="G636" s="19"/>
      <c r="H636" s="19"/>
      <c r="I636" s="20" t="str">
        <f>IF(OR($D636="",$E636=""),"",MAX(0,$E636-$D636-Settings!$B$5))</f>
        <v/>
      </c>
      <c r="J636" s="20" t="str">
        <f>IF(OR($D636="",$E636=""),"",IF($E636&lt;=$D636+Settings!$B$5,1,0))</f>
        <v/>
      </c>
      <c r="K636" s="20" t="str">
        <f t="shared" si="27"/>
        <v/>
      </c>
      <c r="L636" s="20" t="str">
        <f t="shared" si="28"/>
        <v/>
      </c>
      <c r="M636" s="21" t="str">
        <f t="shared" si="29"/>
        <v/>
      </c>
    </row>
    <row r="637" spans="1:13" x14ac:dyDescent="0.3">
      <c r="A637" s="17"/>
      <c r="B637" s="17"/>
      <c r="C637" s="18"/>
      <c r="D637" s="18"/>
      <c r="E637" s="18"/>
      <c r="F637" s="19"/>
      <c r="G637" s="19"/>
      <c r="H637" s="19"/>
      <c r="I637" s="20" t="str">
        <f>IF(OR($D637="",$E637=""),"",MAX(0,$E637-$D637-Settings!$B$5))</f>
        <v/>
      </c>
      <c r="J637" s="20" t="str">
        <f>IF(OR($D637="",$E637=""),"",IF($E637&lt;=$D637+Settings!$B$5,1,0))</f>
        <v/>
      </c>
      <c r="K637" s="20" t="str">
        <f t="shared" si="27"/>
        <v/>
      </c>
      <c r="L637" s="20" t="str">
        <f t="shared" si="28"/>
        <v/>
      </c>
      <c r="M637" s="21" t="str">
        <f t="shared" si="29"/>
        <v/>
      </c>
    </row>
    <row r="638" spans="1:13" x14ac:dyDescent="0.3">
      <c r="A638" s="17"/>
      <c r="B638" s="17"/>
      <c r="C638" s="18"/>
      <c r="D638" s="18"/>
      <c r="E638" s="18"/>
      <c r="F638" s="19"/>
      <c r="G638" s="19"/>
      <c r="H638" s="19"/>
      <c r="I638" s="20" t="str">
        <f>IF(OR($D638="",$E638=""),"",MAX(0,$E638-$D638-Settings!$B$5))</f>
        <v/>
      </c>
      <c r="J638" s="20" t="str">
        <f>IF(OR($D638="",$E638=""),"",IF($E638&lt;=$D638+Settings!$B$5,1,0))</f>
        <v/>
      </c>
      <c r="K638" s="20" t="str">
        <f t="shared" si="27"/>
        <v/>
      </c>
      <c r="L638" s="20" t="str">
        <f t="shared" si="28"/>
        <v/>
      </c>
      <c r="M638" s="21" t="str">
        <f t="shared" si="29"/>
        <v/>
      </c>
    </row>
    <row r="639" spans="1:13" x14ac:dyDescent="0.3">
      <c r="A639" s="17"/>
      <c r="B639" s="17"/>
      <c r="C639" s="18"/>
      <c r="D639" s="18"/>
      <c r="E639" s="18"/>
      <c r="F639" s="19"/>
      <c r="G639" s="19"/>
      <c r="H639" s="19"/>
      <c r="I639" s="20" t="str">
        <f>IF(OR($D639="",$E639=""),"",MAX(0,$E639-$D639-Settings!$B$5))</f>
        <v/>
      </c>
      <c r="J639" s="20" t="str">
        <f>IF(OR($D639="",$E639=""),"",IF($E639&lt;=$D639+Settings!$B$5,1,0))</f>
        <v/>
      </c>
      <c r="K639" s="20" t="str">
        <f t="shared" si="27"/>
        <v/>
      </c>
      <c r="L639" s="20" t="str">
        <f t="shared" si="28"/>
        <v/>
      </c>
      <c r="M639" s="21" t="str">
        <f t="shared" si="29"/>
        <v/>
      </c>
    </row>
    <row r="640" spans="1:13" x14ac:dyDescent="0.3">
      <c r="A640" s="17"/>
      <c r="B640" s="17"/>
      <c r="C640" s="18"/>
      <c r="D640" s="18"/>
      <c r="E640" s="18"/>
      <c r="F640" s="19"/>
      <c r="G640" s="19"/>
      <c r="H640" s="19"/>
      <c r="I640" s="20" t="str">
        <f>IF(OR($D640="",$E640=""),"",MAX(0,$E640-$D640-Settings!$B$5))</f>
        <v/>
      </c>
      <c r="J640" s="20" t="str">
        <f>IF(OR($D640="",$E640=""),"",IF($E640&lt;=$D640+Settings!$B$5,1,0))</f>
        <v/>
      </c>
      <c r="K640" s="20" t="str">
        <f t="shared" si="27"/>
        <v/>
      </c>
      <c r="L640" s="20" t="str">
        <f t="shared" si="28"/>
        <v/>
      </c>
      <c r="M640" s="21" t="str">
        <f t="shared" si="29"/>
        <v/>
      </c>
    </row>
    <row r="641" spans="1:13" x14ac:dyDescent="0.3">
      <c r="A641" s="17"/>
      <c r="B641" s="17"/>
      <c r="C641" s="18"/>
      <c r="D641" s="18"/>
      <c r="E641" s="18"/>
      <c r="F641" s="19"/>
      <c r="G641" s="19"/>
      <c r="H641" s="19"/>
      <c r="I641" s="20" t="str">
        <f>IF(OR($D641="",$E641=""),"",MAX(0,$E641-$D641-Settings!$B$5))</f>
        <v/>
      </c>
      <c r="J641" s="20" t="str">
        <f>IF(OR($D641="",$E641=""),"",IF($E641&lt;=$D641+Settings!$B$5,1,0))</f>
        <v/>
      </c>
      <c r="K641" s="20" t="str">
        <f t="shared" si="27"/>
        <v/>
      </c>
      <c r="L641" s="20" t="str">
        <f t="shared" si="28"/>
        <v/>
      </c>
      <c r="M641" s="21" t="str">
        <f t="shared" si="29"/>
        <v/>
      </c>
    </row>
    <row r="642" spans="1:13" x14ac:dyDescent="0.3">
      <c r="A642" s="17"/>
      <c r="B642" s="17"/>
      <c r="C642" s="18"/>
      <c r="D642" s="18"/>
      <c r="E642" s="18"/>
      <c r="F642" s="19"/>
      <c r="G642" s="19"/>
      <c r="H642" s="19"/>
      <c r="I642" s="20" t="str">
        <f>IF(OR($D642="",$E642=""),"",MAX(0,$E642-$D642-Settings!$B$5))</f>
        <v/>
      </c>
      <c r="J642" s="20" t="str">
        <f>IF(OR($D642="",$E642=""),"",IF($E642&lt;=$D642+Settings!$B$5,1,0))</f>
        <v/>
      </c>
      <c r="K642" s="20" t="str">
        <f t="shared" si="27"/>
        <v/>
      </c>
      <c r="L642" s="20" t="str">
        <f t="shared" si="28"/>
        <v/>
      </c>
      <c r="M642" s="21" t="str">
        <f t="shared" si="29"/>
        <v/>
      </c>
    </row>
    <row r="643" spans="1:13" x14ac:dyDescent="0.3">
      <c r="A643" s="17"/>
      <c r="B643" s="17"/>
      <c r="C643" s="18"/>
      <c r="D643" s="18"/>
      <c r="E643" s="18"/>
      <c r="F643" s="19"/>
      <c r="G643" s="19"/>
      <c r="H643" s="19"/>
      <c r="I643" s="20" t="str">
        <f>IF(OR($D643="",$E643=""),"",MAX(0,$E643-$D643-Settings!$B$5))</f>
        <v/>
      </c>
      <c r="J643" s="20" t="str">
        <f>IF(OR($D643="",$E643=""),"",IF($E643&lt;=$D643+Settings!$B$5,1,0))</f>
        <v/>
      </c>
      <c r="K643" s="20" t="str">
        <f t="shared" si="27"/>
        <v/>
      </c>
      <c r="L643" s="20" t="str">
        <f t="shared" si="28"/>
        <v/>
      </c>
      <c r="M643" s="21" t="str">
        <f t="shared" si="29"/>
        <v/>
      </c>
    </row>
    <row r="644" spans="1:13" x14ac:dyDescent="0.3">
      <c r="A644" s="17"/>
      <c r="B644" s="17"/>
      <c r="C644" s="18"/>
      <c r="D644" s="18"/>
      <c r="E644" s="18"/>
      <c r="F644" s="19"/>
      <c r="G644" s="19"/>
      <c r="H644" s="19"/>
      <c r="I644" s="20" t="str">
        <f>IF(OR($D644="",$E644=""),"",MAX(0,$E644-$D644-Settings!$B$5))</f>
        <v/>
      </c>
      <c r="J644" s="20" t="str">
        <f>IF(OR($D644="",$E644=""),"",IF($E644&lt;=$D644+Settings!$B$5,1,0))</f>
        <v/>
      </c>
      <c r="K644" s="20" t="str">
        <f t="shared" ref="K644:K707" si="30">IF(OR($E644="",$F644=""),"",IF(N($G644)&gt;=$F644,1,0))</f>
        <v/>
      </c>
      <c r="L644" s="20" t="str">
        <f t="shared" ref="L644:L707" si="31">IF(OR($C644="",$E644=""),"",$E644-$C644)</f>
        <v/>
      </c>
      <c r="M644" s="21" t="str">
        <f t="shared" ref="M644:M707" si="32">IF(N($G644)=0,"",N($H644)/$G644)</f>
        <v/>
      </c>
    </row>
    <row r="645" spans="1:13" x14ac:dyDescent="0.3">
      <c r="A645" s="17"/>
      <c r="B645" s="17"/>
      <c r="C645" s="18"/>
      <c r="D645" s="18"/>
      <c r="E645" s="18"/>
      <c r="F645" s="19"/>
      <c r="G645" s="19"/>
      <c r="H645" s="19"/>
      <c r="I645" s="20" t="str">
        <f>IF(OR($D645="",$E645=""),"",MAX(0,$E645-$D645-Settings!$B$5))</f>
        <v/>
      </c>
      <c r="J645" s="20" t="str">
        <f>IF(OR($D645="",$E645=""),"",IF($E645&lt;=$D645+Settings!$B$5,1,0))</f>
        <v/>
      </c>
      <c r="K645" s="20" t="str">
        <f t="shared" si="30"/>
        <v/>
      </c>
      <c r="L645" s="20" t="str">
        <f t="shared" si="31"/>
        <v/>
      </c>
      <c r="M645" s="21" t="str">
        <f t="shared" si="32"/>
        <v/>
      </c>
    </row>
    <row r="646" spans="1:13" x14ac:dyDescent="0.3">
      <c r="A646" s="17"/>
      <c r="B646" s="17"/>
      <c r="C646" s="18"/>
      <c r="D646" s="18"/>
      <c r="E646" s="18"/>
      <c r="F646" s="19"/>
      <c r="G646" s="19"/>
      <c r="H646" s="19"/>
      <c r="I646" s="20" t="str">
        <f>IF(OR($D646="",$E646=""),"",MAX(0,$E646-$D646-Settings!$B$5))</f>
        <v/>
      </c>
      <c r="J646" s="20" t="str">
        <f>IF(OR($D646="",$E646=""),"",IF($E646&lt;=$D646+Settings!$B$5,1,0))</f>
        <v/>
      </c>
      <c r="K646" s="20" t="str">
        <f t="shared" si="30"/>
        <v/>
      </c>
      <c r="L646" s="20" t="str">
        <f t="shared" si="31"/>
        <v/>
      </c>
      <c r="M646" s="21" t="str">
        <f t="shared" si="32"/>
        <v/>
      </c>
    </row>
    <row r="647" spans="1:13" x14ac:dyDescent="0.3">
      <c r="A647" s="17"/>
      <c r="B647" s="17"/>
      <c r="C647" s="18"/>
      <c r="D647" s="18"/>
      <c r="E647" s="18"/>
      <c r="F647" s="19"/>
      <c r="G647" s="19"/>
      <c r="H647" s="19"/>
      <c r="I647" s="20" t="str">
        <f>IF(OR($D647="",$E647=""),"",MAX(0,$E647-$D647-Settings!$B$5))</f>
        <v/>
      </c>
      <c r="J647" s="20" t="str">
        <f>IF(OR($D647="",$E647=""),"",IF($E647&lt;=$D647+Settings!$B$5,1,0))</f>
        <v/>
      </c>
      <c r="K647" s="20" t="str">
        <f t="shared" si="30"/>
        <v/>
      </c>
      <c r="L647" s="20" t="str">
        <f t="shared" si="31"/>
        <v/>
      </c>
      <c r="M647" s="21" t="str">
        <f t="shared" si="32"/>
        <v/>
      </c>
    </row>
    <row r="648" spans="1:13" x14ac:dyDescent="0.3">
      <c r="A648" s="17"/>
      <c r="B648" s="17"/>
      <c r="C648" s="18"/>
      <c r="D648" s="18"/>
      <c r="E648" s="18"/>
      <c r="F648" s="19"/>
      <c r="G648" s="19"/>
      <c r="H648" s="19"/>
      <c r="I648" s="20" t="str">
        <f>IF(OR($D648="",$E648=""),"",MAX(0,$E648-$D648-Settings!$B$5))</f>
        <v/>
      </c>
      <c r="J648" s="20" t="str">
        <f>IF(OR($D648="",$E648=""),"",IF($E648&lt;=$D648+Settings!$B$5,1,0))</f>
        <v/>
      </c>
      <c r="K648" s="20" t="str">
        <f t="shared" si="30"/>
        <v/>
      </c>
      <c r="L648" s="20" t="str">
        <f t="shared" si="31"/>
        <v/>
      </c>
      <c r="M648" s="21" t="str">
        <f t="shared" si="32"/>
        <v/>
      </c>
    </row>
    <row r="649" spans="1:13" x14ac:dyDescent="0.3">
      <c r="A649" s="17"/>
      <c r="B649" s="17"/>
      <c r="C649" s="18"/>
      <c r="D649" s="18"/>
      <c r="E649" s="18"/>
      <c r="F649" s="19"/>
      <c r="G649" s="19"/>
      <c r="H649" s="19"/>
      <c r="I649" s="20" t="str">
        <f>IF(OR($D649="",$E649=""),"",MAX(0,$E649-$D649-Settings!$B$5))</f>
        <v/>
      </c>
      <c r="J649" s="20" t="str">
        <f>IF(OR($D649="",$E649=""),"",IF($E649&lt;=$D649+Settings!$B$5,1,0))</f>
        <v/>
      </c>
      <c r="K649" s="20" t="str">
        <f t="shared" si="30"/>
        <v/>
      </c>
      <c r="L649" s="20" t="str">
        <f t="shared" si="31"/>
        <v/>
      </c>
      <c r="M649" s="21" t="str">
        <f t="shared" si="32"/>
        <v/>
      </c>
    </row>
    <row r="650" spans="1:13" x14ac:dyDescent="0.3">
      <c r="A650" s="17"/>
      <c r="B650" s="17"/>
      <c r="C650" s="18"/>
      <c r="D650" s="18"/>
      <c r="E650" s="18"/>
      <c r="F650" s="19"/>
      <c r="G650" s="19"/>
      <c r="H650" s="19"/>
      <c r="I650" s="20" t="str">
        <f>IF(OR($D650="",$E650=""),"",MAX(0,$E650-$D650-Settings!$B$5))</f>
        <v/>
      </c>
      <c r="J650" s="20" t="str">
        <f>IF(OR($D650="",$E650=""),"",IF($E650&lt;=$D650+Settings!$B$5,1,0))</f>
        <v/>
      </c>
      <c r="K650" s="20" t="str">
        <f t="shared" si="30"/>
        <v/>
      </c>
      <c r="L650" s="20" t="str">
        <f t="shared" si="31"/>
        <v/>
      </c>
      <c r="M650" s="21" t="str">
        <f t="shared" si="32"/>
        <v/>
      </c>
    </row>
    <row r="651" spans="1:13" x14ac:dyDescent="0.3">
      <c r="A651" s="17"/>
      <c r="B651" s="17"/>
      <c r="C651" s="18"/>
      <c r="D651" s="18"/>
      <c r="E651" s="18"/>
      <c r="F651" s="19"/>
      <c r="G651" s="19"/>
      <c r="H651" s="19"/>
      <c r="I651" s="20" t="str">
        <f>IF(OR($D651="",$E651=""),"",MAX(0,$E651-$D651-Settings!$B$5))</f>
        <v/>
      </c>
      <c r="J651" s="20" t="str">
        <f>IF(OR($D651="",$E651=""),"",IF($E651&lt;=$D651+Settings!$B$5,1,0))</f>
        <v/>
      </c>
      <c r="K651" s="20" t="str">
        <f t="shared" si="30"/>
        <v/>
      </c>
      <c r="L651" s="20" t="str">
        <f t="shared" si="31"/>
        <v/>
      </c>
      <c r="M651" s="21" t="str">
        <f t="shared" si="32"/>
        <v/>
      </c>
    </row>
    <row r="652" spans="1:13" x14ac:dyDescent="0.3">
      <c r="A652" s="17"/>
      <c r="B652" s="17"/>
      <c r="C652" s="18"/>
      <c r="D652" s="18"/>
      <c r="E652" s="18"/>
      <c r="F652" s="19"/>
      <c r="G652" s="19"/>
      <c r="H652" s="19"/>
      <c r="I652" s="20" t="str">
        <f>IF(OR($D652="",$E652=""),"",MAX(0,$E652-$D652-Settings!$B$5))</f>
        <v/>
      </c>
      <c r="J652" s="20" t="str">
        <f>IF(OR($D652="",$E652=""),"",IF($E652&lt;=$D652+Settings!$B$5,1,0))</f>
        <v/>
      </c>
      <c r="K652" s="20" t="str">
        <f t="shared" si="30"/>
        <v/>
      </c>
      <c r="L652" s="20" t="str">
        <f t="shared" si="31"/>
        <v/>
      </c>
      <c r="M652" s="21" t="str">
        <f t="shared" si="32"/>
        <v/>
      </c>
    </row>
    <row r="653" spans="1:13" x14ac:dyDescent="0.3">
      <c r="A653" s="17"/>
      <c r="B653" s="17"/>
      <c r="C653" s="18"/>
      <c r="D653" s="18"/>
      <c r="E653" s="18"/>
      <c r="F653" s="19"/>
      <c r="G653" s="19"/>
      <c r="H653" s="19"/>
      <c r="I653" s="20" t="str">
        <f>IF(OR($D653="",$E653=""),"",MAX(0,$E653-$D653-Settings!$B$5))</f>
        <v/>
      </c>
      <c r="J653" s="20" t="str">
        <f>IF(OR($D653="",$E653=""),"",IF($E653&lt;=$D653+Settings!$B$5,1,0))</f>
        <v/>
      </c>
      <c r="K653" s="20" t="str">
        <f t="shared" si="30"/>
        <v/>
      </c>
      <c r="L653" s="20" t="str">
        <f t="shared" si="31"/>
        <v/>
      </c>
      <c r="M653" s="21" t="str">
        <f t="shared" si="32"/>
        <v/>
      </c>
    </row>
    <row r="654" spans="1:13" x14ac:dyDescent="0.3">
      <c r="A654" s="17"/>
      <c r="B654" s="17"/>
      <c r="C654" s="18"/>
      <c r="D654" s="18"/>
      <c r="E654" s="18"/>
      <c r="F654" s="19"/>
      <c r="G654" s="19"/>
      <c r="H654" s="19"/>
      <c r="I654" s="20" t="str">
        <f>IF(OR($D654="",$E654=""),"",MAX(0,$E654-$D654-Settings!$B$5))</f>
        <v/>
      </c>
      <c r="J654" s="20" t="str">
        <f>IF(OR($D654="",$E654=""),"",IF($E654&lt;=$D654+Settings!$B$5,1,0))</f>
        <v/>
      </c>
      <c r="K654" s="20" t="str">
        <f t="shared" si="30"/>
        <v/>
      </c>
      <c r="L654" s="20" t="str">
        <f t="shared" si="31"/>
        <v/>
      </c>
      <c r="M654" s="21" t="str">
        <f t="shared" si="32"/>
        <v/>
      </c>
    </row>
    <row r="655" spans="1:13" x14ac:dyDescent="0.3">
      <c r="A655" s="17"/>
      <c r="B655" s="17"/>
      <c r="C655" s="18"/>
      <c r="D655" s="18"/>
      <c r="E655" s="18"/>
      <c r="F655" s="19"/>
      <c r="G655" s="19"/>
      <c r="H655" s="19"/>
      <c r="I655" s="20" t="str">
        <f>IF(OR($D655="",$E655=""),"",MAX(0,$E655-$D655-Settings!$B$5))</f>
        <v/>
      </c>
      <c r="J655" s="20" t="str">
        <f>IF(OR($D655="",$E655=""),"",IF($E655&lt;=$D655+Settings!$B$5,1,0))</f>
        <v/>
      </c>
      <c r="K655" s="20" t="str">
        <f t="shared" si="30"/>
        <v/>
      </c>
      <c r="L655" s="20" t="str">
        <f t="shared" si="31"/>
        <v/>
      </c>
      <c r="M655" s="21" t="str">
        <f t="shared" si="32"/>
        <v/>
      </c>
    </row>
    <row r="656" spans="1:13" x14ac:dyDescent="0.3">
      <c r="A656" s="17"/>
      <c r="B656" s="17"/>
      <c r="C656" s="18"/>
      <c r="D656" s="18"/>
      <c r="E656" s="18"/>
      <c r="F656" s="19"/>
      <c r="G656" s="19"/>
      <c r="H656" s="19"/>
      <c r="I656" s="20" t="str">
        <f>IF(OR($D656="",$E656=""),"",MAX(0,$E656-$D656-Settings!$B$5))</f>
        <v/>
      </c>
      <c r="J656" s="20" t="str">
        <f>IF(OR($D656="",$E656=""),"",IF($E656&lt;=$D656+Settings!$B$5,1,0))</f>
        <v/>
      </c>
      <c r="K656" s="20" t="str">
        <f t="shared" si="30"/>
        <v/>
      </c>
      <c r="L656" s="20" t="str">
        <f t="shared" si="31"/>
        <v/>
      </c>
      <c r="M656" s="21" t="str">
        <f t="shared" si="32"/>
        <v/>
      </c>
    </row>
    <row r="657" spans="1:13" x14ac:dyDescent="0.3">
      <c r="A657" s="17"/>
      <c r="B657" s="17"/>
      <c r="C657" s="18"/>
      <c r="D657" s="18"/>
      <c r="E657" s="18"/>
      <c r="F657" s="19"/>
      <c r="G657" s="19"/>
      <c r="H657" s="19"/>
      <c r="I657" s="20" t="str">
        <f>IF(OR($D657="",$E657=""),"",MAX(0,$E657-$D657-Settings!$B$5))</f>
        <v/>
      </c>
      <c r="J657" s="20" t="str">
        <f>IF(OR($D657="",$E657=""),"",IF($E657&lt;=$D657+Settings!$B$5,1,0))</f>
        <v/>
      </c>
      <c r="K657" s="20" t="str">
        <f t="shared" si="30"/>
        <v/>
      </c>
      <c r="L657" s="20" t="str">
        <f t="shared" si="31"/>
        <v/>
      </c>
      <c r="M657" s="21" t="str">
        <f t="shared" si="32"/>
        <v/>
      </c>
    </row>
    <row r="658" spans="1:13" x14ac:dyDescent="0.3">
      <c r="A658" s="17"/>
      <c r="B658" s="17"/>
      <c r="C658" s="18"/>
      <c r="D658" s="18"/>
      <c r="E658" s="18"/>
      <c r="F658" s="19"/>
      <c r="G658" s="19"/>
      <c r="H658" s="19"/>
      <c r="I658" s="20" t="str">
        <f>IF(OR($D658="",$E658=""),"",MAX(0,$E658-$D658-Settings!$B$5))</f>
        <v/>
      </c>
      <c r="J658" s="20" t="str">
        <f>IF(OR($D658="",$E658=""),"",IF($E658&lt;=$D658+Settings!$B$5,1,0))</f>
        <v/>
      </c>
      <c r="K658" s="20" t="str">
        <f t="shared" si="30"/>
        <v/>
      </c>
      <c r="L658" s="20" t="str">
        <f t="shared" si="31"/>
        <v/>
      </c>
      <c r="M658" s="21" t="str">
        <f t="shared" si="32"/>
        <v/>
      </c>
    </row>
    <row r="659" spans="1:13" x14ac:dyDescent="0.3">
      <c r="A659" s="17"/>
      <c r="B659" s="17"/>
      <c r="C659" s="18"/>
      <c r="D659" s="18"/>
      <c r="E659" s="18"/>
      <c r="F659" s="19"/>
      <c r="G659" s="19"/>
      <c r="H659" s="19"/>
      <c r="I659" s="20" t="str">
        <f>IF(OR($D659="",$E659=""),"",MAX(0,$E659-$D659-Settings!$B$5))</f>
        <v/>
      </c>
      <c r="J659" s="20" t="str">
        <f>IF(OR($D659="",$E659=""),"",IF($E659&lt;=$D659+Settings!$B$5,1,0))</f>
        <v/>
      </c>
      <c r="K659" s="20" t="str">
        <f t="shared" si="30"/>
        <v/>
      </c>
      <c r="L659" s="20" t="str">
        <f t="shared" si="31"/>
        <v/>
      </c>
      <c r="M659" s="21" t="str">
        <f t="shared" si="32"/>
        <v/>
      </c>
    </row>
    <row r="660" spans="1:13" x14ac:dyDescent="0.3">
      <c r="A660" s="17"/>
      <c r="B660" s="17"/>
      <c r="C660" s="18"/>
      <c r="D660" s="18"/>
      <c r="E660" s="18"/>
      <c r="F660" s="19"/>
      <c r="G660" s="19"/>
      <c r="H660" s="19"/>
      <c r="I660" s="20" t="str">
        <f>IF(OR($D660="",$E660=""),"",MAX(0,$E660-$D660-Settings!$B$5))</f>
        <v/>
      </c>
      <c r="J660" s="20" t="str">
        <f>IF(OR($D660="",$E660=""),"",IF($E660&lt;=$D660+Settings!$B$5,1,0))</f>
        <v/>
      </c>
      <c r="K660" s="20" t="str">
        <f t="shared" si="30"/>
        <v/>
      </c>
      <c r="L660" s="20" t="str">
        <f t="shared" si="31"/>
        <v/>
      </c>
      <c r="M660" s="21" t="str">
        <f t="shared" si="32"/>
        <v/>
      </c>
    </row>
    <row r="661" spans="1:13" x14ac:dyDescent="0.3">
      <c r="A661" s="17"/>
      <c r="B661" s="17"/>
      <c r="C661" s="18"/>
      <c r="D661" s="18"/>
      <c r="E661" s="18"/>
      <c r="F661" s="19"/>
      <c r="G661" s="19"/>
      <c r="H661" s="19"/>
      <c r="I661" s="20" t="str">
        <f>IF(OR($D661="",$E661=""),"",MAX(0,$E661-$D661-Settings!$B$5))</f>
        <v/>
      </c>
      <c r="J661" s="20" t="str">
        <f>IF(OR($D661="",$E661=""),"",IF($E661&lt;=$D661+Settings!$B$5,1,0))</f>
        <v/>
      </c>
      <c r="K661" s="20" t="str">
        <f t="shared" si="30"/>
        <v/>
      </c>
      <c r="L661" s="20" t="str">
        <f t="shared" si="31"/>
        <v/>
      </c>
      <c r="M661" s="21" t="str">
        <f t="shared" si="32"/>
        <v/>
      </c>
    </row>
    <row r="662" spans="1:13" x14ac:dyDescent="0.3">
      <c r="A662" s="17"/>
      <c r="B662" s="17"/>
      <c r="C662" s="18"/>
      <c r="D662" s="18"/>
      <c r="E662" s="18"/>
      <c r="F662" s="19"/>
      <c r="G662" s="19"/>
      <c r="H662" s="19"/>
      <c r="I662" s="20" t="str">
        <f>IF(OR($D662="",$E662=""),"",MAX(0,$E662-$D662-Settings!$B$5))</f>
        <v/>
      </c>
      <c r="J662" s="20" t="str">
        <f>IF(OR($D662="",$E662=""),"",IF($E662&lt;=$D662+Settings!$B$5,1,0))</f>
        <v/>
      </c>
      <c r="K662" s="20" t="str">
        <f t="shared" si="30"/>
        <v/>
      </c>
      <c r="L662" s="20" t="str">
        <f t="shared" si="31"/>
        <v/>
      </c>
      <c r="M662" s="21" t="str">
        <f t="shared" si="32"/>
        <v/>
      </c>
    </row>
    <row r="663" spans="1:13" x14ac:dyDescent="0.3">
      <c r="A663" s="17"/>
      <c r="B663" s="17"/>
      <c r="C663" s="18"/>
      <c r="D663" s="18"/>
      <c r="E663" s="18"/>
      <c r="F663" s="19"/>
      <c r="G663" s="19"/>
      <c r="H663" s="19"/>
      <c r="I663" s="20" t="str">
        <f>IF(OR($D663="",$E663=""),"",MAX(0,$E663-$D663-Settings!$B$5))</f>
        <v/>
      </c>
      <c r="J663" s="20" t="str">
        <f>IF(OR($D663="",$E663=""),"",IF($E663&lt;=$D663+Settings!$B$5,1,0))</f>
        <v/>
      </c>
      <c r="K663" s="20" t="str">
        <f t="shared" si="30"/>
        <v/>
      </c>
      <c r="L663" s="20" t="str">
        <f t="shared" si="31"/>
        <v/>
      </c>
      <c r="M663" s="21" t="str">
        <f t="shared" si="32"/>
        <v/>
      </c>
    </row>
    <row r="664" spans="1:13" x14ac:dyDescent="0.3">
      <c r="A664" s="17"/>
      <c r="B664" s="17"/>
      <c r="C664" s="18"/>
      <c r="D664" s="18"/>
      <c r="E664" s="18"/>
      <c r="F664" s="19"/>
      <c r="G664" s="19"/>
      <c r="H664" s="19"/>
      <c r="I664" s="20" t="str">
        <f>IF(OR($D664="",$E664=""),"",MAX(0,$E664-$D664-Settings!$B$5))</f>
        <v/>
      </c>
      <c r="J664" s="20" t="str">
        <f>IF(OR($D664="",$E664=""),"",IF($E664&lt;=$D664+Settings!$B$5,1,0))</f>
        <v/>
      </c>
      <c r="K664" s="20" t="str">
        <f t="shared" si="30"/>
        <v/>
      </c>
      <c r="L664" s="20" t="str">
        <f t="shared" si="31"/>
        <v/>
      </c>
      <c r="M664" s="21" t="str">
        <f t="shared" si="32"/>
        <v/>
      </c>
    </row>
    <row r="665" spans="1:13" x14ac:dyDescent="0.3">
      <c r="A665" s="17"/>
      <c r="B665" s="17"/>
      <c r="C665" s="18"/>
      <c r="D665" s="18"/>
      <c r="E665" s="18"/>
      <c r="F665" s="19"/>
      <c r="G665" s="19"/>
      <c r="H665" s="19"/>
      <c r="I665" s="20" t="str">
        <f>IF(OR($D665="",$E665=""),"",MAX(0,$E665-$D665-Settings!$B$5))</f>
        <v/>
      </c>
      <c r="J665" s="20" t="str">
        <f>IF(OR($D665="",$E665=""),"",IF($E665&lt;=$D665+Settings!$B$5,1,0))</f>
        <v/>
      </c>
      <c r="K665" s="20" t="str">
        <f t="shared" si="30"/>
        <v/>
      </c>
      <c r="L665" s="20" t="str">
        <f t="shared" si="31"/>
        <v/>
      </c>
      <c r="M665" s="21" t="str">
        <f t="shared" si="32"/>
        <v/>
      </c>
    </row>
    <row r="666" spans="1:13" x14ac:dyDescent="0.3">
      <c r="A666" s="17"/>
      <c r="B666" s="17"/>
      <c r="C666" s="18"/>
      <c r="D666" s="18"/>
      <c r="E666" s="18"/>
      <c r="F666" s="19"/>
      <c r="G666" s="19"/>
      <c r="H666" s="19"/>
      <c r="I666" s="20" t="str">
        <f>IF(OR($D666="",$E666=""),"",MAX(0,$E666-$D666-Settings!$B$5))</f>
        <v/>
      </c>
      <c r="J666" s="20" t="str">
        <f>IF(OR($D666="",$E666=""),"",IF($E666&lt;=$D666+Settings!$B$5,1,0))</f>
        <v/>
      </c>
      <c r="K666" s="20" t="str">
        <f t="shared" si="30"/>
        <v/>
      </c>
      <c r="L666" s="20" t="str">
        <f t="shared" si="31"/>
        <v/>
      </c>
      <c r="M666" s="21" t="str">
        <f t="shared" si="32"/>
        <v/>
      </c>
    </row>
    <row r="667" spans="1:13" x14ac:dyDescent="0.3">
      <c r="A667" s="17"/>
      <c r="B667" s="17"/>
      <c r="C667" s="18"/>
      <c r="D667" s="18"/>
      <c r="E667" s="18"/>
      <c r="F667" s="19"/>
      <c r="G667" s="19"/>
      <c r="H667" s="19"/>
      <c r="I667" s="20" t="str">
        <f>IF(OR($D667="",$E667=""),"",MAX(0,$E667-$D667-Settings!$B$5))</f>
        <v/>
      </c>
      <c r="J667" s="20" t="str">
        <f>IF(OR($D667="",$E667=""),"",IF($E667&lt;=$D667+Settings!$B$5,1,0))</f>
        <v/>
      </c>
      <c r="K667" s="20" t="str">
        <f t="shared" si="30"/>
        <v/>
      </c>
      <c r="L667" s="20" t="str">
        <f t="shared" si="31"/>
        <v/>
      </c>
      <c r="M667" s="21" t="str">
        <f t="shared" si="32"/>
        <v/>
      </c>
    </row>
    <row r="668" spans="1:13" x14ac:dyDescent="0.3">
      <c r="A668" s="17"/>
      <c r="B668" s="17"/>
      <c r="C668" s="18"/>
      <c r="D668" s="18"/>
      <c r="E668" s="18"/>
      <c r="F668" s="19"/>
      <c r="G668" s="19"/>
      <c r="H668" s="19"/>
      <c r="I668" s="20" t="str">
        <f>IF(OR($D668="",$E668=""),"",MAX(0,$E668-$D668-Settings!$B$5))</f>
        <v/>
      </c>
      <c r="J668" s="20" t="str">
        <f>IF(OR($D668="",$E668=""),"",IF($E668&lt;=$D668+Settings!$B$5,1,0))</f>
        <v/>
      </c>
      <c r="K668" s="20" t="str">
        <f t="shared" si="30"/>
        <v/>
      </c>
      <c r="L668" s="20" t="str">
        <f t="shared" si="31"/>
        <v/>
      </c>
      <c r="M668" s="21" t="str">
        <f t="shared" si="32"/>
        <v/>
      </c>
    </row>
    <row r="669" spans="1:13" x14ac:dyDescent="0.3">
      <c r="A669" s="17"/>
      <c r="B669" s="17"/>
      <c r="C669" s="18"/>
      <c r="D669" s="18"/>
      <c r="E669" s="18"/>
      <c r="F669" s="19"/>
      <c r="G669" s="19"/>
      <c r="H669" s="19"/>
      <c r="I669" s="20" t="str">
        <f>IF(OR($D669="",$E669=""),"",MAX(0,$E669-$D669-Settings!$B$5))</f>
        <v/>
      </c>
      <c r="J669" s="20" t="str">
        <f>IF(OR($D669="",$E669=""),"",IF($E669&lt;=$D669+Settings!$B$5,1,0))</f>
        <v/>
      </c>
      <c r="K669" s="20" t="str">
        <f t="shared" si="30"/>
        <v/>
      </c>
      <c r="L669" s="20" t="str">
        <f t="shared" si="31"/>
        <v/>
      </c>
      <c r="M669" s="21" t="str">
        <f t="shared" si="32"/>
        <v/>
      </c>
    </row>
    <row r="670" spans="1:13" x14ac:dyDescent="0.3">
      <c r="A670" s="17"/>
      <c r="B670" s="17"/>
      <c r="C670" s="18"/>
      <c r="D670" s="18"/>
      <c r="E670" s="18"/>
      <c r="F670" s="19"/>
      <c r="G670" s="19"/>
      <c r="H670" s="19"/>
      <c r="I670" s="20" t="str">
        <f>IF(OR($D670="",$E670=""),"",MAX(0,$E670-$D670-Settings!$B$5))</f>
        <v/>
      </c>
      <c r="J670" s="20" t="str">
        <f>IF(OR($D670="",$E670=""),"",IF($E670&lt;=$D670+Settings!$B$5,1,0))</f>
        <v/>
      </c>
      <c r="K670" s="20" t="str">
        <f t="shared" si="30"/>
        <v/>
      </c>
      <c r="L670" s="20" t="str">
        <f t="shared" si="31"/>
        <v/>
      </c>
      <c r="M670" s="21" t="str">
        <f t="shared" si="32"/>
        <v/>
      </c>
    </row>
    <row r="671" spans="1:13" x14ac:dyDescent="0.3">
      <c r="A671" s="17"/>
      <c r="B671" s="17"/>
      <c r="C671" s="18"/>
      <c r="D671" s="18"/>
      <c r="E671" s="18"/>
      <c r="F671" s="19"/>
      <c r="G671" s="19"/>
      <c r="H671" s="19"/>
      <c r="I671" s="20" t="str">
        <f>IF(OR($D671="",$E671=""),"",MAX(0,$E671-$D671-Settings!$B$5))</f>
        <v/>
      </c>
      <c r="J671" s="20" t="str">
        <f>IF(OR($D671="",$E671=""),"",IF($E671&lt;=$D671+Settings!$B$5,1,0))</f>
        <v/>
      </c>
      <c r="K671" s="20" t="str">
        <f t="shared" si="30"/>
        <v/>
      </c>
      <c r="L671" s="20" t="str">
        <f t="shared" si="31"/>
        <v/>
      </c>
      <c r="M671" s="21" t="str">
        <f t="shared" si="32"/>
        <v/>
      </c>
    </row>
    <row r="672" spans="1:13" x14ac:dyDescent="0.3">
      <c r="A672" s="17"/>
      <c r="B672" s="17"/>
      <c r="C672" s="18"/>
      <c r="D672" s="18"/>
      <c r="E672" s="18"/>
      <c r="F672" s="19"/>
      <c r="G672" s="19"/>
      <c r="H672" s="19"/>
      <c r="I672" s="20" t="str">
        <f>IF(OR($D672="",$E672=""),"",MAX(0,$E672-$D672-Settings!$B$5))</f>
        <v/>
      </c>
      <c r="J672" s="20" t="str">
        <f>IF(OR($D672="",$E672=""),"",IF($E672&lt;=$D672+Settings!$B$5,1,0))</f>
        <v/>
      </c>
      <c r="K672" s="20" t="str">
        <f t="shared" si="30"/>
        <v/>
      </c>
      <c r="L672" s="20" t="str">
        <f t="shared" si="31"/>
        <v/>
      </c>
      <c r="M672" s="21" t="str">
        <f t="shared" si="32"/>
        <v/>
      </c>
    </row>
    <row r="673" spans="1:13" x14ac:dyDescent="0.3">
      <c r="A673" s="17"/>
      <c r="B673" s="17"/>
      <c r="C673" s="18"/>
      <c r="D673" s="18"/>
      <c r="E673" s="18"/>
      <c r="F673" s="19"/>
      <c r="G673" s="19"/>
      <c r="H673" s="19"/>
      <c r="I673" s="20" t="str">
        <f>IF(OR($D673="",$E673=""),"",MAX(0,$E673-$D673-Settings!$B$5))</f>
        <v/>
      </c>
      <c r="J673" s="20" t="str">
        <f>IF(OR($D673="",$E673=""),"",IF($E673&lt;=$D673+Settings!$B$5,1,0))</f>
        <v/>
      </c>
      <c r="K673" s="20" t="str">
        <f t="shared" si="30"/>
        <v/>
      </c>
      <c r="L673" s="20" t="str">
        <f t="shared" si="31"/>
        <v/>
      </c>
      <c r="M673" s="21" t="str">
        <f t="shared" si="32"/>
        <v/>
      </c>
    </row>
    <row r="674" spans="1:13" x14ac:dyDescent="0.3">
      <c r="A674" s="17"/>
      <c r="B674" s="17"/>
      <c r="C674" s="18"/>
      <c r="D674" s="18"/>
      <c r="E674" s="18"/>
      <c r="F674" s="19"/>
      <c r="G674" s="19"/>
      <c r="H674" s="19"/>
      <c r="I674" s="20" t="str">
        <f>IF(OR($D674="",$E674=""),"",MAX(0,$E674-$D674-Settings!$B$5))</f>
        <v/>
      </c>
      <c r="J674" s="20" t="str">
        <f>IF(OR($D674="",$E674=""),"",IF($E674&lt;=$D674+Settings!$B$5,1,0))</f>
        <v/>
      </c>
      <c r="K674" s="20" t="str">
        <f t="shared" si="30"/>
        <v/>
      </c>
      <c r="L674" s="20" t="str">
        <f t="shared" si="31"/>
        <v/>
      </c>
      <c r="M674" s="21" t="str">
        <f t="shared" si="32"/>
        <v/>
      </c>
    </row>
    <row r="675" spans="1:13" x14ac:dyDescent="0.3">
      <c r="A675" s="17"/>
      <c r="B675" s="17"/>
      <c r="C675" s="18"/>
      <c r="D675" s="18"/>
      <c r="E675" s="18"/>
      <c r="F675" s="19"/>
      <c r="G675" s="19"/>
      <c r="H675" s="19"/>
      <c r="I675" s="20" t="str">
        <f>IF(OR($D675="",$E675=""),"",MAX(0,$E675-$D675-Settings!$B$5))</f>
        <v/>
      </c>
      <c r="J675" s="20" t="str">
        <f>IF(OR($D675="",$E675=""),"",IF($E675&lt;=$D675+Settings!$B$5,1,0))</f>
        <v/>
      </c>
      <c r="K675" s="20" t="str">
        <f t="shared" si="30"/>
        <v/>
      </c>
      <c r="L675" s="20" t="str">
        <f t="shared" si="31"/>
        <v/>
      </c>
      <c r="M675" s="21" t="str">
        <f t="shared" si="32"/>
        <v/>
      </c>
    </row>
    <row r="676" spans="1:13" x14ac:dyDescent="0.3">
      <c r="A676" s="17"/>
      <c r="B676" s="17"/>
      <c r="C676" s="18"/>
      <c r="D676" s="18"/>
      <c r="E676" s="18"/>
      <c r="F676" s="19"/>
      <c r="G676" s="19"/>
      <c r="H676" s="19"/>
      <c r="I676" s="20" t="str">
        <f>IF(OR($D676="",$E676=""),"",MAX(0,$E676-$D676-Settings!$B$5))</f>
        <v/>
      </c>
      <c r="J676" s="20" t="str">
        <f>IF(OR($D676="",$E676=""),"",IF($E676&lt;=$D676+Settings!$B$5,1,0))</f>
        <v/>
      </c>
      <c r="K676" s="20" t="str">
        <f t="shared" si="30"/>
        <v/>
      </c>
      <c r="L676" s="20" t="str">
        <f t="shared" si="31"/>
        <v/>
      </c>
      <c r="M676" s="21" t="str">
        <f t="shared" si="32"/>
        <v/>
      </c>
    </row>
    <row r="677" spans="1:13" x14ac:dyDescent="0.3">
      <c r="A677" s="17"/>
      <c r="B677" s="17"/>
      <c r="C677" s="18"/>
      <c r="D677" s="18"/>
      <c r="E677" s="18"/>
      <c r="F677" s="19"/>
      <c r="G677" s="19"/>
      <c r="H677" s="19"/>
      <c r="I677" s="20" t="str">
        <f>IF(OR($D677="",$E677=""),"",MAX(0,$E677-$D677-Settings!$B$5))</f>
        <v/>
      </c>
      <c r="J677" s="20" t="str">
        <f>IF(OR($D677="",$E677=""),"",IF($E677&lt;=$D677+Settings!$B$5,1,0))</f>
        <v/>
      </c>
      <c r="K677" s="20" t="str">
        <f t="shared" si="30"/>
        <v/>
      </c>
      <c r="L677" s="20" t="str">
        <f t="shared" si="31"/>
        <v/>
      </c>
      <c r="M677" s="21" t="str">
        <f t="shared" si="32"/>
        <v/>
      </c>
    </row>
    <row r="678" spans="1:13" x14ac:dyDescent="0.3">
      <c r="A678" s="17"/>
      <c r="B678" s="17"/>
      <c r="C678" s="18"/>
      <c r="D678" s="18"/>
      <c r="E678" s="18"/>
      <c r="F678" s="19"/>
      <c r="G678" s="19"/>
      <c r="H678" s="19"/>
      <c r="I678" s="20" t="str">
        <f>IF(OR($D678="",$E678=""),"",MAX(0,$E678-$D678-Settings!$B$5))</f>
        <v/>
      </c>
      <c r="J678" s="20" t="str">
        <f>IF(OR($D678="",$E678=""),"",IF($E678&lt;=$D678+Settings!$B$5,1,0))</f>
        <v/>
      </c>
      <c r="K678" s="20" t="str">
        <f t="shared" si="30"/>
        <v/>
      </c>
      <c r="L678" s="20" t="str">
        <f t="shared" si="31"/>
        <v/>
      </c>
      <c r="M678" s="21" t="str">
        <f t="shared" si="32"/>
        <v/>
      </c>
    </row>
    <row r="679" spans="1:13" x14ac:dyDescent="0.3">
      <c r="A679" s="17"/>
      <c r="B679" s="17"/>
      <c r="C679" s="18"/>
      <c r="D679" s="18"/>
      <c r="E679" s="18"/>
      <c r="F679" s="19"/>
      <c r="G679" s="19"/>
      <c r="H679" s="19"/>
      <c r="I679" s="20" t="str">
        <f>IF(OR($D679="",$E679=""),"",MAX(0,$E679-$D679-Settings!$B$5))</f>
        <v/>
      </c>
      <c r="J679" s="20" t="str">
        <f>IF(OR($D679="",$E679=""),"",IF($E679&lt;=$D679+Settings!$B$5,1,0))</f>
        <v/>
      </c>
      <c r="K679" s="20" t="str">
        <f t="shared" si="30"/>
        <v/>
      </c>
      <c r="L679" s="20" t="str">
        <f t="shared" si="31"/>
        <v/>
      </c>
      <c r="M679" s="21" t="str">
        <f t="shared" si="32"/>
        <v/>
      </c>
    </row>
    <row r="680" spans="1:13" x14ac:dyDescent="0.3">
      <c r="A680" s="17"/>
      <c r="B680" s="17"/>
      <c r="C680" s="18"/>
      <c r="D680" s="18"/>
      <c r="E680" s="18"/>
      <c r="F680" s="19"/>
      <c r="G680" s="19"/>
      <c r="H680" s="19"/>
      <c r="I680" s="20" t="str">
        <f>IF(OR($D680="",$E680=""),"",MAX(0,$E680-$D680-Settings!$B$5))</f>
        <v/>
      </c>
      <c r="J680" s="20" t="str">
        <f>IF(OR($D680="",$E680=""),"",IF($E680&lt;=$D680+Settings!$B$5,1,0))</f>
        <v/>
      </c>
      <c r="K680" s="20" t="str">
        <f t="shared" si="30"/>
        <v/>
      </c>
      <c r="L680" s="20" t="str">
        <f t="shared" si="31"/>
        <v/>
      </c>
      <c r="M680" s="21" t="str">
        <f t="shared" si="32"/>
        <v/>
      </c>
    </row>
    <row r="681" spans="1:13" x14ac:dyDescent="0.3">
      <c r="A681" s="17"/>
      <c r="B681" s="17"/>
      <c r="C681" s="18"/>
      <c r="D681" s="18"/>
      <c r="E681" s="18"/>
      <c r="F681" s="19"/>
      <c r="G681" s="19"/>
      <c r="H681" s="19"/>
      <c r="I681" s="20" t="str">
        <f>IF(OR($D681="",$E681=""),"",MAX(0,$E681-$D681-Settings!$B$5))</f>
        <v/>
      </c>
      <c r="J681" s="20" t="str">
        <f>IF(OR($D681="",$E681=""),"",IF($E681&lt;=$D681+Settings!$B$5,1,0))</f>
        <v/>
      </c>
      <c r="K681" s="20" t="str">
        <f t="shared" si="30"/>
        <v/>
      </c>
      <c r="L681" s="20" t="str">
        <f t="shared" si="31"/>
        <v/>
      </c>
      <c r="M681" s="21" t="str">
        <f t="shared" si="32"/>
        <v/>
      </c>
    </row>
    <row r="682" spans="1:13" x14ac:dyDescent="0.3">
      <c r="A682" s="17"/>
      <c r="B682" s="17"/>
      <c r="C682" s="18"/>
      <c r="D682" s="18"/>
      <c r="E682" s="18"/>
      <c r="F682" s="19"/>
      <c r="G682" s="19"/>
      <c r="H682" s="19"/>
      <c r="I682" s="20" t="str">
        <f>IF(OR($D682="",$E682=""),"",MAX(0,$E682-$D682-Settings!$B$5))</f>
        <v/>
      </c>
      <c r="J682" s="20" t="str">
        <f>IF(OR($D682="",$E682=""),"",IF($E682&lt;=$D682+Settings!$B$5,1,0))</f>
        <v/>
      </c>
      <c r="K682" s="20" t="str">
        <f t="shared" si="30"/>
        <v/>
      </c>
      <c r="L682" s="20" t="str">
        <f t="shared" si="31"/>
        <v/>
      </c>
      <c r="M682" s="21" t="str">
        <f t="shared" si="32"/>
        <v/>
      </c>
    </row>
    <row r="683" spans="1:13" x14ac:dyDescent="0.3">
      <c r="A683" s="17"/>
      <c r="B683" s="17"/>
      <c r="C683" s="18"/>
      <c r="D683" s="18"/>
      <c r="E683" s="18"/>
      <c r="F683" s="19"/>
      <c r="G683" s="19"/>
      <c r="H683" s="19"/>
      <c r="I683" s="20" t="str">
        <f>IF(OR($D683="",$E683=""),"",MAX(0,$E683-$D683-Settings!$B$5))</f>
        <v/>
      </c>
      <c r="J683" s="20" t="str">
        <f>IF(OR($D683="",$E683=""),"",IF($E683&lt;=$D683+Settings!$B$5,1,0))</f>
        <v/>
      </c>
      <c r="K683" s="20" t="str">
        <f t="shared" si="30"/>
        <v/>
      </c>
      <c r="L683" s="20" t="str">
        <f t="shared" si="31"/>
        <v/>
      </c>
      <c r="M683" s="21" t="str">
        <f t="shared" si="32"/>
        <v/>
      </c>
    </row>
    <row r="684" spans="1:13" x14ac:dyDescent="0.3">
      <c r="A684" s="17"/>
      <c r="B684" s="17"/>
      <c r="C684" s="18"/>
      <c r="D684" s="18"/>
      <c r="E684" s="18"/>
      <c r="F684" s="19"/>
      <c r="G684" s="19"/>
      <c r="H684" s="19"/>
      <c r="I684" s="20" t="str">
        <f>IF(OR($D684="",$E684=""),"",MAX(0,$E684-$D684-Settings!$B$5))</f>
        <v/>
      </c>
      <c r="J684" s="20" t="str">
        <f>IF(OR($D684="",$E684=""),"",IF($E684&lt;=$D684+Settings!$B$5,1,0))</f>
        <v/>
      </c>
      <c r="K684" s="20" t="str">
        <f t="shared" si="30"/>
        <v/>
      </c>
      <c r="L684" s="20" t="str">
        <f t="shared" si="31"/>
        <v/>
      </c>
      <c r="M684" s="21" t="str">
        <f t="shared" si="32"/>
        <v/>
      </c>
    </row>
    <row r="685" spans="1:13" x14ac:dyDescent="0.3">
      <c r="A685" s="17"/>
      <c r="B685" s="17"/>
      <c r="C685" s="18"/>
      <c r="D685" s="18"/>
      <c r="E685" s="18"/>
      <c r="F685" s="19"/>
      <c r="G685" s="19"/>
      <c r="H685" s="19"/>
      <c r="I685" s="20" t="str">
        <f>IF(OR($D685="",$E685=""),"",MAX(0,$E685-$D685-Settings!$B$5))</f>
        <v/>
      </c>
      <c r="J685" s="20" t="str">
        <f>IF(OR($D685="",$E685=""),"",IF($E685&lt;=$D685+Settings!$B$5,1,0))</f>
        <v/>
      </c>
      <c r="K685" s="20" t="str">
        <f t="shared" si="30"/>
        <v/>
      </c>
      <c r="L685" s="20" t="str">
        <f t="shared" si="31"/>
        <v/>
      </c>
      <c r="M685" s="21" t="str">
        <f t="shared" si="32"/>
        <v/>
      </c>
    </row>
    <row r="686" spans="1:13" x14ac:dyDescent="0.3">
      <c r="A686" s="17"/>
      <c r="B686" s="17"/>
      <c r="C686" s="18"/>
      <c r="D686" s="18"/>
      <c r="E686" s="18"/>
      <c r="F686" s="19"/>
      <c r="G686" s="19"/>
      <c r="H686" s="19"/>
      <c r="I686" s="20" t="str">
        <f>IF(OR($D686="",$E686=""),"",MAX(0,$E686-$D686-Settings!$B$5))</f>
        <v/>
      </c>
      <c r="J686" s="20" t="str">
        <f>IF(OR($D686="",$E686=""),"",IF($E686&lt;=$D686+Settings!$B$5,1,0))</f>
        <v/>
      </c>
      <c r="K686" s="20" t="str">
        <f t="shared" si="30"/>
        <v/>
      </c>
      <c r="L686" s="20" t="str">
        <f t="shared" si="31"/>
        <v/>
      </c>
      <c r="M686" s="21" t="str">
        <f t="shared" si="32"/>
        <v/>
      </c>
    </row>
    <row r="687" spans="1:13" x14ac:dyDescent="0.3">
      <c r="A687" s="17"/>
      <c r="B687" s="17"/>
      <c r="C687" s="18"/>
      <c r="D687" s="18"/>
      <c r="E687" s="18"/>
      <c r="F687" s="19"/>
      <c r="G687" s="19"/>
      <c r="H687" s="19"/>
      <c r="I687" s="20" t="str">
        <f>IF(OR($D687="",$E687=""),"",MAX(0,$E687-$D687-Settings!$B$5))</f>
        <v/>
      </c>
      <c r="J687" s="20" t="str">
        <f>IF(OR($D687="",$E687=""),"",IF($E687&lt;=$D687+Settings!$B$5,1,0))</f>
        <v/>
      </c>
      <c r="K687" s="20" t="str">
        <f t="shared" si="30"/>
        <v/>
      </c>
      <c r="L687" s="20" t="str">
        <f t="shared" si="31"/>
        <v/>
      </c>
      <c r="M687" s="21" t="str">
        <f t="shared" si="32"/>
        <v/>
      </c>
    </row>
    <row r="688" spans="1:13" x14ac:dyDescent="0.3">
      <c r="A688" s="17"/>
      <c r="B688" s="17"/>
      <c r="C688" s="18"/>
      <c r="D688" s="18"/>
      <c r="E688" s="18"/>
      <c r="F688" s="19"/>
      <c r="G688" s="19"/>
      <c r="H688" s="19"/>
      <c r="I688" s="20" t="str">
        <f>IF(OR($D688="",$E688=""),"",MAX(0,$E688-$D688-Settings!$B$5))</f>
        <v/>
      </c>
      <c r="J688" s="20" t="str">
        <f>IF(OR($D688="",$E688=""),"",IF($E688&lt;=$D688+Settings!$B$5,1,0))</f>
        <v/>
      </c>
      <c r="K688" s="20" t="str">
        <f t="shared" si="30"/>
        <v/>
      </c>
      <c r="L688" s="20" t="str">
        <f t="shared" si="31"/>
        <v/>
      </c>
      <c r="M688" s="21" t="str">
        <f t="shared" si="32"/>
        <v/>
      </c>
    </row>
    <row r="689" spans="1:13" x14ac:dyDescent="0.3">
      <c r="A689" s="17"/>
      <c r="B689" s="17"/>
      <c r="C689" s="18"/>
      <c r="D689" s="18"/>
      <c r="E689" s="18"/>
      <c r="F689" s="19"/>
      <c r="G689" s="19"/>
      <c r="H689" s="19"/>
      <c r="I689" s="20" t="str">
        <f>IF(OR($D689="",$E689=""),"",MAX(0,$E689-$D689-Settings!$B$5))</f>
        <v/>
      </c>
      <c r="J689" s="20" t="str">
        <f>IF(OR($D689="",$E689=""),"",IF($E689&lt;=$D689+Settings!$B$5,1,0))</f>
        <v/>
      </c>
      <c r="K689" s="20" t="str">
        <f t="shared" si="30"/>
        <v/>
      </c>
      <c r="L689" s="20" t="str">
        <f t="shared" si="31"/>
        <v/>
      </c>
      <c r="M689" s="21" t="str">
        <f t="shared" si="32"/>
        <v/>
      </c>
    </row>
    <row r="690" spans="1:13" x14ac:dyDescent="0.3">
      <c r="A690" s="17"/>
      <c r="B690" s="17"/>
      <c r="C690" s="18"/>
      <c r="D690" s="18"/>
      <c r="E690" s="18"/>
      <c r="F690" s="19"/>
      <c r="G690" s="19"/>
      <c r="H690" s="19"/>
      <c r="I690" s="20" t="str">
        <f>IF(OR($D690="",$E690=""),"",MAX(0,$E690-$D690-Settings!$B$5))</f>
        <v/>
      </c>
      <c r="J690" s="20" t="str">
        <f>IF(OR($D690="",$E690=""),"",IF($E690&lt;=$D690+Settings!$B$5,1,0))</f>
        <v/>
      </c>
      <c r="K690" s="20" t="str">
        <f t="shared" si="30"/>
        <v/>
      </c>
      <c r="L690" s="20" t="str">
        <f t="shared" si="31"/>
        <v/>
      </c>
      <c r="M690" s="21" t="str">
        <f t="shared" si="32"/>
        <v/>
      </c>
    </row>
    <row r="691" spans="1:13" x14ac:dyDescent="0.3">
      <c r="A691" s="17"/>
      <c r="B691" s="17"/>
      <c r="C691" s="18"/>
      <c r="D691" s="18"/>
      <c r="E691" s="18"/>
      <c r="F691" s="19"/>
      <c r="G691" s="19"/>
      <c r="H691" s="19"/>
      <c r="I691" s="20" t="str">
        <f>IF(OR($D691="",$E691=""),"",MAX(0,$E691-$D691-Settings!$B$5))</f>
        <v/>
      </c>
      <c r="J691" s="20" t="str">
        <f>IF(OR($D691="",$E691=""),"",IF($E691&lt;=$D691+Settings!$B$5,1,0))</f>
        <v/>
      </c>
      <c r="K691" s="20" t="str">
        <f t="shared" si="30"/>
        <v/>
      </c>
      <c r="L691" s="20" t="str">
        <f t="shared" si="31"/>
        <v/>
      </c>
      <c r="M691" s="21" t="str">
        <f t="shared" si="32"/>
        <v/>
      </c>
    </row>
    <row r="692" spans="1:13" x14ac:dyDescent="0.3">
      <c r="A692" s="17"/>
      <c r="B692" s="17"/>
      <c r="C692" s="18"/>
      <c r="D692" s="18"/>
      <c r="E692" s="18"/>
      <c r="F692" s="19"/>
      <c r="G692" s="19"/>
      <c r="H692" s="19"/>
      <c r="I692" s="20" t="str">
        <f>IF(OR($D692="",$E692=""),"",MAX(0,$E692-$D692-Settings!$B$5))</f>
        <v/>
      </c>
      <c r="J692" s="20" t="str">
        <f>IF(OR($D692="",$E692=""),"",IF($E692&lt;=$D692+Settings!$B$5,1,0))</f>
        <v/>
      </c>
      <c r="K692" s="20" t="str">
        <f t="shared" si="30"/>
        <v/>
      </c>
      <c r="L692" s="20" t="str">
        <f t="shared" si="31"/>
        <v/>
      </c>
      <c r="M692" s="21" t="str">
        <f t="shared" si="32"/>
        <v/>
      </c>
    </row>
    <row r="693" spans="1:13" x14ac:dyDescent="0.3">
      <c r="A693" s="17"/>
      <c r="B693" s="17"/>
      <c r="C693" s="18"/>
      <c r="D693" s="18"/>
      <c r="E693" s="18"/>
      <c r="F693" s="19"/>
      <c r="G693" s="19"/>
      <c r="H693" s="19"/>
      <c r="I693" s="20" t="str">
        <f>IF(OR($D693="",$E693=""),"",MAX(0,$E693-$D693-Settings!$B$5))</f>
        <v/>
      </c>
      <c r="J693" s="20" t="str">
        <f>IF(OR($D693="",$E693=""),"",IF($E693&lt;=$D693+Settings!$B$5,1,0))</f>
        <v/>
      </c>
      <c r="K693" s="20" t="str">
        <f t="shared" si="30"/>
        <v/>
      </c>
      <c r="L693" s="20" t="str">
        <f t="shared" si="31"/>
        <v/>
      </c>
      <c r="M693" s="21" t="str">
        <f t="shared" si="32"/>
        <v/>
      </c>
    </row>
    <row r="694" spans="1:13" x14ac:dyDescent="0.3">
      <c r="A694" s="17"/>
      <c r="B694" s="17"/>
      <c r="C694" s="18"/>
      <c r="D694" s="18"/>
      <c r="E694" s="18"/>
      <c r="F694" s="19"/>
      <c r="G694" s="19"/>
      <c r="H694" s="19"/>
      <c r="I694" s="20" t="str">
        <f>IF(OR($D694="",$E694=""),"",MAX(0,$E694-$D694-Settings!$B$5))</f>
        <v/>
      </c>
      <c r="J694" s="20" t="str">
        <f>IF(OR($D694="",$E694=""),"",IF($E694&lt;=$D694+Settings!$B$5,1,0))</f>
        <v/>
      </c>
      <c r="K694" s="20" t="str">
        <f t="shared" si="30"/>
        <v/>
      </c>
      <c r="L694" s="20" t="str">
        <f t="shared" si="31"/>
        <v/>
      </c>
      <c r="M694" s="21" t="str">
        <f t="shared" si="32"/>
        <v/>
      </c>
    </row>
    <row r="695" spans="1:13" x14ac:dyDescent="0.3">
      <c r="A695" s="17"/>
      <c r="B695" s="17"/>
      <c r="C695" s="18"/>
      <c r="D695" s="18"/>
      <c r="E695" s="18"/>
      <c r="F695" s="19"/>
      <c r="G695" s="19"/>
      <c r="H695" s="19"/>
      <c r="I695" s="20" t="str">
        <f>IF(OR($D695="",$E695=""),"",MAX(0,$E695-$D695-Settings!$B$5))</f>
        <v/>
      </c>
      <c r="J695" s="20" t="str">
        <f>IF(OR($D695="",$E695=""),"",IF($E695&lt;=$D695+Settings!$B$5,1,0))</f>
        <v/>
      </c>
      <c r="K695" s="20" t="str">
        <f t="shared" si="30"/>
        <v/>
      </c>
      <c r="L695" s="20" t="str">
        <f t="shared" si="31"/>
        <v/>
      </c>
      <c r="M695" s="21" t="str">
        <f t="shared" si="32"/>
        <v/>
      </c>
    </row>
    <row r="696" spans="1:13" x14ac:dyDescent="0.3">
      <c r="A696" s="17"/>
      <c r="B696" s="17"/>
      <c r="C696" s="18"/>
      <c r="D696" s="18"/>
      <c r="E696" s="18"/>
      <c r="F696" s="19"/>
      <c r="G696" s="19"/>
      <c r="H696" s="19"/>
      <c r="I696" s="20" t="str">
        <f>IF(OR($D696="",$E696=""),"",MAX(0,$E696-$D696-Settings!$B$5))</f>
        <v/>
      </c>
      <c r="J696" s="20" t="str">
        <f>IF(OR($D696="",$E696=""),"",IF($E696&lt;=$D696+Settings!$B$5,1,0))</f>
        <v/>
      </c>
      <c r="K696" s="20" t="str">
        <f t="shared" si="30"/>
        <v/>
      </c>
      <c r="L696" s="20" t="str">
        <f t="shared" si="31"/>
        <v/>
      </c>
      <c r="M696" s="21" t="str">
        <f t="shared" si="32"/>
        <v/>
      </c>
    </row>
    <row r="697" spans="1:13" x14ac:dyDescent="0.3">
      <c r="A697" s="17"/>
      <c r="B697" s="17"/>
      <c r="C697" s="18"/>
      <c r="D697" s="18"/>
      <c r="E697" s="18"/>
      <c r="F697" s="19"/>
      <c r="G697" s="19"/>
      <c r="H697" s="19"/>
      <c r="I697" s="20" t="str">
        <f>IF(OR($D697="",$E697=""),"",MAX(0,$E697-$D697-Settings!$B$5))</f>
        <v/>
      </c>
      <c r="J697" s="20" t="str">
        <f>IF(OR($D697="",$E697=""),"",IF($E697&lt;=$D697+Settings!$B$5,1,0))</f>
        <v/>
      </c>
      <c r="K697" s="20" t="str">
        <f t="shared" si="30"/>
        <v/>
      </c>
      <c r="L697" s="20" t="str">
        <f t="shared" si="31"/>
        <v/>
      </c>
      <c r="M697" s="21" t="str">
        <f t="shared" si="32"/>
        <v/>
      </c>
    </row>
    <row r="698" spans="1:13" x14ac:dyDescent="0.3">
      <c r="A698" s="17"/>
      <c r="B698" s="17"/>
      <c r="C698" s="18"/>
      <c r="D698" s="18"/>
      <c r="E698" s="18"/>
      <c r="F698" s="19"/>
      <c r="G698" s="19"/>
      <c r="H698" s="19"/>
      <c r="I698" s="20" t="str">
        <f>IF(OR($D698="",$E698=""),"",MAX(0,$E698-$D698-Settings!$B$5))</f>
        <v/>
      </c>
      <c r="J698" s="20" t="str">
        <f>IF(OR($D698="",$E698=""),"",IF($E698&lt;=$D698+Settings!$B$5,1,0))</f>
        <v/>
      </c>
      <c r="K698" s="20" t="str">
        <f t="shared" si="30"/>
        <v/>
      </c>
      <c r="L698" s="20" t="str">
        <f t="shared" si="31"/>
        <v/>
      </c>
      <c r="M698" s="21" t="str">
        <f t="shared" si="32"/>
        <v/>
      </c>
    </row>
    <row r="699" spans="1:13" x14ac:dyDescent="0.3">
      <c r="A699" s="17"/>
      <c r="B699" s="17"/>
      <c r="C699" s="18"/>
      <c r="D699" s="18"/>
      <c r="E699" s="18"/>
      <c r="F699" s="19"/>
      <c r="G699" s="19"/>
      <c r="H699" s="19"/>
      <c r="I699" s="20" t="str">
        <f>IF(OR($D699="",$E699=""),"",MAX(0,$E699-$D699-Settings!$B$5))</f>
        <v/>
      </c>
      <c r="J699" s="20" t="str">
        <f>IF(OR($D699="",$E699=""),"",IF($E699&lt;=$D699+Settings!$B$5,1,0))</f>
        <v/>
      </c>
      <c r="K699" s="20" t="str">
        <f t="shared" si="30"/>
        <v/>
      </c>
      <c r="L699" s="20" t="str">
        <f t="shared" si="31"/>
        <v/>
      </c>
      <c r="M699" s="21" t="str">
        <f t="shared" si="32"/>
        <v/>
      </c>
    </row>
    <row r="700" spans="1:13" x14ac:dyDescent="0.3">
      <c r="A700" s="17"/>
      <c r="B700" s="17"/>
      <c r="C700" s="18"/>
      <c r="D700" s="18"/>
      <c r="E700" s="18"/>
      <c r="F700" s="19"/>
      <c r="G700" s="19"/>
      <c r="H700" s="19"/>
      <c r="I700" s="20" t="str">
        <f>IF(OR($D700="",$E700=""),"",MAX(0,$E700-$D700-Settings!$B$5))</f>
        <v/>
      </c>
      <c r="J700" s="20" t="str">
        <f>IF(OR($D700="",$E700=""),"",IF($E700&lt;=$D700+Settings!$B$5,1,0))</f>
        <v/>
      </c>
      <c r="K700" s="20" t="str">
        <f t="shared" si="30"/>
        <v/>
      </c>
      <c r="L700" s="20" t="str">
        <f t="shared" si="31"/>
        <v/>
      </c>
      <c r="M700" s="21" t="str">
        <f t="shared" si="32"/>
        <v/>
      </c>
    </row>
    <row r="701" spans="1:13" x14ac:dyDescent="0.3">
      <c r="A701" s="17"/>
      <c r="B701" s="17"/>
      <c r="C701" s="18"/>
      <c r="D701" s="18"/>
      <c r="E701" s="18"/>
      <c r="F701" s="19"/>
      <c r="G701" s="19"/>
      <c r="H701" s="19"/>
      <c r="I701" s="20" t="str">
        <f>IF(OR($D701="",$E701=""),"",MAX(0,$E701-$D701-Settings!$B$5))</f>
        <v/>
      </c>
      <c r="J701" s="20" t="str">
        <f>IF(OR($D701="",$E701=""),"",IF($E701&lt;=$D701+Settings!$B$5,1,0))</f>
        <v/>
      </c>
      <c r="K701" s="20" t="str">
        <f t="shared" si="30"/>
        <v/>
      </c>
      <c r="L701" s="20" t="str">
        <f t="shared" si="31"/>
        <v/>
      </c>
      <c r="M701" s="21" t="str">
        <f t="shared" si="32"/>
        <v/>
      </c>
    </row>
    <row r="702" spans="1:13" x14ac:dyDescent="0.3">
      <c r="A702" s="17"/>
      <c r="B702" s="17"/>
      <c r="C702" s="18"/>
      <c r="D702" s="18"/>
      <c r="E702" s="18"/>
      <c r="F702" s="19"/>
      <c r="G702" s="19"/>
      <c r="H702" s="19"/>
      <c r="I702" s="20" t="str">
        <f>IF(OR($D702="",$E702=""),"",MAX(0,$E702-$D702-Settings!$B$5))</f>
        <v/>
      </c>
      <c r="J702" s="20" t="str">
        <f>IF(OR($D702="",$E702=""),"",IF($E702&lt;=$D702+Settings!$B$5,1,0))</f>
        <v/>
      </c>
      <c r="K702" s="20" t="str">
        <f t="shared" si="30"/>
        <v/>
      </c>
      <c r="L702" s="20" t="str">
        <f t="shared" si="31"/>
        <v/>
      </c>
      <c r="M702" s="21" t="str">
        <f t="shared" si="32"/>
        <v/>
      </c>
    </row>
    <row r="703" spans="1:13" x14ac:dyDescent="0.3">
      <c r="A703" s="17"/>
      <c r="B703" s="17"/>
      <c r="C703" s="18"/>
      <c r="D703" s="18"/>
      <c r="E703" s="18"/>
      <c r="F703" s="19"/>
      <c r="G703" s="19"/>
      <c r="H703" s="19"/>
      <c r="I703" s="20" t="str">
        <f>IF(OR($D703="",$E703=""),"",MAX(0,$E703-$D703-Settings!$B$5))</f>
        <v/>
      </c>
      <c r="J703" s="20" t="str">
        <f>IF(OR($D703="",$E703=""),"",IF($E703&lt;=$D703+Settings!$B$5,1,0))</f>
        <v/>
      </c>
      <c r="K703" s="20" t="str">
        <f t="shared" si="30"/>
        <v/>
      </c>
      <c r="L703" s="20" t="str">
        <f t="shared" si="31"/>
        <v/>
      </c>
      <c r="M703" s="21" t="str">
        <f t="shared" si="32"/>
        <v/>
      </c>
    </row>
    <row r="704" spans="1:13" x14ac:dyDescent="0.3">
      <c r="A704" s="17"/>
      <c r="B704" s="17"/>
      <c r="C704" s="18"/>
      <c r="D704" s="18"/>
      <c r="E704" s="18"/>
      <c r="F704" s="19"/>
      <c r="G704" s="19"/>
      <c r="H704" s="19"/>
      <c r="I704" s="20" t="str">
        <f>IF(OR($D704="",$E704=""),"",MAX(0,$E704-$D704-Settings!$B$5))</f>
        <v/>
      </c>
      <c r="J704" s="20" t="str">
        <f>IF(OR($D704="",$E704=""),"",IF($E704&lt;=$D704+Settings!$B$5,1,0))</f>
        <v/>
      </c>
      <c r="K704" s="20" t="str">
        <f t="shared" si="30"/>
        <v/>
      </c>
      <c r="L704" s="20" t="str">
        <f t="shared" si="31"/>
        <v/>
      </c>
      <c r="M704" s="21" t="str">
        <f t="shared" si="32"/>
        <v/>
      </c>
    </row>
    <row r="705" spans="1:13" x14ac:dyDescent="0.3">
      <c r="A705" s="17"/>
      <c r="B705" s="17"/>
      <c r="C705" s="18"/>
      <c r="D705" s="18"/>
      <c r="E705" s="18"/>
      <c r="F705" s="19"/>
      <c r="G705" s="19"/>
      <c r="H705" s="19"/>
      <c r="I705" s="20" t="str">
        <f>IF(OR($D705="",$E705=""),"",MAX(0,$E705-$D705-Settings!$B$5))</f>
        <v/>
      </c>
      <c r="J705" s="20" t="str">
        <f>IF(OR($D705="",$E705=""),"",IF($E705&lt;=$D705+Settings!$B$5,1,0))</f>
        <v/>
      </c>
      <c r="K705" s="20" t="str">
        <f t="shared" si="30"/>
        <v/>
      </c>
      <c r="L705" s="20" t="str">
        <f t="shared" si="31"/>
        <v/>
      </c>
      <c r="M705" s="21" t="str">
        <f t="shared" si="32"/>
        <v/>
      </c>
    </row>
    <row r="706" spans="1:13" x14ac:dyDescent="0.3">
      <c r="A706" s="17"/>
      <c r="B706" s="17"/>
      <c r="C706" s="18"/>
      <c r="D706" s="18"/>
      <c r="E706" s="18"/>
      <c r="F706" s="19"/>
      <c r="G706" s="19"/>
      <c r="H706" s="19"/>
      <c r="I706" s="20" t="str">
        <f>IF(OR($D706="",$E706=""),"",MAX(0,$E706-$D706-Settings!$B$5))</f>
        <v/>
      </c>
      <c r="J706" s="20" t="str">
        <f>IF(OR($D706="",$E706=""),"",IF($E706&lt;=$D706+Settings!$B$5,1,0))</f>
        <v/>
      </c>
      <c r="K706" s="20" t="str">
        <f t="shared" si="30"/>
        <v/>
      </c>
      <c r="L706" s="20" t="str">
        <f t="shared" si="31"/>
        <v/>
      </c>
      <c r="M706" s="21" t="str">
        <f t="shared" si="32"/>
        <v/>
      </c>
    </row>
    <row r="707" spans="1:13" x14ac:dyDescent="0.3">
      <c r="A707" s="17"/>
      <c r="B707" s="17"/>
      <c r="C707" s="18"/>
      <c r="D707" s="18"/>
      <c r="E707" s="18"/>
      <c r="F707" s="19"/>
      <c r="G707" s="19"/>
      <c r="H707" s="19"/>
      <c r="I707" s="20" t="str">
        <f>IF(OR($D707="",$E707=""),"",MAX(0,$E707-$D707-Settings!$B$5))</f>
        <v/>
      </c>
      <c r="J707" s="20" t="str">
        <f>IF(OR($D707="",$E707=""),"",IF($E707&lt;=$D707+Settings!$B$5,1,0))</f>
        <v/>
      </c>
      <c r="K707" s="20" t="str">
        <f t="shared" si="30"/>
        <v/>
      </c>
      <c r="L707" s="20" t="str">
        <f t="shared" si="31"/>
        <v/>
      </c>
      <c r="M707" s="21" t="str">
        <f t="shared" si="32"/>
        <v/>
      </c>
    </row>
    <row r="708" spans="1:13" x14ac:dyDescent="0.3">
      <c r="A708" s="17"/>
      <c r="B708" s="17"/>
      <c r="C708" s="18"/>
      <c r="D708" s="18"/>
      <c r="E708" s="18"/>
      <c r="F708" s="19"/>
      <c r="G708" s="19"/>
      <c r="H708" s="19"/>
      <c r="I708" s="20" t="str">
        <f>IF(OR($D708="",$E708=""),"",MAX(0,$E708-$D708-Settings!$B$5))</f>
        <v/>
      </c>
      <c r="J708" s="20" t="str">
        <f>IF(OR($D708="",$E708=""),"",IF($E708&lt;=$D708+Settings!$B$5,1,0))</f>
        <v/>
      </c>
      <c r="K708" s="20" t="str">
        <f t="shared" ref="K708:K771" si="33">IF(OR($E708="",$F708=""),"",IF(N($G708)&gt;=$F708,1,0))</f>
        <v/>
      </c>
      <c r="L708" s="20" t="str">
        <f t="shared" ref="L708:L771" si="34">IF(OR($C708="",$E708=""),"",$E708-$C708)</f>
        <v/>
      </c>
      <c r="M708" s="21" t="str">
        <f t="shared" ref="M708:M771" si="35">IF(N($G708)=0,"",N($H708)/$G708)</f>
        <v/>
      </c>
    </row>
    <row r="709" spans="1:13" x14ac:dyDescent="0.3">
      <c r="A709" s="17"/>
      <c r="B709" s="17"/>
      <c r="C709" s="18"/>
      <c r="D709" s="18"/>
      <c r="E709" s="18"/>
      <c r="F709" s="19"/>
      <c r="G709" s="19"/>
      <c r="H709" s="19"/>
      <c r="I709" s="20" t="str">
        <f>IF(OR($D709="",$E709=""),"",MAX(0,$E709-$D709-Settings!$B$5))</f>
        <v/>
      </c>
      <c r="J709" s="20" t="str">
        <f>IF(OR($D709="",$E709=""),"",IF($E709&lt;=$D709+Settings!$B$5,1,0))</f>
        <v/>
      </c>
      <c r="K709" s="20" t="str">
        <f t="shared" si="33"/>
        <v/>
      </c>
      <c r="L709" s="20" t="str">
        <f t="shared" si="34"/>
        <v/>
      </c>
      <c r="M709" s="21" t="str">
        <f t="shared" si="35"/>
        <v/>
      </c>
    </row>
    <row r="710" spans="1:13" x14ac:dyDescent="0.3">
      <c r="A710" s="17"/>
      <c r="B710" s="17"/>
      <c r="C710" s="18"/>
      <c r="D710" s="18"/>
      <c r="E710" s="18"/>
      <c r="F710" s="19"/>
      <c r="G710" s="19"/>
      <c r="H710" s="19"/>
      <c r="I710" s="20" t="str">
        <f>IF(OR($D710="",$E710=""),"",MAX(0,$E710-$D710-Settings!$B$5))</f>
        <v/>
      </c>
      <c r="J710" s="20" t="str">
        <f>IF(OR($D710="",$E710=""),"",IF($E710&lt;=$D710+Settings!$B$5,1,0))</f>
        <v/>
      </c>
      <c r="K710" s="20" t="str">
        <f t="shared" si="33"/>
        <v/>
      </c>
      <c r="L710" s="20" t="str">
        <f t="shared" si="34"/>
        <v/>
      </c>
      <c r="M710" s="21" t="str">
        <f t="shared" si="35"/>
        <v/>
      </c>
    </row>
    <row r="711" spans="1:13" x14ac:dyDescent="0.3">
      <c r="A711" s="17"/>
      <c r="B711" s="17"/>
      <c r="C711" s="18"/>
      <c r="D711" s="18"/>
      <c r="E711" s="18"/>
      <c r="F711" s="19"/>
      <c r="G711" s="19"/>
      <c r="H711" s="19"/>
      <c r="I711" s="20" t="str">
        <f>IF(OR($D711="",$E711=""),"",MAX(0,$E711-$D711-Settings!$B$5))</f>
        <v/>
      </c>
      <c r="J711" s="20" t="str">
        <f>IF(OR($D711="",$E711=""),"",IF($E711&lt;=$D711+Settings!$B$5,1,0))</f>
        <v/>
      </c>
      <c r="K711" s="20" t="str">
        <f t="shared" si="33"/>
        <v/>
      </c>
      <c r="L711" s="20" t="str">
        <f t="shared" si="34"/>
        <v/>
      </c>
      <c r="M711" s="21" t="str">
        <f t="shared" si="35"/>
        <v/>
      </c>
    </row>
    <row r="712" spans="1:13" x14ac:dyDescent="0.3">
      <c r="A712" s="17"/>
      <c r="B712" s="17"/>
      <c r="C712" s="18"/>
      <c r="D712" s="18"/>
      <c r="E712" s="18"/>
      <c r="F712" s="19"/>
      <c r="G712" s="19"/>
      <c r="H712" s="19"/>
      <c r="I712" s="20" t="str">
        <f>IF(OR($D712="",$E712=""),"",MAX(0,$E712-$D712-Settings!$B$5))</f>
        <v/>
      </c>
      <c r="J712" s="20" t="str">
        <f>IF(OR($D712="",$E712=""),"",IF($E712&lt;=$D712+Settings!$B$5,1,0))</f>
        <v/>
      </c>
      <c r="K712" s="20" t="str">
        <f t="shared" si="33"/>
        <v/>
      </c>
      <c r="L712" s="20" t="str">
        <f t="shared" si="34"/>
        <v/>
      </c>
      <c r="M712" s="21" t="str">
        <f t="shared" si="35"/>
        <v/>
      </c>
    </row>
    <row r="713" spans="1:13" x14ac:dyDescent="0.3">
      <c r="A713" s="17"/>
      <c r="B713" s="17"/>
      <c r="C713" s="18"/>
      <c r="D713" s="18"/>
      <c r="E713" s="18"/>
      <c r="F713" s="19"/>
      <c r="G713" s="19"/>
      <c r="H713" s="19"/>
      <c r="I713" s="20" t="str">
        <f>IF(OR($D713="",$E713=""),"",MAX(0,$E713-$D713-Settings!$B$5))</f>
        <v/>
      </c>
      <c r="J713" s="20" t="str">
        <f>IF(OR($D713="",$E713=""),"",IF($E713&lt;=$D713+Settings!$B$5,1,0))</f>
        <v/>
      </c>
      <c r="K713" s="20" t="str">
        <f t="shared" si="33"/>
        <v/>
      </c>
      <c r="L713" s="20" t="str">
        <f t="shared" si="34"/>
        <v/>
      </c>
      <c r="M713" s="21" t="str">
        <f t="shared" si="35"/>
        <v/>
      </c>
    </row>
    <row r="714" spans="1:13" x14ac:dyDescent="0.3">
      <c r="A714" s="17"/>
      <c r="B714" s="17"/>
      <c r="C714" s="18"/>
      <c r="D714" s="18"/>
      <c r="E714" s="18"/>
      <c r="F714" s="19"/>
      <c r="G714" s="19"/>
      <c r="H714" s="19"/>
      <c r="I714" s="20" t="str">
        <f>IF(OR($D714="",$E714=""),"",MAX(0,$E714-$D714-Settings!$B$5))</f>
        <v/>
      </c>
      <c r="J714" s="20" t="str">
        <f>IF(OR($D714="",$E714=""),"",IF($E714&lt;=$D714+Settings!$B$5,1,0))</f>
        <v/>
      </c>
      <c r="K714" s="20" t="str">
        <f t="shared" si="33"/>
        <v/>
      </c>
      <c r="L714" s="20" t="str">
        <f t="shared" si="34"/>
        <v/>
      </c>
      <c r="M714" s="21" t="str">
        <f t="shared" si="35"/>
        <v/>
      </c>
    </row>
    <row r="715" spans="1:13" x14ac:dyDescent="0.3">
      <c r="A715" s="17"/>
      <c r="B715" s="17"/>
      <c r="C715" s="18"/>
      <c r="D715" s="18"/>
      <c r="E715" s="18"/>
      <c r="F715" s="19"/>
      <c r="G715" s="19"/>
      <c r="H715" s="19"/>
      <c r="I715" s="20" t="str">
        <f>IF(OR($D715="",$E715=""),"",MAX(0,$E715-$D715-Settings!$B$5))</f>
        <v/>
      </c>
      <c r="J715" s="20" t="str">
        <f>IF(OR($D715="",$E715=""),"",IF($E715&lt;=$D715+Settings!$B$5,1,0))</f>
        <v/>
      </c>
      <c r="K715" s="20" t="str">
        <f t="shared" si="33"/>
        <v/>
      </c>
      <c r="L715" s="20" t="str">
        <f t="shared" si="34"/>
        <v/>
      </c>
      <c r="M715" s="21" t="str">
        <f t="shared" si="35"/>
        <v/>
      </c>
    </row>
    <row r="716" spans="1:13" x14ac:dyDescent="0.3">
      <c r="A716" s="17"/>
      <c r="B716" s="17"/>
      <c r="C716" s="18"/>
      <c r="D716" s="18"/>
      <c r="E716" s="18"/>
      <c r="F716" s="19"/>
      <c r="G716" s="19"/>
      <c r="H716" s="19"/>
      <c r="I716" s="20" t="str">
        <f>IF(OR($D716="",$E716=""),"",MAX(0,$E716-$D716-Settings!$B$5))</f>
        <v/>
      </c>
      <c r="J716" s="20" t="str">
        <f>IF(OR($D716="",$E716=""),"",IF($E716&lt;=$D716+Settings!$B$5,1,0))</f>
        <v/>
      </c>
      <c r="K716" s="20" t="str">
        <f t="shared" si="33"/>
        <v/>
      </c>
      <c r="L716" s="20" t="str">
        <f t="shared" si="34"/>
        <v/>
      </c>
      <c r="M716" s="21" t="str">
        <f t="shared" si="35"/>
        <v/>
      </c>
    </row>
    <row r="717" spans="1:13" x14ac:dyDescent="0.3">
      <c r="A717" s="17"/>
      <c r="B717" s="17"/>
      <c r="C717" s="18"/>
      <c r="D717" s="18"/>
      <c r="E717" s="18"/>
      <c r="F717" s="19"/>
      <c r="G717" s="19"/>
      <c r="H717" s="19"/>
      <c r="I717" s="20" t="str">
        <f>IF(OR($D717="",$E717=""),"",MAX(0,$E717-$D717-Settings!$B$5))</f>
        <v/>
      </c>
      <c r="J717" s="20" t="str">
        <f>IF(OR($D717="",$E717=""),"",IF($E717&lt;=$D717+Settings!$B$5,1,0))</f>
        <v/>
      </c>
      <c r="K717" s="20" t="str">
        <f t="shared" si="33"/>
        <v/>
      </c>
      <c r="L717" s="20" t="str">
        <f t="shared" si="34"/>
        <v/>
      </c>
      <c r="M717" s="21" t="str">
        <f t="shared" si="35"/>
        <v/>
      </c>
    </row>
    <row r="718" spans="1:13" x14ac:dyDescent="0.3">
      <c r="A718" s="17"/>
      <c r="B718" s="17"/>
      <c r="C718" s="18"/>
      <c r="D718" s="18"/>
      <c r="E718" s="18"/>
      <c r="F718" s="19"/>
      <c r="G718" s="19"/>
      <c r="H718" s="19"/>
      <c r="I718" s="20" t="str">
        <f>IF(OR($D718="",$E718=""),"",MAX(0,$E718-$D718-Settings!$B$5))</f>
        <v/>
      </c>
      <c r="J718" s="20" t="str">
        <f>IF(OR($D718="",$E718=""),"",IF($E718&lt;=$D718+Settings!$B$5,1,0))</f>
        <v/>
      </c>
      <c r="K718" s="20" t="str">
        <f t="shared" si="33"/>
        <v/>
      </c>
      <c r="L718" s="20" t="str">
        <f t="shared" si="34"/>
        <v/>
      </c>
      <c r="M718" s="21" t="str">
        <f t="shared" si="35"/>
        <v/>
      </c>
    </row>
    <row r="719" spans="1:13" x14ac:dyDescent="0.3">
      <c r="A719" s="17"/>
      <c r="B719" s="17"/>
      <c r="C719" s="18"/>
      <c r="D719" s="18"/>
      <c r="E719" s="18"/>
      <c r="F719" s="19"/>
      <c r="G719" s="19"/>
      <c r="H719" s="19"/>
      <c r="I719" s="20" t="str">
        <f>IF(OR($D719="",$E719=""),"",MAX(0,$E719-$D719-Settings!$B$5))</f>
        <v/>
      </c>
      <c r="J719" s="20" t="str">
        <f>IF(OR($D719="",$E719=""),"",IF($E719&lt;=$D719+Settings!$B$5,1,0))</f>
        <v/>
      </c>
      <c r="K719" s="20" t="str">
        <f t="shared" si="33"/>
        <v/>
      </c>
      <c r="L719" s="20" t="str">
        <f t="shared" si="34"/>
        <v/>
      </c>
      <c r="M719" s="21" t="str">
        <f t="shared" si="35"/>
        <v/>
      </c>
    </row>
    <row r="720" spans="1:13" x14ac:dyDescent="0.3">
      <c r="A720" s="17"/>
      <c r="B720" s="17"/>
      <c r="C720" s="18"/>
      <c r="D720" s="18"/>
      <c r="E720" s="18"/>
      <c r="F720" s="19"/>
      <c r="G720" s="19"/>
      <c r="H720" s="19"/>
      <c r="I720" s="20" t="str">
        <f>IF(OR($D720="",$E720=""),"",MAX(0,$E720-$D720-Settings!$B$5))</f>
        <v/>
      </c>
      <c r="J720" s="20" t="str">
        <f>IF(OR($D720="",$E720=""),"",IF($E720&lt;=$D720+Settings!$B$5,1,0))</f>
        <v/>
      </c>
      <c r="K720" s="20" t="str">
        <f t="shared" si="33"/>
        <v/>
      </c>
      <c r="L720" s="20" t="str">
        <f t="shared" si="34"/>
        <v/>
      </c>
      <c r="M720" s="21" t="str">
        <f t="shared" si="35"/>
        <v/>
      </c>
    </row>
    <row r="721" spans="1:13" x14ac:dyDescent="0.3">
      <c r="A721" s="17"/>
      <c r="B721" s="17"/>
      <c r="C721" s="18"/>
      <c r="D721" s="18"/>
      <c r="E721" s="18"/>
      <c r="F721" s="19"/>
      <c r="G721" s="19"/>
      <c r="H721" s="19"/>
      <c r="I721" s="20" t="str">
        <f>IF(OR($D721="",$E721=""),"",MAX(0,$E721-$D721-Settings!$B$5))</f>
        <v/>
      </c>
      <c r="J721" s="20" t="str">
        <f>IF(OR($D721="",$E721=""),"",IF($E721&lt;=$D721+Settings!$B$5,1,0))</f>
        <v/>
      </c>
      <c r="K721" s="20" t="str">
        <f t="shared" si="33"/>
        <v/>
      </c>
      <c r="L721" s="20" t="str">
        <f t="shared" si="34"/>
        <v/>
      </c>
      <c r="M721" s="21" t="str">
        <f t="shared" si="35"/>
        <v/>
      </c>
    </row>
    <row r="722" spans="1:13" x14ac:dyDescent="0.3">
      <c r="A722" s="17"/>
      <c r="B722" s="17"/>
      <c r="C722" s="18"/>
      <c r="D722" s="18"/>
      <c r="E722" s="18"/>
      <c r="F722" s="19"/>
      <c r="G722" s="19"/>
      <c r="H722" s="19"/>
      <c r="I722" s="20" t="str">
        <f>IF(OR($D722="",$E722=""),"",MAX(0,$E722-$D722-Settings!$B$5))</f>
        <v/>
      </c>
      <c r="J722" s="20" t="str">
        <f>IF(OR($D722="",$E722=""),"",IF($E722&lt;=$D722+Settings!$B$5,1,0))</f>
        <v/>
      </c>
      <c r="K722" s="20" t="str">
        <f t="shared" si="33"/>
        <v/>
      </c>
      <c r="L722" s="20" t="str">
        <f t="shared" si="34"/>
        <v/>
      </c>
      <c r="M722" s="21" t="str">
        <f t="shared" si="35"/>
        <v/>
      </c>
    </row>
    <row r="723" spans="1:13" x14ac:dyDescent="0.3">
      <c r="A723" s="17"/>
      <c r="B723" s="17"/>
      <c r="C723" s="18"/>
      <c r="D723" s="18"/>
      <c r="E723" s="18"/>
      <c r="F723" s="19"/>
      <c r="G723" s="19"/>
      <c r="H723" s="19"/>
      <c r="I723" s="20" t="str">
        <f>IF(OR($D723="",$E723=""),"",MAX(0,$E723-$D723-Settings!$B$5))</f>
        <v/>
      </c>
      <c r="J723" s="20" t="str">
        <f>IF(OR($D723="",$E723=""),"",IF($E723&lt;=$D723+Settings!$B$5,1,0))</f>
        <v/>
      </c>
      <c r="K723" s="20" t="str">
        <f t="shared" si="33"/>
        <v/>
      </c>
      <c r="L723" s="20" t="str">
        <f t="shared" si="34"/>
        <v/>
      </c>
      <c r="M723" s="21" t="str">
        <f t="shared" si="35"/>
        <v/>
      </c>
    </row>
    <row r="724" spans="1:13" x14ac:dyDescent="0.3">
      <c r="A724" s="17"/>
      <c r="B724" s="17"/>
      <c r="C724" s="18"/>
      <c r="D724" s="18"/>
      <c r="E724" s="18"/>
      <c r="F724" s="19"/>
      <c r="G724" s="19"/>
      <c r="H724" s="19"/>
      <c r="I724" s="20" t="str">
        <f>IF(OR($D724="",$E724=""),"",MAX(0,$E724-$D724-Settings!$B$5))</f>
        <v/>
      </c>
      <c r="J724" s="20" t="str">
        <f>IF(OR($D724="",$E724=""),"",IF($E724&lt;=$D724+Settings!$B$5,1,0))</f>
        <v/>
      </c>
      <c r="K724" s="20" t="str">
        <f t="shared" si="33"/>
        <v/>
      </c>
      <c r="L724" s="20" t="str">
        <f t="shared" si="34"/>
        <v/>
      </c>
      <c r="M724" s="21" t="str">
        <f t="shared" si="35"/>
        <v/>
      </c>
    </row>
    <row r="725" spans="1:13" x14ac:dyDescent="0.3">
      <c r="A725" s="17"/>
      <c r="B725" s="17"/>
      <c r="C725" s="18"/>
      <c r="D725" s="18"/>
      <c r="E725" s="18"/>
      <c r="F725" s="19"/>
      <c r="G725" s="19"/>
      <c r="H725" s="19"/>
      <c r="I725" s="20" t="str">
        <f>IF(OR($D725="",$E725=""),"",MAX(0,$E725-$D725-Settings!$B$5))</f>
        <v/>
      </c>
      <c r="J725" s="20" t="str">
        <f>IF(OR($D725="",$E725=""),"",IF($E725&lt;=$D725+Settings!$B$5,1,0))</f>
        <v/>
      </c>
      <c r="K725" s="20" t="str">
        <f t="shared" si="33"/>
        <v/>
      </c>
      <c r="L725" s="20" t="str">
        <f t="shared" si="34"/>
        <v/>
      </c>
      <c r="M725" s="21" t="str">
        <f t="shared" si="35"/>
        <v/>
      </c>
    </row>
    <row r="726" spans="1:13" x14ac:dyDescent="0.3">
      <c r="A726" s="17"/>
      <c r="B726" s="17"/>
      <c r="C726" s="18"/>
      <c r="D726" s="18"/>
      <c r="E726" s="18"/>
      <c r="F726" s="19"/>
      <c r="G726" s="19"/>
      <c r="H726" s="19"/>
      <c r="I726" s="20" t="str">
        <f>IF(OR($D726="",$E726=""),"",MAX(0,$E726-$D726-Settings!$B$5))</f>
        <v/>
      </c>
      <c r="J726" s="20" t="str">
        <f>IF(OR($D726="",$E726=""),"",IF($E726&lt;=$D726+Settings!$B$5,1,0))</f>
        <v/>
      </c>
      <c r="K726" s="20" t="str">
        <f t="shared" si="33"/>
        <v/>
      </c>
      <c r="L726" s="20" t="str">
        <f t="shared" si="34"/>
        <v/>
      </c>
      <c r="M726" s="21" t="str">
        <f t="shared" si="35"/>
        <v/>
      </c>
    </row>
    <row r="727" spans="1:13" x14ac:dyDescent="0.3">
      <c r="A727" s="17"/>
      <c r="B727" s="17"/>
      <c r="C727" s="18"/>
      <c r="D727" s="18"/>
      <c r="E727" s="18"/>
      <c r="F727" s="19"/>
      <c r="G727" s="19"/>
      <c r="H727" s="19"/>
      <c r="I727" s="20" t="str">
        <f>IF(OR($D727="",$E727=""),"",MAX(0,$E727-$D727-Settings!$B$5))</f>
        <v/>
      </c>
      <c r="J727" s="20" t="str">
        <f>IF(OR($D727="",$E727=""),"",IF($E727&lt;=$D727+Settings!$B$5,1,0))</f>
        <v/>
      </c>
      <c r="K727" s="20" t="str">
        <f t="shared" si="33"/>
        <v/>
      </c>
      <c r="L727" s="20" t="str">
        <f t="shared" si="34"/>
        <v/>
      </c>
      <c r="M727" s="21" t="str">
        <f t="shared" si="35"/>
        <v/>
      </c>
    </row>
    <row r="728" spans="1:13" x14ac:dyDescent="0.3">
      <c r="A728" s="17"/>
      <c r="B728" s="17"/>
      <c r="C728" s="18"/>
      <c r="D728" s="18"/>
      <c r="E728" s="18"/>
      <c r="F728" s="19"/>
      <c r="G728" s="19"/>
      <c r="H728" s="19"/>
      <c r="I728" s="20" t="str">
        <f>IF(OR($D728="",$E728=""),"",MAX(0,$E728-$D728-Settings!$B$5))</f>
        <v/>
      </c>
      <c r="J728" s="20" t="str">
        <f>IF(OR($D728="",$E728=""),"",IF($E728&lt;=$D728+Settings!$B$5,1,0))</f>
        <v/>
      </c>
      <c r="K728" s="20" t="str">
        <f t="shared" si="33"/>
        <v/>
      </c>
      <c r="L728" s="20" t="str">
        <f t="shared" si="34"/>
        <v/>
      </c>
      <c r="M728" s="21" t="str">
        <f t="shared" si="35"/>
        <v/>
      </c>
    </row>
    <row r="729" spans="1:13" x14ac:dyDescent="0.3">
      <c r="A729" s="17"/>
      <c r="B729" s="17"/>
      <c r="C729" s="18"/>
      <c r="D729" s="18"/>
      <c r="E729" s="18"/>
      <c r="F729" s="19"/>
      <c r="G729" s="19"/>
      <c r="H729" s="19"/>
      <c r="I729" s="20" t="str">
        <f>IF(OR($D729="",$E729=""),"",MAX(0,$E729-$D729-Settings!$B$5))</f>
        <v/>
      </c>
      <c r="J729" s="20" t="str">
        <f>IF(OR($D729="",$E729=""),"",IF($E729&lt;=$D729+Settings!$B$5,1,0))</f>
        <v/>
      </c>
      <c r="K729" s="20" t="str">
        <f t="shared" si="33"/>
        <v/>
      </c>
      <c r="L729" s="20" t="str">
        <f t="shared" si="34"/>
        <v/>
      </c>
      <c r="M729" s="21" t="str">
        <f t="shared" si="35"/>
        <v/>
      </c>
    </row>
    <row r="730" spans="1:13" x14ac:dyDescent="0.3">
      <c r="A730" s="17"/>
      <c r="B730" s="17"/>
      <c r="C730" s="18"/>
      <c r="D730" s="18"/>
      <c r="E730" s="18"/>
      <c r="F730" s="19"/>
      <c r="G730" s="19"/>
      <c r="H730" s="19"/>
      <c r="I730" s="20" t="str">
        <f>IF(OR($D730="",$E730=""),"",MAX(0,$E730-$D730-Settings!$B$5))</f>
        <v/>
      </c>
      <c r="J730" s="20" t="str">
        <f>IF(OR($D730="",$E730=""),"",IF($E730&lt;=$D730+Settings!$B$5,1,0))</f>
        <v/>
      </c>
      <c r="K730" s="20" t="str">
        <f t="shared" si="33"/>
        <v/>
      </c>
      <c r="L730" s="20" t="str">
        <f t="shared" si="34"/>
        <v/>
      </c>
      <c r="M730" s="21" t="str">
        <f t="shared" si="35"/>
        <v/>
      </c>
    </row>
    <row r="731" spans="1:13" x14ac:dyDescent="0.3">
      <c r="A731" s="17"/>
      <c r="B731" s="17"/>
      <c r="C731" s="18"/>
      <c r="D731" s="18"/>
      <c r="E731" s="18"/>
      <c r="F731" s="19"/>
      <c r="G731" s="19"/>
      <c r="H731" s="19"/>
      <c r="I731" s="20" t="str">
        <f>IF(OR($D731="",$E731=""),"",MAX(0,$E731-$D731-Settings!$B$5))</f>
        <v/>
      </c>
      <c r="J731" s="20" t="str">
        <f>IF(OR($D731="",$E731=""),"",IF($E731&lt;=$D731+Settings!$B$5,1,0))</f>
        <v/>
      </c>
      <c r="K731" s="20" t="str">
        <f t="shared" si="33"/>
        <v/>
      </c>
      <c r="L731" s="20" t="str">
        <f t="shared" si="34"/>
        <v/>
      </c>
      <c r="M731" s="21" t="str">
        <f t="shared" si="35"/>
        <v/>
      </c>
    </row>
    <row r="732" spans="1:13" x14ac:dyDescent="0.3">
      <c r="A732" s="17"/>
      <c r="B732" s="17"/>
      <c r="C732" s="18"/>
      <c r="D732" s="18"/>
      <c r="E732" s="18"/>
      <c r="F732" s="19"/>
      <c r="G732" s="19"/>
      <c r="H732" s="19"/>
      <c r="I732" s="20" t="str">
        <f>IF(OR($D732="",$E732=""),"",MAX(0,$E732-$D732-Settings!$B$5))</f>
        <v/>
      </c>
      <c r="J732" s="20" t="str">
        <f>IF(OR($D732="",$E732=""),"",IF($E732&lt;=$D732+Settings!$B$5,1,0))</f>
        <v/>
      </c>
      <c r="K732" s="20" t="str">
        <f t="shared" si="33"/>
        <v/>
      </c>
      <c r="L732" s="20" t="str">
        <f t="shared" si="34"/>
        <v/>
      </c>
      <c r="M732" s="21" t="str">
        <f t="shared" si="35"/>
        <v/>
      </c>
    </row>
    <row r="733" spans="1:13" x14ac:dyDescent="0.3">
      <c r="A733" s="17"/>
      <c r="B733" s="17"/>
      <c r="C733" s="18"/>
      <c r="D733" s="18"/>
      <c r="E733" s="18"/>
      <c r="F733" s="19"/>
      <c r="G733" s="19"/>
      <c r="H733" s="19"/>
      <c r="I733" s="20" t="str">
        <f>IF(OR($D733="",$E733=""),"",MAX(0,$E733-$D733-Settings!$B$5))</f>
        <v/>
      </c>
      <c r="J733" s="20" t="str">
        <f>IF(OR($D733="",$E733=""),"",IF($E733&lt;=$D733+Settings!$B$5,1,0))</f>
        <v/>
      </c>
      <c r="K733" s="20" t="str">
        <f t="shared" si="33"/>
        <v/>
      </c>
      <c r="L733" s="20" t="str">
        <f t="shared" si="34"/>
        <v/>
      </c>
      <c r="M733" s="21" t="str">
        <f t="shared" si="35"/>
        <v/>
      </c>
    </row>
    <row r="734" spans="1:13" x14ac:dyDescent="0.3">
      <c r="A734" s="17"/>
      <c r="B734" s="17"/>
      <c r="C734" s="18"/>
      <c r="D734" s="18"/>
      <c r="E734" s="18"/>
      <c r="F734" s="19"/>
      <c r="G734" s="19"/>
      <c r="H734" s="19"/>
      <c r="I734" s="20" t="str">
        <f>IF(OR($D734="",$E734=""),"",MAX(0,$E734-$D734-Settings!$B$5))</f>
        <v/>
      </c>
      <c r="J734" s="20" t="str">
        <f>IF(OR($D734="",$E734=""),"",IF($E734&lt;=$D734+Settings!$B$5,1,0))</f>
        <v/>
      </c>
      <c r="K734" s="20" t="str">
        <f t="shared" si="33"/>
        <v/>
      </c>
      <c r="L734" s="20" t="str">
        <f t="shared" si="34"/>
        <v/>
      </c>
      <c r="M734" s="21" t="str">
        <f t="shared" si="35"/>
        <v/>
      </c>
    </row>
    <row r="735" spans="1:13" x14ac:dyDescent="0.3">
      <c r="A735" s="17"/>
      <c r="B735" s="17"/>
      <c r="C735" s="18"/>
      <c r="D735" s="18"/>
      <c r="E735" s="18"/>
      <c r="F735" s="19"/>
      <c r="G735" s="19"/>
      <c r="H735" s="19"/>
      <c r="I735" s="20" t="str">
        <f>IF(OR($D735="",$E735=""),"",MAX(0,$E735-$D735-Settings!$B$5))</f>
        <v/>
      </c>
      <c r="J735" s="20" t="str">
        <f>IF(OR($D735="",$E735=""),"",IF($E735&lt;=$D735+Settings!$B$5,1,0))</f>
        <v/>
      </c>
      <c r="K735" s="20" t="str">
        <f t="shared" si="33"/>
        <v/>
      </c>
      <c r="L735" s="20" t="str">
        <f t="shared" si="34"/>
        <v/>
      </c>
      <c r="M735" s="21" t="str">
        <f t="shared" si="35"/>
        <v/>
      </c>
    </row>
    <row r="736" spans="1:13" x14ac:dyDescent="0.3">
      <c r="A736" s="17"/>
      <c r="B736" s="17"/>
      <c r="C736" s="18"/>
      <c r="D736" s="18"/>
      <c r="E736" s="18"/>
      <c r="F736" s="19"/>
      <c r="G736" s="19"/>
      <c r="H736" s="19"/>
      <c r="I736" s="20" t="str">
        <f>IF(OR($D736="",$E736=""),"",MAX(0,$E736-$D736-Settings!$B$5))</f>
        <v/>
      </c>
      <c r="J736" s="20" t="str">
        <f>IF(OR($D736="",$E736=""),"",IF($E736&lt;=$D736+Settings!$B$5,1,0))</f>
        <v/>
      </c>
      <c r="K736" s="20" t="str">
        <f t="shared" si="33"/>
        <v/>
      </c>
      <c r="L736" s="20" t="str">
        <f t="shared" si="34"/>
        <v/>
      </c>
      <c r="M736" s="21" t="str">
        <f t="shared" si="35"/>
        <v/>
      </c>
    </row>
    <row r="737" spans="1:13" x14ac:dyDescent="0.3">
      <c r="A737" s="17"/>
      <c r="B737" s="17"/>
      <c r="C737" s="18"/>
      <c r="D737" s="18"/>
      <c r="E737" s="18"/>
      <c r="F737" s="19"/>
      <c r="G737" s="19"/>
      <c r="H737" s="19"/>
      <c r="I737" s="20" t="str">
        <f>IF(OR($D737="",$E737=""),"",MAX(0,$E737-$D737-Settings!$B$5))</f>
        <v/>
      </c>
      <c r="J737" s="20" t="str">
        <f>IF(OR($D737="",$E737=""),"",IF($E737&lt;=$D737+Settings!$B$5,1,0))</f>
        <v/>
      </c>
      <c r="K737" s="20" t="str">
        <f t="shared" si="33"/>
        <v/>
      </c>
      <c r="L737" s="20" t="str">
        <f t="shared" si="34"/>
        <v/>
      </c>
      <c r="M737" s="21" t="str">
        <f t="shared" si="35"/>
        <v/>
      </c>
    </row>
    <row r="738" spans="1:13" x14ac:dyDescent="0.3">
      <c r="A738" s="17"/>
      <c r="B738" s="17"/>
      <c r="C738" s="18"/>
      <c r="D738" s="18"/>
      <c r="E738" s="18"/>
      <c r="F738" s="19"/>
      <c r="G738" s="19"/>
      <c r="H738" s="19"/>
      <c r="I738" s="20" t="str">
        <f>IF(OR($D738="",$E738=""),"",MAX(0,$E738-$D738-Settings!$B$5))</f>
        <v/>
      </c>
      <c r="J738" s="20" t="str">
        <f>IF(OR($D738="",$E738=""),"",IF($E738&lt;=$D738+Settings!$B$5,1,0))</f>
        <v/>
      </c>
      <c r="K738" s="20" t="str">
        <f t="shared" si="33"/>
        <v/>
      </c>
      <c r="L738" s="20" t="str">
        <f t="shared" si="34"/>
        <v/>
      </c>
      <c r="M738" s="21" t="str">
        <f t="shared" si="35"/>
        <v/>
      </c>
    </row>
    <row r="739" spans="1:13" x14ac:dyDescent="0.3">
      <c r="A739" s="17"/>
      <c r="B739" s="17"/>
      <c r="C739" s="18"/>
      <c r="D739" s="18"/>
      <c r="E739" s="18"/>
      <c r="F739" s="19"/>
      <c r="G739" s="19"/>
      <c r="H739" s="19"/>
      <c r="I739" s="20" t="str">
        <f>IF(OR($D739="",$E739=""),"",MAX(0,$E739-$D739-Settings!$B$5))</f>
        <v/>
      </c>
      <c r="J739" s="20" t="str">
        <f>IF(OR($D739="",$E739=""),"",IF($E739&lt;=$D739+Settings!$B$5,1,0))</f>
        <v/>
      </c>
      <c r="K739" s="20" t="str">
        <f t="shared" si="33"/>
        <v/>
      </c>
      <c r="L739" s="20" t="str">
        <f t="shared" si="34"/>
        <v/>
      </c>
      <c r="M739" s="21" t="str">
        <f t="shared" si="35"/>
        <v/>
      </c>
    </row>
    <row r="740" spans="1:13" x14ac:dyDescent="0.3">
      <c r="A740" s="17"/>
      <c r="B740" s="17"/>
      <c r="C740" s="18"/>
      <c r="D740" s="18"/>
      <c r="E740" s="18"/>
      <c r="F740" s="19"/>
      <c r="G740" s="19"/>
      <c r="H740" s="19"/>
      <c r="I740" s="20" t="str">
        <f>IF(OR($D740="",$E740=""),"",MAX(0,$E740-$D740-Settings!$B$5))</f>
        <v/>
      </c>
      <c r="J740" s="20" t="str">
        <f>IF(OR($D740="",$E740=""),"",IF($E740&lt;=$D740+Settings!$B$5,1,0))</f>
        <v/>
      </c>
      <c r="K740" s="20" t="str">
        <f t="shared" si="33"/>
        <v/>
      </c>
      <c r="L740" s="20" t="str">
        <f t="shared" si="34"/>
        <v/>
      </c>
      <c r="M740" s="21" t="str">
        <f t="shared" si="35"/>
        <v/>
      </c>
    </row>
    <row r="741" spans="1:13" x14ac:dyDescent="0.3">
      <c r="A741" s="17"/>
      <c r="B741" s="17"/>
      <c r="C741" s="18"/>
      <c r="D741" s="18"/>
      <c r="E741" s="18"/>
      <c r="F741" s="19"/>
      <c r="G741" s="19"/>
      <c r="H741" s="19"/>
      <c r="I741" s="20" t="str">
        <f>IF(OR($D741="",$E741=""),"",MAX(0,$E741-$D741-Settings!$B$5))</f>
        <v/>
      </c>
      <c r="J741" s="20" t="str">
        <f>IF(OR($D741="",$E741=""),"",IF($E741&lt;=$D741+Settings!$B$5,1,0))</f>
        <v/>
      </c>
      <c r="K741" s="20" t="str">
        <f t="shared" si="33"/>
        <v/>
      </c>
      <c r="L741" s="20" t="str">
        <f t="shared" si="34"/>
        <v/>
      </c>
      <c r="M741" s="21" t="str">
        <f t="shared" si="35"/>
        <v/>
      </c>
    </row>
    <row r="742" spans="1:13" x14ac:dyDescent="0.3">
      <c r="A742" s="17"/>
      <c r="B742" s="17"/>
      <c r="C742" s="18"/>
      <c r="D742" s="18"/>
      <c r="E742" s="18"/>
      <c r="F742" s="19"/>
      <c r="G742" s="19"/>
      <c r="H742" s="19"/>
      <c r="I742" s="20" t="str">
        <f>IF(OR($D742="",$E742=""),"",MAX(0,$E742-$D742-Settings!$B$5))</f>
        <v/>
      </c>
      <c r="J742" s="20" t="str">
        <f>IF(OR($D742="",$E742=""),"",IF($E742&lt;=$D742+Settings!$B$5,1,0))</f>
        <v/>
      </c>
      <c r="K742" s="20" t="str">
        <f t="shared" si="33"/>
        <v/>
      </c>
      <c r="L742" s="20" t="str">
        <f t="shared" si="34"/>
        <v/>
      </c>
      <c r="M742" s="21" t="str">
        <f t="shared" si="35"/>
        <v/>
      </c>
    </row>
    <row r="743" spans="1:13" x14ac:dyDescent="0.3">
      <c r="A743" s="17"/>
      <c r="B743" s="17"/>
      <c r="C743" s="18"/>
      <c r="D743" s="18"/>
      <c r="E743" s="18"/>
      <c r="F743" s="19"/>
      <c r="G743" s="19"/>
      <c r="H743" s="19"/>
      <c r="I743" s="20" t="str">
        <f>IF(OR($D743="",$E743=""),"",MAX(0,$E743-$D743-Settings!$B$5))</f>
        <v/>
      </c>
      <c r="J743" s="20" t="str">
        <f>IF(OR($D743="",$E743=""),"",IF($E743&lt;=$D743+Settings!$B$5,1,0))</f>
        <v/>
      </c>
      <c r="K743" s="20" t="str">
        <f t="shared" si="33"/>
        <v/>
      </c>
      <c r="L743" s="20" t="str">
        <f t="shared" si="34"/>
        <v/>
      </c>
      <c r="M743" s="21" t="str">
        <f t="shared" si="35"/>
        <v/>
      </c>
    </row>
    <row r="744" spans="1:13" x14ac:dyDescent="0.3">
      <c r="A744" s="17"/>
      <c r="B744" s="17"/>
      <c r="C744" s="18"/>
      <c r="D744" s="18"/>
      <c r="E744" s="18"/>
      <c r="F744" s="19"/>
      <c r="G744" s="19"/>
      <c r="H744" s="19"/>
      <c r="I744" s="20" t="str">
        <f>IF(OR($D744="",$E744=""),"",MAX(0,$E744-$D744-Settings!$B$5))</f>
        <v/>
      </c>
      <c r="J744" s="20" t="str">
        <f>IF(OR($D744="",$E744=""),"",IF($E744&lt;=$D744+Settings!$B$5,1,0))</f>
        <v/>
      </c>
      <c r="K744" s="20" t="str">
        <f t="shared" si="33"/>
        <v/>
      </c>
      <c r="L744" s="20" t="str">
        <f t="shared" si="34"/>
        <v/>
      </c>
      <c r="M744" s="21" t="str">
        <f t="shared" si="35"/>
        <v/>
      </c>
    </row>
    <row r="745" spans="1:13" x14ac:dyDescent="0.3">
      <c r="A745" s="17"/>
      <c r="B745" s="17"/>
      <c r="C745" s="18"/>
      <c r="D745" s="18"/>
      <c r="E745" s="18"/>
      <c r="F745" s="19"/>
      <c r="G745" s="19"/>
      <c r="H745" s="19"/>
      <c r="I745" s="20" t="str">
        <f>IF(OR($D745="",$E745=""),"",MAX(0,$E745-$D745-Settings!$B$5))</f>
        <v/>
      </c>
      <c r="J745" s="20" t="str">
        <f>IF(OR($D745="",$E745=""),"",IF($E745&lt;=$D745+Settings!$B$5,1,0))</f>
        <v/>
      </c>
      <c r="K745" s="20" t="str">
        <f t="shared" si="33"/>
        <v/>
      </c>
      <c r="L745" s="20" t="str">
        <f t="shared" si="34"/>
        <v/>
      </c>
      <c r="M745" s="21" t="str">
        <f t="shared" si="35"/>
        <v/>
      </c>
    </row>
    <row r="746" spans="1:13" x14ac:dyDescent="0.3">
      <c r="A746" s="17"/>
      <c r="B746" s="17"/>
      <c r="C746" s="18"/>
      <c r="D746" s="18"/>
      <c r="E746" s="18"/>
      <c r="F746" s="19"/>
      <c r="G746" s="19"/>
      <c r="H746" s="19"/>
      <c r="I746" s="20" t="str">
        <f>IF(OR($D746="",$E746=""),"",MAX(0,$E746-$D746-Settings!$B$5))</f>
        <v/>
      </c>
      <c r="J746" s="20" t="str">
        <f>IF(OR($D746="",$E746=""),"",IF($E746&lt;=$D746+Settings!$B$5,1,0))</f>
        <v/>
      </c>
      <c r="K746" s="20" t="str">
        <f t="shared" si="33"/>
        <v/>
      </c>
      <c r="L746" s="20" t="str">
        <f t="shared" si="34"/>
        <v/>
      </c>
      <c r="M746" s="21" t="str">
        <f t="shared" si="35"/>
        <v/>
      </c>
    </row>
    <row r="747" spans="1:13" x14ac:dyDescent="0.3">
      <c r="A747" s="17"/>
      <c r="B747" s="17"/>
      <c r="C747" s="18"/>
      <c r="D747" s="18"/>
      <c r="E747" s="18"/>
      <c r="F747" s="19"/>
      <c r="G747" s="19"/>
      <c r="H747" s="19"/>
      <c r="I747" s="20" t="str">
        <f>IF(OR($D747="",$E747=""),"",MAX(0,$E747-$D747-Settings!$B$5))</f>
        <v/>
      </c>
      <c r="J747" s="20" t="str">
        <f>IF(OR($D747="",$E747=""),"",IF($E747&lt;=$D747+Settings!$B$5,1,0))</f>
        <v/>
      </c>
      <c r="K747" s="20" t="str">
        <f t="shared" si="33"/>
        <v/>
      </c>
      <c r="L747" s="20" t="str">
        <f t="shared" si="34"/>
        <v/>
      </c>
      <c r="M747" s="21" t="str">
        <f t="shared" si="35"/>
        <v/>
      </c>
    </row>
    <row r="748" spans="1:13" x14ac:dyDescent="0.3">
      <c r="A748" s="17"/>
      <c r="B748" s="17"/>
      <c r="C748" s="18"/>
      <c r="D748" s="18"/>
      <c r="E748" s="18"/>
      <c r="F748" s="19"/>
      <c r="G748" s="19"/>
      <c r="H748" s="19"/>
      <c r="I748" s="20" t="str">
        <f>IF(OR($D748="",$E748=""),"",MAX(0,$E748-$D748-Settings!$B$5))</f>
        <v/>
      </c>
      <c r="J748" s="20" t="str">
        <f>IF(OR($D748="",$E748=""),"",IF($E748&lt;=$D748+Settings!$B$5,1,0))</f>
        <v/>
      </c>
      <c r="K748" s="20" t="str">
        <f t="shared" si="33"/>
        <v/>
      </c>
      <c r="L748" s="20" t="str">
        <f t="shared" si="34"/>
        <v/>
      </c>
      <c r="M748" s="21" t="str">
        <f t="shared" si="35"/>
        <v/>
      </c>
    </row>
    <row r="749" spans="1:13" x14ac:dyDescent="0.3">
      <c r="A749" s="17"/>
      <c r="B749" s="17"/>
      <c r="C749" s="18"/>
      <c r="D749" s="18"/>
      <c r="E749" s="18"/>
      <c r="F749" s="19"/>
      <c r="G749" s="19"/>
      <c r="H749" s="19"/>
      <c r="I749" s="20" t="str">
        <f>IF(OR($D749="",$E749=""),"",MAX(0,$E749-$D749-Settings!$B$5))</f>
        <v/>
      </c>
      <c r="J749" s="20" t="str">
        <f>IF(OR($D749="",$E749=""),"",IF($E749&lt;=$D749+Settings!$B$5,1,0))</f>
        <v/>
      </c>
      <c r="K749" s="20" t="str">
        <f t="shared" si="33"/>
        <v/>
      </c>
      <c r="L749" s="20" t="str">
        <f t="shared" si="34"/>
        <v/>
      </c>
      <c r="M749" s="21" t="str">
        <f t="shared" si="35"/>
        <v/>
      </c>
    </row>
    <row r="750" spans="1:13" x14ac:dyDescent="0.3">
      <c r="A750" s="17"/>
      <c r="B750" s="17"/>
      <c r="C750" s="18"/>
      <c r="D750" s="18"/>
      <c r="E750" s="18"/>
      <c r="F750" s="19"/>
      <c r="G750" s="19"/>
      <c r="H750" s="19"/>
      <c r="I750" s="20" t="str">
        <f>IF(OR($D750="",$E750=""),"",MAX(0,$E750-$D750-Settings!$B$5))</f>
        <v/>
      </c>
      <c r="J750" s="20" t="str">
        <f>IF(OR($D750="",$E750=""),"",IF($E750&lt;=$D750+Settings!$B$5,1,0))</f>
        <v/>
      </c>
      <c r="K750" s="20" t="str">
        <f t="shared" si="33"/>
        <v/>
      </c>
      <c r="L750" s="20" t="str">
        <f t="shared" si="34"/>
        <v/>
      </c>
      <c r="M750" s="21" t="str">
        <f t="shared" si="35"/>
        <v/>
      </c>
    </row>
    <row r="751" spans="1:13" x14ac:dyDescent="0.3">
      <c r="A751" s="17"/>
      <c r="B751" s="17"/>
      <c r="C751" s="18"/>
      <c r="D751" s="18"/>
      <c r="E751" s="18"/>
      <c r="F751" s="19"/>
      <c r="G751" s="19"/>
      <c r="H751" s="19"/>
      <c r="I751" s="20" t="str">
        <f>IF(OR($D751="",$E751=""),"",MAX(0,$E751-$D751-Settings!$B$5))</f>
        <v/>
      </c>
      <c r="J751" s="20" t="str">
        <f>IF(OR($D751="",$E751=""),"",IF($E751&lt;=$D751+Settings!$B$5,1,0))</f>
        <v/>
      </c>
      <c r="K751" s="20" t="str">
        <f t="shared" si="33"/>
        <v/>
      </c>
      <c r="L751" s="20" t="str">
        <f t="shared" si="34"/>
        <v/>
      </c>
      <c r="M751" s="21" t="str">
        <f t="shared" si="35"/>
        <v/>
      </c>
    </row>
    <row r="752" spans="1:13" x14ac:dyDescent="0.3">
      <c r="A752" s="17"/>
      <c r="B752" s="17"/>
      <c r="C752" s="18"/>
      <c r="D752" s="18"/>
      <c r="E752" s="18"/>
      <c r="F752" s="19"/>
      <c r="G752" s="19"/>
      <c r="H752" s="19"/>
      <c r="I752" s="20" t="str">
        <f>IF(OR($D752="",$E752=""),"",MAX(0,$E752-$D752-Settings!$B$5))</f>
        <v/>
      </c>
      <c r="J752" s="20" t="str">
        <f>IF(OR($D752="",$E752=""),"",IF($E752&lt;=$D752+Settings!$B$5,1,0))</f>
        <v/>
      </c>
      <c r="K752" s="20" t="str">
        <f t="shared" si="33"/>
        <v/>
      </c>
      <c r="L752" s="20" t="str">
        <f t="shared" si="34"/>
        <v/>
      </c>
      <c r="M752" s="21" t="str">
        <f t="shared" si="35"/>
        <v/>
      </c>
    </row>
    <row r="753" spans="1:13" x14ac:dyDescent="0.3">
      <c r="A753" s="17"/>
      <c r="B753" s="17"/>
      <c r="C753" s="18"/>
      <c r="D753" s="18"/>
      <c r="E753" s="18"/>
      <c r="F753" s="19"/>
      <c r="G753" s="19"/>
      <c r="H753" s="19"/>
      <c r="I753" s="20" t="str">
        <f>IF(OR($D753="",$E753=""),"",MAX(0,$E753-$D753-Settings!$B$5))</f>
        <v/>
      </c>
      <c r="J753" s="20" t="str">
        <f>IF(OR($D753="",$E753=""),"",IF($E753&lt;=$D753+Settings!$B$5,1,0))</f>
        <v/>
      </c>
      <c r="K753" s="20" t="str">
        <f t="shared" si="33"/>
        <v/>
      </c>
      <c r="L753" s="20" t="str">
        <f t="shared" si="34"/>
        <v/>
      </c>
      <c r="M753" s="21" t="str">
        <f t="shared" si="35"/>
        <v/>
      </c>
    </row>
    <row r="754" spans="1:13" x14ac:dyDescent="0.3">
      <c r="A754" s="17"/>
      <c r="B754" s="17"/>
      <c r="C754" s="18"/>
      <c r="D754" s="18"/>
      <c r="E754" s="18"/>
      <c r="F754" s="19"/>
      <c r="G754" s="19"/>
      <c r="H754" s="19"/>
      <c r="I754" s="20" t="str">
        <f>IF(OR($D754="",$E754=""),"",MAX(0,$E754-$D754-Settings!$B$5))</f>
        <v/>
      </c>
      <c r="J754" s="20" t="str">
        <f>IF(OR($D754="",$E754=""),"",IF($E754&lt;=$D754+Settings!$B$5,1,0))</f>
        <v/>
      </c>
      <c r="K754" s="20" t="str">
        <f t="shared" si="33"/>
        <v/>
      </c>
      <c r="L754" s="20" t="str">
        <f t="shared" si="34"/>
        <v/>
      </c>
      <c r="M754" s="21" t="str">
        <f t="shared" si="35"/>
        <v/>
      </c>
    </row>
    <row r="755" spans="1:13" x14ac:dyDescent="0.3">
      <c r="A755" s="17"/>
      <c r="B755" s="17"/>
      <c r="C755" s="18"/>
      <c r="D755" s="18"/>
      <c r="E755" s="18"/>
      <c r="F755" s="19"/>
      <c r="G755" s="19"/>
      <c r="H755" s="19"/>
      <c r="I755" s="20" t="str">
        <f>IF(OR($D755="",$E755=""),"",MAX(0,$E755-$D755-Settings!$B$5))</f>
        <v/>
      </c>
      <c r="J755" s="20" t="str">
        <f>IF(OR($D755="",$E755=""),"",IF($E755&lt;=$D755+Settings!$B$5,1,0))</f>
        <v/>
      </c>
      <c r="K755" s="20" t="str">
        <f t="shared" si="33"/>
        <v/>
      </c>
      <c r="L755" s="20" t="str">
        <f t="shared" si="34"/>
        <v/>
      </c>
      <c r="M755" s="21" t="str">
        <f t="shared" si="35"/>
        <v/>
      </c>
    </row>
    <row r="756" spans="1:13" x14ac:dyDescent="0.3">
      <c r="A756" s="17"/>
      <c r="B756" s="17"/>
      <c r="C756" s="18"/>
      <c r="D756" s="18"/>
      <c r="E756" s="18"/>
      <c r="F756" s="19"/>
      <c r="G756" s="19"/>
      <c r="H756" s="19"/>
      <c r="I756" s="20" t="str">
        <f>IF(OR($D756="",$E756=""),"",MAX(0,$E756-$D756-Settings!$B$5))</f>
        <v/>
      </c>
      <c r="J756" s="20" t="str">
        <f>IF(OR($D756="",$E756=""),"",IF($E756&lt;=$D756+Settings!$B$5,1,0))</f>
        <v/>
      </c>
      <c r="K756" s="20" t="str">
        <f t="shared" si="33"/>
        <v/>
      </c>
      <c r="L756" s="20" t="str">
        <f t="shared" si="34"/>
        <v/>
      </c>
      <c r="M756" s="21" t="str">
        <f t="shared" si="35"/>
        <v/>
      </c>
    </row>
    <row r="757" spans="1:13" x14ac:dyDescent="0.3">
      <c r="A757" s="17"/>
      <c r="B757" s="17"/>
      <c r="C757" s="18"/>
      <c r="D757" s="18"/>
      <c r="E757" s="18"/>
      <c r="F757" s="19"/>
      <c r="G757" s="19"/>
      <c r="H757" s="19"/>
      <c r="I757" s="20" t="str">
        <f>IF(OR($D757="",$E757=""),"",MAX(0,$E757-$D757-Settings!$B$5))</f>
        <v/>
      </c>
      <c r="J757" s="20" t="str">
        <f>IF(OR($D757="",$E757=""),"",IF($E757&lt;=$D757+Settings!$B$5,1,0))</f>
        <v/>
      </c>
      <c r="K757" s="20" t="str">
        <f t="shared" si="33"/>
        <v/>
      </c>
      <c r="L757" s="20" t="str">
        <f t="shared" si="34"/>
        <v/>
      </c>
      <c r="M757" s="21" t="str">
        <f t="shared" si="35"/>
        <v/>
      </c>
    </row>
    <row r="758" spans="1:13" x14ac:dyDescent="0.3">
      <c r="A758" s="17"/>
      <c r="B758" s="17"/>
      <c r="C758" s="18"/>
      <c r="D758" s="18"/>
      <c r="E758" s="18"/>
      <c r="F758" s="19"/>
      <c r="G758" s="19"/>
      <c r="H758" s="19"/>
      <c r="I758" s="20" t="str">
        <f>IF(OR($D758="",$E758=""),"",MAX(0,$E758-$D758-Settings!$B$5))</f>
        <v/>
      </c>
      <c r="J758" s="20" t="str">
        <f>IF(OR($D758="",$E758=""),"",IF($E758&lt;=$D758+Settings!$B$5,1,0))</f>
        <v/>
      </c>
      <c r="K758" s="20" t="str">
        <f t="shared" si="33"/>
        <v/>
      </c>
      <c r="L758" s="20" t="str">
        <f t="shared" si="34"/>
        <v/>
      </c>
      <c r="M758" s="21" t="str">
        <f t="shared" si="35"/>
        <v/>
      </c>
    </row>
    <row r="759" spans="1:13" x14ac:dyDescent="0.3">
      <c r="A759" s="17"/>
      <c r="B759" s="17"/>
      <c r="C759" s="18"/>
      <c r="D759" s="18"/>
      <c r="E759" s="18"/>
      <c r="F759" s="19"/>
      <c r="G759" s="19"/>
      <c r="H759" s="19"/>
      <c r="I759" s="20" t="str">
        <f>IF(OR($D759="",$E759=""),"",MAX(0,$E759-$D759-Settings!$B$5))</f>
        <v/>
      </c>
      <c r="J759" s="20" t="str">
        <f>IF(OR($D759="",$E759=""),"",IF($E759&lt;=$D759+Settings!$B$5,1,0))</f>
        <v/>
      </c>
      <c r="K759" s="20" t="str">
        <f t="shared" si="33"/>
        <v/>
      </c>
      <c r="L759" s="20" t="str">
        <f t="shared" si="34"/>
        <v/>
      </c>
      <c r="M759" s="21" t="str">
        <f t="shared" si="35"/>
        <v/>
      </c>
    </row>
    <row r="760" spans="1:13" x14ac:dyDescent="0.3">
      <c r="A760" s="17"/>
      <c r="B760" s="17"/>
      <c r="C760" s="18"/>
      <c r="D760" s="18"/>
      <c r="E760" s="18"/>
      <c r="F760" s="19"/>
      <c r="G760" s="19"/>
      <c r="H760" s="19"/>
      <c r="I760" s="20" t="str">
        <f>IF(OR($D760="",$E760=""),"",MAX(0,$E760-$D760-Settings!$B$5))</f>
        <v/>
      </c>
      <c r="J760" s="20" t="str">
        <f>IF(OR($D760="",$E760=""),"",IF($E760&lt;=$D760+Settings!$B$5,1,0))</f>
        <v/>
      </c>
      <c r="K760" s="20" t="str">
        <f t="shared" si="33"/>
        <v/>
      </c>
      <c r="L760" s="20" t="str">
        <f t="shared" si="34"/>
        <v/>
      </c>
      <c r="M760" s="21" t="str">
        <f t="shared" si="35"/>
        <v/>
      </c>
    </row>
    <row r="761" spans="1:13" x14ac:dyDescent="0.3">
      <c r="A761" s="17"/>
      <c r="B761" s="17"/>
      <c r="C761" s="18"/>
      <c r="D761" s="18"/>
      <c r="E761" s="18"/>
      <c r="F761" s="19"/>
      <c r="G761" s="19"/>
      <c r="H761" s="19"/>
      <c r="I761" s="20" t="str">
        <f>IF(OR($D761="",$E761=""),"",MAX(0,$E761-$D761-Settings!$B$5))</f>
        <v/>
      </c>
      <c r="J761" s="20" t="str">
        <f>IF(OR($D761="",$E761=""),"",IF($E761&lt;=$D761+Settings!$B$5,1,0))</f>
        <v/>
      </c>
      <c r="K761" s="20" t="str">
        <f t="shared" si="33"/>
        <v/>
      </c>
      <c r="L761" s="20" t="str">
        <f t="shared" si="34"/>
        <v/>
      </c>
      <c r="M761" s="21" t="str">
        <f t="shared" si="35"/>
        <v/>
      </c>
    </row>
    <row r="762" spans="1:13" x14ac:dyDescent="0.3">
      <c r="A762" s="17"/>
      <c r="B762" s="17"/>
      <c r="C762" s="18"/>
      <c r="D762" s="18"/>
      <c r="E762" s="18"/>
      <c r="F762" s="19"/>
      <c r="G762" s="19"/>
      <c r="H762" s="19"/>
      <c r="I762" s="20" t="str">
        <f>IF(OR($D762="",$E762=""),"",MAX(0,$E762-$D762-Settings!$B$5))</f>
        <v/>
      </c>
      <c r="J762" s="20" t="str">
        <f>IF(OR($D762="",$E762=""),"",IF($E762&lt;=$D762+Settings!$B$5,1,0))</f>
        <v/>
      </c>
      <c r="K762" s="20" t="str">
        <f t="shared" si="33"/>
        <v/>
      </c>
      <c r="L762" s="20" t="str">
        <f t="shared" si="34"/>
        <v/>
      </c>
      <c r="M762" s="21" t="str">
        <f t="shared" si="35"/>
        <v/>
      </c>
    </row>
    <row r="763" spans="1:13" x14ac:dyDescent="0.3">
      <c r="A763" s="17"/>
      <c r="B763" s="17"/>
      <c r="C763" s="18"/>
      <c r="D763" s="18"/>
      <c r="E763" s="18"/>
      <c r="F763" s="19"/>
      <c r="G763" s="19"/>
      <c r="H763" s="19"/>
      <c r="I763" s="20" t="str">
        <f>IF(OR($D763="",$E763=""),"",MAX(0,$E763-$D763-Settings!$B$5))</f>
        <v/>
      </c>
      <c r="J763" s="20" t="str">
        <f>IF(OR($D763="",$E763=""),"",IF($E763&lt;=$D763+Settings!$B$5,1,0))</f>
        <v/>
      </c>
      <c r="K763" s="20" t="str">
        <f t="shared" si="33"/>
        <v/>
      </c>
      <c r="L763" s="20" t="str">
        <f t="shared" si="34"/>
        <v/>
      </c>
      <c r="M763" s="21" t="str">
        <f t="shared" si="35"/>
        <v/>
      </c>
    </row>
    <row r="764" spans="1:13" x14ac:dyDescent="0.3">
      <c r="A764" s="17"/>
      <c r="B764" s="17"/>
      <c r="C764" s="18"/>
      <c r="D764" s="18"/>
      <c r="E764" s="18"/>
      <c r="F764" s="19"/>
      <c r="G764" s="19"/>
      <c r="H764" s="19"/>
      <c r="I764" s="20" t="str">
        <f>IF(OR($D764="",$E764=""),"",MAX(0,$E764-$D764-Settings!$B$5))</f>
        <v/>
      </c>
      <c r="J764" s="20" t="str">
        <f>IF(OR($D764="",$E764=""),"",IF($E764&lt;=$D764+Settings!$B$5,1,0))</f>
        <v/>
      </c>
      <c r="K764" s="20" t="str">
        <f t="shared" si="33"/>
        <v/>
      </c>
      <c r="L764" s="20" t="str">
        <f t="shared" si="34"/>
        <v/>
      </c>
      <c r="M764" s="21" t="str">
        <f t="shared" si="35"/>
        <v/>
      </c>
    </row>
    <row r="765" spans="1:13" x14ac:dyDescent="0.3">
      <c r="A765" s="17"/>
      <c r="B765" s="17"/>
      <c r="C765" s="18"/>
      <c r="D765" s="18"/>
      <c r="E765" s="18"/>
      <c r="F765" s="19"/>
      <c r="G765" s="19"/>
      <c r="H765" s="19"/>
      <c r="I765" s="20" t="str">
        <f>IF(OR($D765="",$E765=""),"",MAX(0,$E765-$D765-Settings!$B$5))</f>
        <v/>
      </c>
      <c r="J765" s="20" t="str">
        <f>IF(OR($D765="",$E765=""),"",IF($E765&lt;=$D765+Settings!$B$5,1,0))</f>
        <v/>
      </c>
      <c r="K765" s="20" t="str">
        <f t="shared" si="33"/>
        <v/>
      </c>
      <c r="L765" s="20" t="str">
        <f t="shared" si="34"/>
        <v/>
      </c>
      <c r="M765" s="21" t="str">
        <f t="shared" si="35"/>
        <v/>
      </c>
    </row>
    <row r="766" spans="1:13" x14ac:dyDescent="0.3">
      <c r="A766" s="17"/>
      <c r="B766" s="17"/>
      <c r="C766" s="18"/>
      <c r="D766" s="18"/>
      <c r="E766" s="18"/>
      <c r="F766" s="19"/>
      <c r="G766" s="19"/>
      <c r="H766" s="19"/>
      <c r="I766" s="20" t="str">
        <f>IF(OR($D766="",$E766=""),"",MAX(0,$E766-$D766-Settings!$B$5))</f>
        <v/>
      </c>
      <c r="J766" s="20" t="str">
        <f>IF(OR($D766="",$E766=""),"",IF($E766&lt;=$D766+Settings!$B$5,1,0))</f>
        <v/>
      </c>
      <c r="K766" s="20" t="str">
        <f t="shared" si="33"/>
        <v/>
      </c>
      <c r="L766" s="20" t="str">
        <f t="shared" si="34"/>
        <v/>
      </c>
      <c r="M766" s="21" t="str">
        <f t="shared" si="35"/>
        <v/>
      </c>
    </row>
    <row r="767" spans="1:13" x14ac:dyDescent="0.3">
      <c r="A767" s="17"/>
      <c r="B767" s="17"/>
      <c r="C767" s="18"/>
      <c r="D767" s="18"/>
      <c r="E767" s="18"/>
      <c r="F767" s="19"/>
      <c r="G767" s="19"/>
      <c r="H767" s="19"/>
      <c r="I767" s="20" t="str">
        <f>IF(OR($D767="",$E767=""),"",MAX(0,$E767-$D767-Settings!$B$5))</f>
        <v/>
      </c>
      <c r="J767" s="20" t="str">
        <f>IF(OR($D767="",$E767=""),"",IF($E767&lt;=$D767+Settings!$B$5,1,0))</f>
        <v/>
      </c>
      <c r="K767" s="20" t="str">
        <f t="shared" si="33"/>
        <v/>
      </c>
      <c r="L767" s="20" t="str">
        <f t="shared" si="34"/>
        <v/>
      </c>
      <c r="M767" s="21" t="str">
        <f t="shared" si="35"/>
        <v/>
      </c>
    </row>
    <row r="768" spans="1:13" x14ac:dyDescent="0.3">
      <c r="A768" s="17"/>
      <c r="B768" s="17"/>
      <c r="C768" s="18"/>
      <c r="D768" s="18"/>
      <c r="E768" s="18"/>
      <c r="F768" s="19"/>
      <c r="G768" s="19"/>
      <c r="H768" s="19"/>
      <c r="I768" s="20" t="str">
        <f>IF(OR($D768="",$E768=""),"",MAX(0,$E768-$D768-Settings!$B$5))</f>
        <v/>
      </c>
      <c r="J768" s="20" t="str">
        <f>IF(OR($D768="",$E768=""),"",IF($E768&lt;=$D768+Settings!$B$5,1,0))</f>
        <v/>
      </c>
      <c r="K768" s="20" t="str">
        <f t="shared" si="33"/>
        <v/>
      </c>
      <c r="L768" s="20" t="str">
        <f t="shared" si="34"/>
        <v/>
      </c>
      <c r="M768" s="21" t="str">
        <f t="shared" si="35"/>
        <v/>
      </c>
    </row>
    <row r="769" spans="1:13" x14ac:dyDescent="0.3">
      <c r="A769" s="17"/>
      <c r="B769" s="17"/>
      <c r="C769" s="18"/>
      <c r="D769" s="18"/>
      <c r="E769" s="18"/>
      <c r="F769" s="19"/>
      <c r="G769" s="19"/>
      <c r="H769" s="19"/>
      <c r="I769" s="20" t="str">
        <f>IF(OR($D769="",$E769=""),"",MAX(0,$E769-$D769-Settings!$B$5))</f>
        <v/>
      </c>
      <c r="J769" s="20" t="str">
        <f>IF(OR($D769="",$E769=""),"",IF($E769&lt;=$D769+Settings!$B$5,1,0))</f>
        <v/>
      </c>
      <c r="K769" s="20" t="str">
        <f t="shared" si="33"/>
        <v/>
      </c>
      <c r="L769" s="20" t="str">
        <f t="shared" si="34"/>
        <v/>
      </c>
      <c r="M769" s="21" t="str">
        <f t="shared" si="35"/>
        <v/>
      </c>
    </row>
    <row r="770" spans="1:13" x14ac:dyDescent="0.3">
      <c r="A770" s="17"/>
      <c r="B770" s="17"/>
      <c r="C770" s="18"/>
      <c r="D770" s="18"/>
      <c r="E770" s="18"/>
      <c r="F770" s="19"/>
      <c r="G770" s="19"/>
      <c r="H770" s="19"/>
      <c r="I770" s="20" t="str">
        <f>IF(OR($D770="",$E770=""),"",MAX(0,$E770-$D770-Settings!$B$5))</f>
        <v/>
      </c>
      <c r="J770" s="20" t="str">
        <f>IF(OR($D770="",$E770=""),"",IF($E770&lt;=$D770+Settings!$B$5,1,0))</f>
        <v/>
      </c>
      <c r="K770" s="20" t="str">
        <f t="shared" si="33"/>
        <v/>
      </c>
      <c r="L770" s="20" t="str">
        <f t="shared" si="34"/>
        <v/>
      </c>
      <c r="M770" s="21" t="str">
        <f t="shared" si="35"/>
        <v/>
      </c>
    </row>
    <row r="771" spans="1:13" x14ac:dyDescent="0.3">
      <c r="A771" s="17"/>
      <c r="B771" s="17"/>
      <c r="C771" s="18"/>
      <c r="D771" s="18"/>
      <c r="E771" s="18"/>
      <c r="F771" s="19"/>
      <c r="G771" s="19"/>
      <c r="H771" s="19"/>
      <c r="I771" s="20" t="str">
        <f>IF(OR($D771="",$E771=""),"",MAX(0,$E771-$D771-Settings!$B$5))</f>
        <v/>
      </c>
      <c r="J771" s="20" t="str">
        <f>IF(OR($D771="",$E771=""),"",IF($E771&lt;=$D771+Settings!$B$5,1,0))</f>
        <v/>
      </c>
      <c r="K771" s="20" t="str">
        <f t="shared" si="33"/>
        <v/>
      </c>
      <c r="L771" s="20" t="str">
        <f t="shared" si="34"/>
        <v/>
      </c>
      <c r="M771" s="21" t="str">
        <f t="shared" si="35"/>
        <v/>
      </c>
    </row>
    <row r="772" spans="1:13" x14ac:dyDescent="0.3">
      <c r="A772" s="17"/>
      <c r="B772" s="17"/>
      <c r="C772" s="18"/>
      <c r="D772" s="18"/>
      <c r="E772" s="18"/>
      <c r="F772" s="19"/>
      <c r="G772" s="19"/>
      <c r="H772" s="19"/>
      <c r="I772" s="20" t="str">
        <f>IF(OR($D772="",$E772=""),"",MAX(0,$E772-$D772-Settings!$B$5))</f>
        <v/>
      </c>
      <c r="J772" s="20" t="str">
        <f>IF(OR($D772="",$E772=""),"",IF($E772&lt;=$D772+Settings!$B$5,1,0))</f>
        <v/>
      </c>
      <c r="K772" s="20" t="str">
        <f t="shared" ref="K772:K835" si="36">IF(OR($E772="",$F772=""),"",IF(N($G772)&gt;=$F772,1,0))</f>
        <v/>
      </c>
      <c r="L772" s="20" t="str">
        <f t="shared" ref="L772:L835" si="37">IF(OR($C772="",$E772=""),"",$E772-$C772)</f>
        <v/>
      </c>
      <c r="M772" s="21" t="str">
        <f t="shared" ref="M772:M835" si="38">IF(N($G772)=0,"",N($H772)/$G772)</f>
        <v/>
      </c>
    </row>
    <row r="773" spans="1:13" x14ac:dyDescent="0.3">
      <c r="A773" s="17"/>
      <c r="B773" s="17"/>
      <c r="C773" s="18"/>
      <c r="D773" s="18"/>
      <c r="E773" s="18"/>
      <c r="F773" s="19"/>
      <c r="G773" s="19"/>
      <c r="H773" s="19"/>
      <c r="I773" s="20" t="str">
        <f>IF(OR($D773="",$E773=""),"",MAX(0,$E773-$D773-Settings!$B$5))</f>
        <v/>
      </c>
      <c r="J773" s="20" t="str">
        <f>IF(OR($D773="",$E773=""),"",IF($E773&lt;=$D773+Settings!$B$5,1,0))</f>
        <v/>
      </c>
      <c r="K773" s="20" t="str">
        <f t="shared" si="36"/>
        <v/>
      </c>
      <c r="L773" s="20" t="str">
        <f t="shared" si="37"/>
        <v/>
      </c>
      <c r="M773" s="21" t="str">
        <f t="shared" si="38"/>
        <v/>
      </c>
    </row>
    <row r="774" spans="1:13" x14ac:dyDescent="0.3">
      <c r="A774" s="17"/>
      <c r="B774" s="17"/>
      <c r="C774" s="18"/>
      <c r="D774" s="18"/>
      <c r="E774" s="18"/>
      <c r="F774" s="19"/>
      <c r="G774" s="19"/>
      <c r="H774" s="19"/>
      <c r="I774" s="20" t="str">
        <f>IF(OR($D774="",$E774=""),"",MAX(0,$E774-$D774-Settings!$B$5))</f>
        <v/>
      </c>
      <c r="J774" s="20" t="str">
        <f>IF(OR($D774="",$E774=""),"",IF($E774&lt;=$D774+Settings!$B$5,1,0))</f>
        <v/>
      </c>
      <c r="K774" s="20" t="str">
        <f t="shared" si="36"/>
        <v/>
      </c>
      <c r="L774" s="20" t="str">
        <f t="shared" si="37"/>
        <v/>
      </c>
      <c r="M774" s="21" t="str">
        <f t="shared" si="38"/>
        <v/>
      </c>
    </row>
    <row r="775" spans="1:13" x14ac:dyDescent="0.3">
      <c r="A775" s="17"/>
      <c r="B775" s="17"/>
      <c r="C775" s="18"/>
      <c r="D775" s="18"/>
      <c r="E775" s="18"/>
      <c r="F775" s="19"/>
      <c r="G775" s="19"/>
      <c r="H775" s="19"/>
      <c r="I775" s="20" t="str">
        <f>IF(OR($D775="",$E775=""),"",MAX(0,$E775-$D775-Settings!$B$5))</f>
        <v/>
      </c>
      <c r="J775" s="20" t="str">
        <f>IF(OR($D775="",$E775=""),"",IF($E775&lt;=$D775+Settings!$B$5,1,0))</f>
        <v/>
      </c>
      <c r="K775" s="20" t="str">
        <f t="shared" si="36"/>
        <v/>
      </c>
      <c r="L775" s="20" t="str">
        <f t="shared" si="37"/>
        <v/>
      </c>
      <c r="M775" s="21" t="str">
        <f t="shared" si="38"/>
        <v/>
      </c>
    </row>
    <row r="776" spans="1:13" x14ac:dyDescent="0.3">
      <c r="A776" s="17"/>
      <c r="B776" s="17"/>
      <c r="C776" s="18"/>
      <c r="D776" s="18"/>
      <c r="E776" s="18"/>
      <c r="F776" s="19"/>
      <c r="G776" s="19"/>
      <c r="H776" s="19"/>
      <c r="I776" s="20" t="str">
        <f>IF(OR($D776="",$E776=""),"",MAX(0,$E776-$D776-Settings!$B$5))</f>
        <v/>
      </c>
      <c r="J776" s="20" t="str">
        <f>IF(OR($D776="",$E776=""),"",IF($E776&lt;=$D776+Settings!$B$5,1,0))</f>
        <v/>
      </c>
      <c r="K776" s="20" t="str">
        <f t="shared" si="36"/>
        <v/>
      </c>
      <c r="L776" s="20" t="str">
        <f t="shared" si="37"/>
        <v/>
      </c>
      <c r="M776" s="21" t="str">
        <f t="shared" si="38"/>
        <v/>
      </c>
    </row>
    <row r="777" spans="1:13" x14ac:dyDescent="0.3">
      <c r="A777" s="17"/>
      <c r="B777" s="17"/>
      <c r="C777" s="18"/>
      <c r="D777" s="18"/>
      <c r="E777" s="18"/>
      <c r="F777" s="19"/>
      <c r="G777" s="19"/>
      <c r="H777" s="19"/>
      <c r="I777" s="20" t="str">
        <f>IF(OR($D777="",$E777=""),"",MAX(0,$E777-$D777-Settings!$B$5))</f>
        <v/>
      </c>
      <c r="J777" s="20" t="str">
        <f>IF(OR($D777="",$E777=""),"",IF($E777&lt;=$D777+Settings!$B$5,1,0))</f>
        <v/>
      </c>
      <c r="K777" s="20" t="str">
        <f t="shared" si="36"/>
        <v/>
      </c>
      <c r="L777" s="20" t="str">
        <f t="shared" si="37"/>
        <v/>
      </c>
      <c r="M777" s="21" t="str">
        <f t="shared" si="38"/>
        <v/>
      </c>
    </row>
    <row r="778" spans="1:13" x14ac:dyDescent="0.3">
      <c r="A778" s="17"/>
      <c r="B778" s="17"/>
      <c r="C778" s="18"/>
      <c r="D778" s="18"/>
      <c r="E778" s="18"/>
      <c r="F778" s="19"/>
      <c r="G778" s="19"/>
      <c r="H778" s="19"/>
      <c r="I778" s="20" t="str">
        <f>IF(OR($D778="",$E778=""),"",MAX(0,$E778-$D778-Settings!$B$5))</f>
        <v/>
      </c>
      <c r="J778" s="20" t="str">
        <f>IF(OR($D778="",$E778=""),"",IF($E778&lt;=$D778+Settings!$B$5,1,0))</f>
        <v/>
      </c>
      <c r="K778" s="20" t="str">
        <f t="shared" si="36"/>
        <v/>
      </c>
      <c r="L778" s="20" t="str">
        <f t="shared" si="37"/>
        <v/>
      </c>
      <c r="M778" s="21" t="str">
        <f t="shared" si="38"/>
        <v/>
      </c>
    </row>
    <row r="779" spans="1:13" x14ac:dyDescent="0.3">
      <c r="A779" s="17"/>
      <c r="B779" s="17"/>
      <c r="C779" s="18"/>
      <c r="D779" s="18"/>
      <c r="E779" s="18"/>
      <c r="F779" s="19"/>
      <c r="G779" s="19"/>
      <c r="H779" s="19"/>
      <c r="I779" s="20" t="str">
        <f>IF(OR($D779="",$E779=""),"",MAX(0,$E779-$D779-Settings!$B$5))</f>
        <v/>
      </c>
      <c r="J779" s="20" t="str">
        <f>IF(OR($D779="",$E779=""),"",IF($E779&lt;=$D779+Settings!$B$5,1,0))</f>
        <v/>
      </c>
      <c r="K779" s="20" t="str">
        <f t="shared" si="36"/>
        <v/>
      </c>
      <c r="L779" s="20" t="str">
        <f t="shared" si="37"/>
        <v/>
      </c>
      <c r="M779" s="21" t="str">
        <f t="shared" si="38"/>
        <v/>
      </c>
    </row>
    <row r="780" spans="1:13" x14ac:dyDescent="0.3">
      <c r="A780" s="17"/>
      <c r="B780" s="17"/>
      <c r="C780" s="18"/>
      <c r="D780" s="18"/>
      <c r="E780" s="18"/>
      <c r="F780" s="19"/>
      <c r="G780" s="19"/>
      <c r="H780" s="19"/>
      <c r="I780" s="20" t="str">
        <f>IF(OR($D780="",$E780=""),"",MAX(0,$E780-$D780-Settings!$B$5))</f>
        <v/>
      </c>
      <c r="J780" s="20" t="str">
        <f>IF(OR($D780="",$E780=""),"",IF($E780&lt;=$D780+Settings!$B$5,1,0))</f>
        <v/>
      </c>
      <c r="K780" s="20" t="str">
        <f t="shared" si="36"/>
        <v/>
      </c>
      <c r="L780" s="20" t="str">
        <f t="shared" si="37"/>
        <v/>
      </c>
      <c r="M780" s="21" t="str">
        <f t="shared" si="38"/>
        <v/>
      </c>
    </row>
    <row r="781" spans="1:13" x14ac:dyDescent="0.3">
      <c r="A781" s="17"/>
      <c r="B781" s="17"/>
      <c r="C781" s="18"/>
      <c r="D781" s="18"/>
      <c r="E781" s="18"/>
      <c r="F781" s="19"/>
      <c r="G781" s="19"/>
      <c r="H781" s="19"/>
      <c r="I781" s="20" t="str">
        <f>IF(OR($D781="",$E781=""),"",MAX(0,$E781-$D781-Settings!$B$5))</f>
        <v/>
      </c>
      <c r="J781" s="20" t="str">
        <f>IF(OR($D781="",$E781=""),"",IF($E781&lt;=$D781+Settings!$B$5,1,0))</f>
        <v/>
      </c>
      <c r="K781" s="20" t="str">
        <f t="shared" si="36"/>
        <v/>
      </c>
      <c r="L781" s="20" t="str">
        <f t="shared" si="37"/>
        <v/>
      </c>
      <c r="M781" s="21" t="str">
        <f t="shared" si="38"/>
        <v/>
      </c>
    </row>
    <row r="782" spans="1:13" x14ac:dyDescent="0.3">
      <c r="A782" s="17"/>
      <c r="B782" s="17"/>
      <c r="C782" s="18"/>
      <c r="D782" s="18"/>
      <c r="E782" s="18"/>
      <c r="F782" s="19"/>
      <c r="G782" s="19"/>
      <c r="H782" s="19"/>
      <c r="I782" s="20" t="str">
        <f>IF(OR($D782="",$E782=""),"",MAX(0,$E782-$D782-Settings!$B$5))</f>
        <v/>
      </c>
      <c r="J782" s="20" t="str">
        <f>IF(OR($D782="",$E782=""),"",IF($E782&lt;=$D782+Settings!$B$5,1,0))</f>
        <v/>
      </c>
      <c r="K782" s="20" t="str">
        <f t="shared" si="36"/>
        <v/>
      </c>
      <c r="L782" s="20" t="str">
        <f t="shared" si="37"/>
        <v/>
      </c>
      <c r="M782" s="21" t="str">
        <f t="shared" si="38"/>
        <v/>
      </c>
    </row>
    <row r="783" spans="1:13" x14ac:dyDescent="0.3">
      <c r="A783" s="17"/>
      <c r="B783" s="17"/>
      <c r="C783" s="18"/>
      <c r="D783" s="18"/>
      <c r="E783" s="18"/>
      <c r="F783" s="19"/>
      <c r="G783" s="19"/>
      <c r="H783" s="19"/>
      <c r="I783" s="20" t="str">
        <f>IF(OR($D783="",$E783=""),"",MAX(0,$E783-$D783-Settings!$B$5))</f>
        <v/>
      </c>
      <c r="J783" s="20" t="str">
        <f>IF(OR($D783="",$E783=""),"",IF($E783&lt;=$D783+Settings!$B$5,1,0))</f>
        <v/>
      </c>
      <c r="K783" s="20" t="str">
        <f t="shared" si="36"/>
        <v/>
      </c>
      <c r="L783" s="20" t="str">
        <f t="shared" si="37"/>
        <v/>
      </c>
      <c r="M783" s="21" t="str">
        <f t="shared" si="38"/>
        <v/>
      </c>
    </row>
    <row r="784" spans="1:13" x14ac:dyDescent="0.3">
      <c r="A784" s="17"/>
      <c r="B784" s="17"/>
      <c r="C784" s="18"/>
      <c r="D784" s="18"/>
      <c r="E784" s="18"/>
      <c r="F784" s="19"/>
      <c r="G784" s="19"/>
      <c r="H784" s="19"/>
      <c r="I784" s="20" t="str">
        <f>IF(OR($D784="",$E784=""),"",MAX(0,$E784-$D784-Settings!$B$5))</f>
        <v/>
      </c>
      <c r="J784" s="20" t="str">
        <f>IF(OR($D784="",$E784=""),"",IF($E784&lt;=$D784+Settings!$B$5,1,0))</f>
        <v/>
      </c>
      <c r="K784" s="20" t="str">
        <f t="shared" si="36"/>
        <v/>
      </c>
      <c r="L784" s="20" t="str">
        <f t="shared" si="37"/>
        <v/>
      </c>
      <c r="M784" s="21" t="str">
        <f t="shared" si="38"/>
        <v/>
      </c>
    </row>
    <row r="785" spans="1:13" x14ac:dyDescent="0.3">
      <c r="A785" s="17"/>
      <c r="B785" s="17"/>
      <c r="C785" s="18"/>
      <c r="D785" s="18"/>
      <c r="E785" s="18"/>
      <c r="F785" s="19"/>
      <c r="G785" s="19"/>
      <c r="H785" s="19"/>
      <c r="I785" s="20" t="str">
        <f>IF(OR($D785="",$E785=""),"",MAX(0,$E785-$D785-Settings!$B$5))</f>
        <v/>
      </c>
      <c r="J785" s="20" t="str">
        <f>IF(OR($D785="",$E785=""),"",IF($E785&lt;=$D785+Settings!$B$5,1,0))</f>
        <v/>
      </c>
      <c r="K785" s="20" t="str">
        <f t="shared" si="36"/>
        <v/>
      </c>
      <c r="L785" s="20" t="str">
        <f t="shared" si="37"/>
        <v/>
      </c>
      <c r="M785" s="21" t="str">
        <f t="shared" si="38"/>
        <v/>
      </c>
    </row>
    <row r="786" spans="1:13" x14ac:dyDescent="0.3">
      <c r="A786" s="17"/>
      <c r="B786" s="17"/>
      <c r="C786" s="18"/>
      <c r="D786" s="18"/>
      <c r="E786" s="18"/>
      <c r="F786" s="19"/>
      <c r="G786" s="19"/>
      <c r="H786" s="19"/>
      <c r="I786" s="20" t="str">
        <f>IF(OR($D786="",$E786=""),"",MAX(0,$E786-$D786-Settings!$B$5))</f>
        <v/>
      </c>
      <c r="J786" s="20" t="str">
        <f>IF(OR($D786="",$E786=""),"",IF($E786&lt;=$D786+Settings!$B$5,1,0))</f>
        <v/>
      </c>
      <c r="K786" s="20" t="str">
        <f t="shared" si="36"/>
        <v/>
      </c>
      <c r="L786" s="20" t="str">
        <f t="shared" si="37"/>
        <v/>
      </c>
      <c r="M786" s="21" t="str">
        <f t="shared" si="38"/>
        <v/>
      </c>
    </row>
    <row r="787" spans="1:13" x14ac:dyDescent="0.3">
      <c r="A787" s="17"/>
      <c r="B787" s="17"/>
      <c r="C787" s="18"/>
      <c r="D787" s="18"/>
      <c r="E787" s="18"/>
      <c r="F787" s="19"/>
      <c r="G787" s="19"/>
      <c r="H787" s="19"/>
      <c r="I787" s="20" t="str">
        <f>IF(OR($D787="",$E787=""),"",MAX(0,$E787-$D787-Settings!$B$5))</f>
        <v/>
      </c>
      <c r="J787" s="20" t="str">
        <f>IF(OR($D787="",$E787=""),"",IF($E787&lt;=$D787+Settings!$B$5,1,0))</f>
        <v/>
      </c>
      <c r="K787" s="20" t="str">
        <f t="shared" si="36"/>
        <v/>
      </c>
      <c r="L787" s="20" t="str">
        <f t="shared" si="37"/>
        <v/>
      </c>
      <c r="M787" s="21" t="str">
        <f t="shared" si="38"/>
        <v/>
      </c>
    </row>
    <row r="788" spans="1:13" x14ac:dyDescent="0.3">
      <c r="A788" s="17"/>
      <c r="B788" s="17"/>
      <c r="C788" s="18"/>
      <c r="D788" s="18"/>
      <c r="E788" s="18"/>
      <c r="F788" s="19"/>
      <c r="G788" s="19"/>
      <c r="H788" s="19"/>
      <c r="I788" s="20" t="str">
        <f>IF(OR($D788="",$E788=""),"",MAX(0,$E788-$D788-Settings!$B$5))</f>
        <v/>
      </c>
      <c r="J788" s="20" t="str">
        <f>IF(OR($D788="",$E788=""),"",IF($E788&lt;=$D788+Settings!$B$5,1,0))</f>
        <v/>
      </c>
      <c r="K788" s="20" t="str">
        <f t="shared" si="36"/>
        <v/>
      </c>
      <c r="L788" s="20" t="str">
        <f t="shared" si="37"/>
        <v/>
      </c>
      <c r="M788" s="21" t="str">
        <f t="shared" si="38"/>
        <v/>
      </c>
    </row>
    <row r="789" spans="1:13" x14ac:dyDescent="0.3">
      <c r="A789" s="17"/>
      <c r="B789" s="17"/>
      <c r="C789" s="18"/>
      <c r="D789" s="18"/>
      <c r="E789" s="18"/>
      <c r="F789" s="19"/>
      <c r="G789" s="19"/>
      <c r="H789" s="19"/>
      <c r="I789" s="20" t="str">
        <f>IF(OR($D789="",$E789=""),"",MAX(0,$E789-$D789-Settings!$B$5))</f>
        <v/>
      </c>
      <c r="J789" s="20" t="str">
        <f>IF(OR($D789="",$E789=""),"",IF($E789&lt;=$D789+Settings!$B$5,1,0))</f>
        <v/>
      </c>
      <c r="K789" s="20" t="str">
        <f t="shared" si="36"/>
        <v/>
      </c>
      <c r="L789" s="20" t="str">
        <f t="shared" si="37"/>
        <v/>
      </c>
      <c r="M789" s="21" t="str">
        <f t="shared" si="38"/>
        <v/>
      </c>
    </row>
    <row r="790" spans="1:13" x14ac:dyDescent="0.3">
      <c r="A790" s="17"/>
      <c r="B790" s="17"/>
      <c r="C790" s="18"/>
      <c r="D790" s="18"/>
      <c r="E790" s="18"/>
      <c r="F790" s="19"/>
      <c r="G790" s="19"/>
      <c r="H790" s="19"/>
      <c r="I790" s="20" t="str">
        <f>IF(OR($D790="",$E790=""),"",MAX(0,$E790-$D790-Settings!$B$5))</f>
        <v/>
      </c>
      <c r="J790" s="20" t="str">
        <f>IF(OR($D790="",$E790=""),"",IF($E790&lt;=$D790+Settings!$B$5,1,0))</f>
        <v/>
      </c>
      <c r="K790" s="20" t="str">
        <f t="shared" si="36"/>
        <v/>
      </c>
      <c r="L790" s="20" t="str">
        <f t="shared" si="37"/>
        <v/>
      </c>
      <c r="M790" s="21" t="str">
        <f t="shared" si="38"/>
        <v/>
      </c>
    </row>
    <row r="791" spans="1:13" x14ac:dyDescent="0.3">
      <c r="A791" s="17"/>
      <c r="B791" s="17"/>
      <c r="C791" s="18"/>
      <c r="D791" s="18"/>
      <c r="E791" s="18"/>
      <c r="F791" s="19"/>
      <c r="G791" s="19"/>
      <c r="H791" s="19"/>
      <c r="I791" s="20" t="str">
        <f>IF(OR($D791="",$E791=""),"",MAX(0,$E791-$D791-Settings!$B$5))</f>
        <v/>
      </c>
      <c r="J791" s="20" t="str">
        <f>IF(OR($D791="",$E791=""),"",IF($E791&lt;=$D791+Settings!$B$5,1,0))</f>
        <v/>
      </c>
      <c r="K791" s="20" t="str">
        <f t="shared" si="36"/>
        <v/>
      </c>
      <c r="L791" s="20" t="str">
        <f t="shared" si="37"/>
        <v/>
      </c>
      <c r="M791" s="21" t="str">
        <f t="shared" si="38"/>
        <v/>
      </c>
    </row>
    <row r="792" spans="1:13" x14ac:dyDescent="0.3">
      <c r="A792" s="17"/>
      <c r="B792" s="17"/>
      <c r="C792" s="18"/>
      <c r="D792" s="18"/>
      <c r="E792" s="18"/>
      <c r="F792" s="19"/>
      <c r="G792" s="19"/>
      <c r="H792" s="19"/>
      <c r="I792" s="20" t="str">
        <f>IF(OR($D792="",$E792=""),"",MAX(0,$E792-$D792-Settings!$B$5))</f>
        <v/>
      </c>
      <c r="J792" s="20" t="str">
        <f>IF(OR($D792="",$E792=""),"",IF($E792&lt;=$D792+Settings!$B$5,1,0))</f>
        <v/>
      </c>
      <c r="K792" s="20" t="str">
        <f t="shared" si="36"/>
        <v/>
      </c>
      <c r="L792" s="20" t="str">
        <f t="shared" si="37"/>
        <v/>
      </c>
      <c r="M792" s="21" t="str">
        <f t="shared" si="38"/>
        <v/>
      </c>
    </row>
    <row r="793" spans="1:13" x14ac:dyDescent="0.3">
      <c r="A793" s="17"/>
      <c r="B793" s="17"/>
      <c r="C793" s="18"/>
      <c r="D793" s="18"/>
      <c r="E793" s="18"/>
      <c r="F793" s="19"/>
      <c r="G793" s="19"/>
      <c r="H793" s="19"/>
      <c r="I793" s="20" t="str">
        <f>IF(OR($D793="",$E793=""),"",MAX(0,$E793-$D793-Settings!$B$5))</f>
        <v/>
      </c>
      <c r="J793" s="20" t="str">
        <f>IF(OR($D793="",$E793=""),"",IF($E793&lt;=$D793+Settings!$B$5,1,0))</f>
        <v/>
      </c>
      <c r="K793" s="20" t="str">
        <f t="shared" si="36"/>
        <v/>
      </c>
      <c r="L793" s="20" t="str">
        <f t="shared" si="37"/>
        <v/>
      </c>
      <c r="M793" s="21" t="str">
        <f t="shared" si="38"/>
        <v/>
      </c>
    </row>
    <row r="794" spans="1:13" x14ac:dyDescent="0.3">
      <c r="A794" s="17"/>
      <c r="B794" s="17"/>
      <c r="C794" s="18"/>
      <c r="D794" s="18"/>
      <c r="E794" s="18"/>
      <c r="F794" s="19"/>
      <c r="G794" s="19"/>
      <c r="H794" s="19"/>
      <c r="I794" s="20" t="str">
        <f>IF(OR($D794="",$E794=""),"",MAX(0,$E794-$D794-Settings!$B$5))</f>
        <v/>
      </c>
      <c r="J794" s="20" t="str">
        <f>IF(OR($D794="",$E794=""),"",IF($E794&lt;=$D794+Settings!$B$5,1,0))</f>
        <v/>
      </c>
      <c r="K794" s="20" t="str">
        <f t="shared" si="36"/>
        <v/>
      </c>
      <c r="L794" s="20" t="str">
        <f t="shared" si="37"/>
        <v/>
      </c>
      <c r="M794" s="21" t="str">
        <f t="shared" si="38"/>
        <v/>
      </c>
    </row>
    <row r="795" spans="1:13" x14ac:dyDescent="0.3">
      <c r="A795" s="17"/>
      <c r="B795" s="17"/>
      <c r="C795" s="18"/>
      <c r="D795" s="18"/>
      <c r="E795" s="18"/>
      <c r="F795" s="19"/>
      <c r="G795" s="19"/>
      <c r="H795" s="19"/>
      <c r="I795" s="20" t="str">
        <f>IF(OR($D795="",$E795=""),"",MAX(0,$E795-$D795-Settings!$B$5))</f>
        <v/>
      </c>
      <c r="J795" s="20" t="str">
        <f>IF(OR($D795="",$E795=""),"",IF($E795&lt;=$D795+Settings!$B$5,1,0))</f>
        <v/>
      </c>
      <c r="K795" s="20" t="str">
        <f t="shared" si="36"/>
        <v/>
      </c>
      <c r="L795" s="20" t="str">
        <f t="shared" si="37"/>
        <v/>
      </c>
      <c r="M795" s="21" t="str">
        <f t="shared" si="38"/>
        <v/>
      </c>
    </row>
    <row r="796" spans="1:13" x14ac:dyDescent="0.3">
      <c r="A796" s="17"/>
      <c r="B796" s="17"/>
      <c r="C796" s="18"/>
      <c r="D796" s="18"/>
      <c r="E796" s="18"/>
      <c r="F796" s="19"/>
      <c r="G796" s="19"/>
      <c r="H796" s="19"/>
      <c r="I796" s="20" t="str">
        <f>IF(OR($D796="",$E796=""),"",MAX(0,$E796-$D796-Settings!$B$5))</f>
        <v/>
      </c>
      <c r="J796" s="20" t="str">
        <f>IF(OR($D796="",$E796=""),"",IF($E796&lt;=$D796+Settings!$B$5,1,0))</f>
        <v/>
      </c>
      <c r="K796" s="20" t="str">
        <f t="shared" si="36"/>
        <v/>
      </c>
      <c r="L796" s="20" t="str">
        <f t="shared" si="37"/>
        <v/>
      </c>
      <c r="M796" s="21" t="str">
        <f t="shared" si="38"/>
        <v/>
      </c>
    </row>
    <row r="797" spans="1:13" x14ac:dyDescent="0.3">
      <c r="A797" s="17"/>
      <c r="B797" s="17"/>
      <c r="C797" s="18"/>
      <c r="D797" s="18"/>
      <c r="E797" s="18"/>
      <c r="F797" s="19"/>
      <c r="G797" s="19"/>
      <c r="H797" s="19"/>
      <c r="I797" s="20" t="str">
        <f>IF(OR($D797="",$E797=""),"",MAX(0,$E797-$D797-Settings!$B$5))</f>
        <v/>
      </c>
      <c r="J797" s="20" t="str">
        <f>IF(OR($D797="",$E797=""),"",IF($E797&lt;=$D797+Settings!$B$5,1,0))</f>
        <v/>
      </c>
      <c r="K797" s="20" t="str">
        <f t="shared" si="36"/>
        <v/>
      </c>
      <c r="L797" s="20" t="str">
        <f t="shared" si="37"/>
        <v/>
      </c>
      <c r="M797" s="21" t="str">
        <f t="shared" si="38"/>
        <v/>
      </c>
    </row>
    <row r="798" spans="1:13" x14ac:dyDescent="0.3">
      <c r="A798" s="17"/>
      <c r="B798" s="17"/>
      <c r="C798" s="18"/>
      <c r="D798" s="18"/>
      <c r="E798" s="18"/>
      <c r="F798" s="19"/>
      <c r="G798" s="19"/>
      <c r="H798" s="19"/>
      <c r="I798" s="20" t="str">
        <f>IF(OR($D798="",$E798=""),"",MAX(0,$E798-$D798-Settings!$B$5))</f>
        <v/>
      </c>
      <c r="J798" s="20" t="str">
        <f>IF(OR($D798="",$E798=""),"",IF($E798&lt;=$D798+Settings!$B$5,1,0))</f>
        <v/>
      </c>
      <c r="K798" s="20" t="str">
        <f t="shared" si="36"/>
        <v/>
      </c>
      <c r="L798" s="20" t="str">
        <f t="shared" si="37"/>
        <v/>
      </c>
      <c r="M798" s="21" t="str">
        <f t="shared" si="38"/>
        <v/>
      </c>
    </row>
    <row r="799" spans="1:13" x14ac:dyDescent="0.3">
      <c r="A799" s="17"/>
      <c r="B799" s="17"/>
      <c r="C799" s="18"/>
      <c r="D799" s="18"/>
      <c r="E799" s="18"/>
      <c r="F799" s="19"/>
      <c r="G799" s="19"/>
      <c r="H799" s="19"/>
      <c r="I799" s="20" t="str">
        <f>IF(OR($D799="",$E799=""),"",MAX(0,$E799-$D799-Settings!$B$5))</f>
        <v/>
      </c>
      <c r="J799" s="20" t="str">
        <f>IF(OR($D799="",$E799=""),"",IF($E799&lt;=$D799+Settings!$B$5,1,0))</f>
        <v/>
      </c>
      <c r="K799" s="20" t="str">
        <f t="shared" si="36"/>
        <v/>
      </c>
      <c r="L799" s="20" t="str">
        <f t="shared" si="37"/>
        <v/>
      </c>
      <c r="M799" s="21" t="str">
        <f t="shared" si="38"/>
        <v/>
      </c>
    </row>
    <row r="800" spans="1:13" x14ac:dyDescent="0.3">
      <c r="A800" s="17"/>
      <c r="B800" s="17"/>
      <c r="C800" s="18"/>
      <c r="D800" s="18"/>
      <c r="E800" s="18"/>
      <c r="F800" s="19"/>
      <c r="G800" s="19"/>
      <c r="H800" s="19"/>
      <c r="I800" s="20" t="str">
        <f>IF(OR($D800="",$E800=""),"",MAX(0,$E800-$D800-Settings!$B$5))</f>
        <v/>
      </c>
      <c r="J800" s="20" t="str">
        <f>IF(OR($D800="",$E800=""),"",IF($E800&lt;=$D800+Settings!$B$5,1,0))</f>
        <v/>
      </c>
      <c r="K800" s="20" t="str">
        <f t="shared" si="36"/>
        <v/>
      </c>
      <c r="L800" s="20" t="str">
        <f t="shared" si="37"/>
        <v/>
      </c>
      <c r="M800" s="21" t="str">
        <f t="shared" si="38"/>
        <v/>
      </c>
    </row>
    <row r="801" spans="1:13" x14ac:dyDescent="0.3">
      <c r="A801" s="17"/>
      <c r="B801" s="17"/>
      <c r="C801" s="18"/>
      <c r="D801" s="18"/>
      <c r="E801" s="18"/>
      <c r="F801" s="19"/>
      <c r="G801" s="19"/>
      <c r="H801" s="19"/>
      <c r="I801" s="20" t="str">
        <f>IF(OR($D801="",$E801=""),"",MAX(0,$E801-$D801-Settings!$B$5))</f>
        <v/>
      </c>
      <c r="J801" s="20" t="str">
        <f>IF(OR($D801="",$E801=""),"",IF($E801&lt;=$D801+Settings!$B$5,1,0))</f>
        <v/>
      </c>
      <c r="K801" s="20" t="str">
        <f t="shared" si="36"/>
        <v/>
      </c>
      <c r="L801" s="20" t="str">
        <f t="shared" si="37"/>
        <v/>
      </c>
      <c r="M801" s="21" t="str">
        <f t="shared" si="38"/>
        <v/>
      </c>
    </row>
    <row r="802" spans="1:13" x14ac:dyDescent="0.3">
      <c r="A802" s="17"/>
      <c r="B802" s="17"/>
      <c r="C802" s="18"/>
      <c r="D802" s="18"/>
      <c r="E802" s="18"/>
      <c r="F802" s="19"/>
      <c r="G802" s="19"/>
      <c r="H802" s="19"/>
      <c r="I802" s="20" t="str">
        <f>IF(OR($D802="",$E802=""),"",MAX(0,$E802-$D802-Settings!$B$5))</f>
        <v/>
      </c>
      <c r="J802" s="20" t="str">
        <f>IF(OR($D802="",$E802=""),"",IF($E802&lt;=$D802+Settings!$B$5,1,0))</f>
        <v/>
      </c>
      <c r="K802" s="20" t="str">
        <f t="shared" si="36"/>
        <v/>
      </c>
      <c r="L802" s="20" t="str">
        <f t="shared" si="37"/>
        <v/>
      </c>
      <c r="M802" s="21" t="str">
        <f t="shared" si="38"/>
        <v/>
      </c>
    </row>
    <row r="803" spans="1:13" x14ac:dyDescent="0.3">
      <c r="A803" s="17"/>
      <c r="B803" s="17"/>
      <c r="C803" s="18"/>
      <c r="D803" s="18"/>
      <c r="E803" s="18"/>
      <c r="F803" s="19"/>
      <c r="G803" s="19"/>
      <c r="H803" s="19"/>
      <c r="I803" s="20" t="str">
        <f>IF(OR($D803="",$E803=""),"",MAX(0,$E803-$D803-Settings!$B$5))</f>
        <v/>
      </c>
      <c r="J803" s="20" t="str">
        <f>IF(OR($D803="",$E803=""),"",IF($E803&lt;=$D803+Settings!$B$5,1,0))</f>
        <v/>
      </c>
      <c r="K803" s="20" t="str">
        <f t="shared" si="36"/>
        <v/>
      </c>
      <c r="L803" s="20" t="str">
        <f t="shared" si="37"/>
        <v/>
      </c>
      <c r="M803" s="21" t="str">
        <f t="shared" si="38"/>
        <v/>
      </c>
    </row>
    <row r="804" spans="1:13" x14ac:dyDescent="0.3">
      <c r="A804" s="17"/>
      <c r="B804" s="17"/>
      <c r="C804" s="18"/>
      <c r="D804" s="18"/>
      <c r="E804" s="18"/>
      <c r="F804" s="19"/>
      <c r="G804" s="19"/>
      <c r="H804" s="19"/>
      <c r="I804" s="20" t="str">
        <f>IF(OR($D804="",$E804=""),"",MAX(0,$E804-$D804-Settings!$B$5))</f>
        <v/>
      </c>
      <c r="J804" s="20" t="str">
        <f>IF(OR($D804="",$E804=""),"",IF($E804&lt;=$D804+Settings!$B$5,1,0))</f>
        <v/>
      </c>
      <c r="K804" s="20" t="str">
        <f t="shared" si="36"/>
        <v/>
      </c>
      <c r="L804" s="20" t="str">
        <f t="shared" si="37"/>
        <v/>
      </c>
      <c r="M804" s="21" t="str">
        <f t="shared" si="38"/>
        <v/>
      </c>
    </row>
    <row r="805" spans="1:13" x14ac:dyDescent="0.3">
      <c r="A805" s="17"/>
      <c r="B805" s="17"/>
      <c r="C805" s="18"/>
      <c r="D805" s="18"/>
      <c r="E805" s="18"/>
      <c r="F805" s="19"/>
      <c r="G805" s="19"/>
      <c r="H805" s="19"/>
      <c r="I805" s="20" t="str">
        <f>IF(OR($D805="",$E805=""),"",MAX(0,$E805-$D805-Settings!$B$5))</f>
        <v/>
      </c>
      <c r="J805" s="20" t="str">
        <f>IF(OR($D805="",$E805=""),"",IF($E805&lt;=$D805+Settings!$B$5,1,0))</f>
        <v/>
      </c>
      <c r="K805" s="20" t="str">
        <f t="shared" si="36"/>
        <v/>
      </c>
      <c r="L805" s="20" t="str">
        <f t="shared" si="37"/>
        <v/>
      </c>
      <c r="M805" s="21" t="str">
        <f t="shared" si="38"/>
        <v/>
      </c>
    </row>
    <row r="806" spans="1:13" x14ac:dyDescent="0.3">
      <c r="A806" s="17"/>
      <c r="B806" s="17"/>
      <c r="C806" s="18"/>
      <c r="D806" s="18"/>
      <c r="E806" s="18"/>
      <c r="F806" s="19"/>
      <c r="G806" s="19"/>
      <c r="H806" s="19"/>
      <c r="I806" s="20" t="str">
        <f>IF(OR($D806="",$E806=""),"",MAX(0,$E806-$D806-Settings!$B$5))</f>
        <v/>
      </c>
      <c r="J806" s="20" t="str">
        <f>IF(OR($D806="",$E806=""),"",IF($E806&lt;=$D806+Settings!$B$5,1,0))</f>
        <v/>
      </c>
      <c r="K806" s="20" t="str">
        <f t="shared" si="36"/>
        <v/>
      </c>
      <c r="L806" s="20" t="str">
        <f t="shared" si="37"/>
        <v/>
      </c>
      <c r="M806" s="21" t="str">
        <f t="shared" si="38"/>
        <v/>
      </c>
    </row>
    <row r="807" spans="1:13" x14ac:dyDescent="0.3">
      <c r="A807" s="17"/>
      <c r="B807" s="17"/>
      <c r="C807" s="18"/>
      <c r="D807" s="18"/>
      <c r="E807" s="18"/>
      <c r="F807" s="19"/>
      <c r="G807" s="19"/>
      <c r="H807" s="19"/>
      <c r="I807" s="20" t="str">
        <f>IF(OR($D807="",$E807=""),"",MAX(0,$E807-$D807-Settings!$B$5))</f>
        <v/>
      </c>
      <c r="J807" s="20" t="str">
        <f>IF(OR($D807="",$E807=""),"",IF($E807&lt;=$D807+Settings!$B$5,1,0))</f>
        <v/>
      </c>
      <c r="K807" s="20" t="str">
        <f t="shared" si="36"/>
        <v/>
      </c>
      <c r="L807" s="20" t="str">
        <f t="shared" si="37"/>
        <v/>
      </c>
      <c r="M807" s="21" t="str">
        <f t="shared" si="38"/>
        <v/>
      </c>
    </row>
    <row r="808" spans="1:13" x14ac:dyDescent="0.3">
      <c r="A808" s="17"/>
      <c r="B808" s="17"/>
      <c r="C808" s="18"/>
      <c r="D808" s="18"/>
      <c r="E808" s="18"/>
      <c r="F808" s="19"/>
      <c r="G808" s="19"/>
      <c r="H808" s="19"/>
      <c r="I808" s="20" t="str">
        <f>IF(OR($D808="",$E808=""),"",MAX(0,$E808-$D808-Settings!$B$5))</f>
        <v/>
      </c>
      <c r="J808" s="20" t="str">
        <f>IF(OR($D808="",$E808=""),"",IF($E808&lt;=$D808+Settings!$B$5,1,0))</f>
        <v/>
      </c>
      <c r="K808" s="20" t="str">
        <f t="shared" si="36"/>
        <v/>
      </c>
      <c r="L808" s="20" t="str">
        <f t="shared" si="37"/>
        <v/>
      </c>
      <c r="M808" s="21" t="str">
        <f t="shared" si="38"/>
        <v/>
      </c>
    </row>
    <row r="809" spans="1:13" x14ac:dyDescent="0.3">
      <c r="A809" s="17"/>
      <c r="B809" s="17"/>
      <c r="C809" s="18"/>
      <c r="D809" s="18"/>
      <c r="E809" s="18"/>
      <c r="F809" s="19"/>
      <c r="G809" s="19"/>
      <c r="H809" s="19"/>
      <c r="I809" s="20" t="str">
        <f>IF(OR($D809="",$E809=""),"",MAX(0,$E809-$D809-Settings!$B$5))</f>
        <v/>
      </c>
      <c r="J809" s="20" t="str">
        <f>IF(OR($D809="",$E809=""),"",IF($E809&lt;=$D809+Settings!$B$5,1,0))</f>
        <v/>
      </c>
      <c r="K809" s="20" t="str">
        <f t="shared" si="36"/>
        <v/>
      </c>
      <c r="L809" s="20" t="str">
        <f t="shared" si="37"/>
        <v/>
      </c>
      <c r="M809" s="21" t="str">
        <f t="shared" si="38"/>
        <v/>
      </c>
    </row>
    <row r="810" spans="1:13" x14ac:dyDescent="0.3">
      <c r="A810" s="17"/>
      <c r="B810" s="17"/>
      <c r="C810" s="18"/>
      <c r="D810" s="18"/>
      <c r="E810" s="18"/>
      <c r="F810" s="19"/>
      <c r="G810" s="19"/>
      <c r="H810" s="19"/>
      <c r="I810" s="20" t="str">
        <f>IF(OR($D810="",$E810=""),"",MAX(0,$E810-$D810-Settings!$B$5))</f>
        <v/>
      </c>
      <c r="J810" s="20" t="str">
        <f>IF(OR($D810="",$E810=""),"",IF($E810&lt;=$D810+Settings!$B$5,1,0))</f>
        <v/>
      </c>
      <c r="K810" s="20" t="str">
        <f t="shared" si="36"/>
        <v/>
      </c>
      <c r="L810" s="20" t="str">
        <f t="shared" si="37"/>
        <v/>
      </c>
      <c r="M810" s="21" t="str">
        <f t="shared" si="38"/>
        <v/>
      </c>
    </row>
    <row r="811" spans="1:13" x14ac:dyDescent="0.3">
      <c r="A811" s="17"/>
      <c r="B811" s="17"/>
      <c r="C811" s="18"/>
      <c r="D811" s="18"/>
      <c r="E811" s="18"/>
      <c r="F811" s="19"/>
      <c r="G811" s="19"/>
      <c r="H811" s="19"/>
      <c r="I811" s="20" t="str">
        <f>IF(OR($D811="",$E811=""),"",MAX(0,$E811-$D811-Settings!$B$5))</f>
        <v/>
      </c>
      <c r="J811" s="20" t="str">
        <f>IF(OR($D811="",$E811=""),"",IF($E811&lt;=$D811+Settings!$B$5,1,0))</f>
        <v/>
      </c>
      <c r="K811" s="20" t="str">
        <f t="shared" si="36"/>
        <v/>
      </c>
      <c r="L811" s="20" t="str">
        <f t="shared" si="37"/>
        <v/>
      </c>
      <c r="M811" s="21" t="str">
        <f t="shared" si="38"/>
        <v/>
      </c>
    </row>
    <row r="812" spans="1:13" x14ac:dyDescent="0.3">
      <c r="A812" s="17"/>
      <c r="B812" s="17"/>
      <c r="C812" s="18"/>
      <c r="D812" s="18"/>
      <c r="E812" s="18"/>
      <c r="F812" s="19"/>
      <c r="G812" s="19"/>
      <c r="H812" s="19"/>
      <c r="I812" s="20" t="str">
        <f>IF(OR($D812="",$E812=""),"",MAX(0,$E812-$D812-Settings!$B$5))</f>
        <v/>
      </c>
      <c r="J812" s="20" t="str">
        <f>IF(OR($D812="",$E812=""),"",IF($E812&lt;=$D812+Settings!$B$5,1,0))</f>
        <v/>
      </c>
      <c r="K812" s="20" t="str">
        <f t="shared" si="36"/>
        <v/>
      </c>
      <c r="L812" s="20" t="str">
        <f t="shared" si="37"/>
        <v/>
      </c>
      <c r="M812" s="21" t="str">
        <f t="shared" si="38"/>
        <v/>
      </c>
    </row>
    <row r="813" spans="1:13" x14ac:dyDescent="0.3">
      <c r="A813" s="17"/>
      <c r="B813" s="17"/>
      <c r="C813" s="18"/>
      <c r="D813" s="18"/>
      <c r="E813" s="18"/>
      <c r="F813" s="19"/>
      <c r="G813" s="19"/>
      <c r="H813" s="19"/>
      <c r="I813" s="20" t="str">
        <f>IF(OR($D813="",$E813=""),"",MAX(0,$E813-$D813-Settings!$B$5))</f>
        <v/>
      </c>
      <c r="J813" s="20" t="str">
        <f>IF(OR($D813="",$E813=""),"",IF($E813&lt;=$D813+Settings!$B$5,1,0))</f>
        <v/>
      </c>
      <c r="K813" s="20" t="str">
        <f t="shared" si="36"/>
        <v/>
      </c>
      <c r="L813" s="20" t="str">
        <f t="shared" si="37"/>
        <v/>
      </c>
      <c r="M813" s="21" t="str">
        <f t="shared" si="38"/>
        <v/>
      </c>
    </row>
    <row r="814" spans="1:13" x14ac:dyDescent="0.3">
      <c r="A814" s="17"/>
      <c r="B814" s="17"/>
      <c r="C814" s="18"/>
      <c r="D814" s="18"/>
      <c r="E814" s="18"/>
      <c r="F814" s="19"/>
      <c r="G814" s="19"/>
      <c r="H814" s="19"/>
      <c r="I814" s="20" t="str">
        <f>IF(OR($D814="",$E814=""),"",MAX(0,$E814-$D814-Settings!$B$5))</f>
        <v/>
      </c>
      <c r="J814" s="20" t="str">
        <f>IF(OR($D814="",$E814=""),"",IF($E814&lt;=$D814+Settings!$B$5,1,0))</f>
        <v/>
      </c>
      <c r="K814" s="20" t="str">
        <f t="shared" si="36"/>
        <v/>
      </c>
      <c r="L814" s="20" t="str">
        <f t="shared" si="37"/>
        <v/>
      </c>
      <c r="M814" s="21" t="str">
        <f t="shared" si="38"/>
        <v/>
      </c>
    </row>
    <row r="815" spans="1:13" x14ac:dyDescent="0.3">
      <c r="A815" s="17"/>
      <c r="B815" s="17"/>
      <c r="C815" s="18"/>
      <c r="D815" s="18"/>
      <c r="E815" s="18"/>
      <c r="F815" s="19"/>
      <c r="G815" s="19"/>
      <c r="H815" s="19"/>
      <c r="I815" s="20" t="str">
        <f>IF(OR($D815="",$E815=""),"",MAX(0,$E815-$D815-Settings!$B$5))</f>
        <v/>
      </c>
      <c r="J815" s="20" t="str">
        <f>IF(OR($D815="",$E815=""),"",IF($E815&lt;=$D815+Settings!$B$5,1,0))</f>
        <v/>
      </c>
      <c r="K815" s="20" t="str">
        <f t="shared" si="36"/>
        <v/>
      </c>
      <c r="L815" s="20" t="str">
        <f t="shared" si="37"/>
        <v/>
      </c>
      <c r="M815" s="21" t="str">
        <f t="shared" si="38"/>
        <v/>
      </c>
    </row>
    <row r="816" spans="1:13" x14ac:dyDescent="0.3">
      <c r="A816" s="17"/>
      <c r="B816" s="17"/>
      <c r="C816" s="18"/>
      <c r="D816" s="18"/>
      <c r="E816" s="18"/>
      <c r="F816" s="19"/>
      <c r="G816" s="19"/>
      <c r="H816" s="19"/>
      <c r="I816" s="20" t="str">
        <f>IF(OR($D816="",$E816=""),"",MAX(0,$E816-$D816-Settings!$B$5))</f>
        <v/>
      </c>
      <c r="J816" s="20" t="str">
        <f>IF(OR($D816="",$E816=""),"",IF($E816&lt;=$D816+Settings!$B$5,1,0))</f>
        <v/>
      </c>
      <c r="K816" s="20" t="str">
        <f t="shared" si="36"/>
        <v/>
      </c>
      <c r="L816" s="20" t="str">
        <f t="shared" si="37"/>
        <v/>
      </c>
      <c r="M816" s="21" t="str">
        <f t="shared" si="38"/>
        <v/>
      </c>
    </row>
    <row r="817" spans="1:13" x14ac:dyDescent="0.3">
      <c r="A817" s="17"/>
      <c r="B817" s="17"/>
      <c r="C817" s="18"/>
      <c r="D817" s="18"/>
      <c r="E817" s="18"/>
      <c r="F817" s="19"/>
      <c r="G817" s="19"/>
      <c r="H817" s="19"/>
      <c r="I817" s="20" t="str">
        <f>IF(OR($D817="",$E817=""),"",MAX(0,$E817-$D817-Settings!$B$5))</f>
        <v/>
      </c>
      <c r="J817" s="20" t="str">
        <f>IF(OR($D817="",$E817=""),"",IF($E817&lt;=$D817+Settings!$B$5,1,0))</f>
        <v/>
      </c>
      <c r="K817" s="20" t="str">
        <f t="shared" si="36"/>
        <v/>
      </c>
      <c r="L817" s="20" t="str">
        <f t="shared" si="37"/>
        <v/>
      </c>
      <c r="M817" s="21" t="str">
        <f t="shared" si="38"/>
        <v/>
      </c>
    </row>
    <row r="818" spans="1:13" x14ac:dyDescent="0.3">
      <c r="A818" s="17"/>
      <c r="B818" s="17"/>
      <c r="C818" s="18"/>
      <c r="D818" s="18"/>
      <c r="E818" s="18"/>
      <c r="F818" s="19"/>
      <c r="G818" s="19"/>
      <c r="H818" s="19"/>
      <c r="I818" s="20" t="str">
        <f>IF(OR($D818="",$E818=""),"",MAX(0,$E818-$D818-Settings!$B$5))</f>
        <v/>
      </c>
      <c r="J818" s="20" t="str">
        <f>IF(OR($D818="",$E818=""),"",IF($E818&lt;=$D818+Settings!$B$5,1,0))</f>
        <v/>
      </c>
      <c r="K818" s="20" t="str">
        <f t="shared" si="36"/>
        <v/>
      </c>
      <c r="L818" s="20" t="str">
        <f t="shared" si="37"/>
        <v/>
      </c>
      <c r="M818" s="21" t="str">
        <f t="shared" si="38"/>
        <v/>
      </c>
    </row>
    <row r="819" spans="1:13" x14ac:dyDescent="0.3">
      <c r="A819" s="17"/>
      <c r="B819" s="17"/>
      <c r="C819" s="18"/>
      <c r="D819" s="18"/>
      <c r="E819" s="18"/>
      <c r="F819" s="19"/>
      <c r="G819" s="19"/>
      <c r="H819" s="19"/>
      <c r="I819" s="20" t="str">
        <f>IF(OR($D819="",$E819=""),"",MAX(0,$E819-$D819-Settings!$B$5))</f>
        <v/>
      </c>
      <c r="J819" s="20" t="str">
        <f>IF(OR($D819="",$E819=""),"",IF($E819&lt;=$D819+Settings!$B$5,1,0))</f>
        <v/>
      </c>
      <c r="K819" s="20" t="str">
        <f t="shared" si="36"/>
        <v/>
      </c>
      <c r="L819" s="20" t="str">
        <f t="shared" si="37"/>
        <v/>
      </c>
      <c r="M819" s="21" t="str">
        <f t="shared" si="38"/>
        <v/>
      </c>
    </row>
    <row r="820" spans="1:13" x14ac:dyDescent="0.3">
      <c r="A820" s="17"/>
      <c r="B820" s="17"/>
      <c r="C820" s="18"/>
      <c r="D820" s="18"/>
      <c r="E820" s="18"/>
      <c r="F820" s="19"/>
      <c r="G820" s="19"/>
      <c r="H820" s="19"/>
      <c r="I820" s="20" t="str">
        <f>IF(OR($D820="",$E820=""),"",MAX(0,$E820-$D820-Settings!$B$5))</f>
        <v/>
      </c>
      <c r="J820" s="20" t="str">
        <f>IF(OR($D820="",$E820=""),"",IF($E820&lt;=$D820+Settings!$B$5,1,0))</f>
        <v/>
      </c>
      <c r="K820" s="20" t="str">
        <f t="shared" si="36"/>
        <v/>
      </c>
      <c r="L820" s="20" t="str">
        <f t="shared" si="37"/>
        <v/>
      </c>
      <c r="M820" s="21" t="str">
        <f t="shared" si="38"/>
        <v/>
      </c>
    </row>
    <row r="821" spans="1:13" x14ac:dyDescent="0.3">
      <c r="A821" s="17"/>
      <c r="B821" s="17"/>
      <c r="C821" s="18"/>
      <c r="D821" s="18"/>
      <c r="E821" s="18"/>
      <c r="F821" s="19"/>
      <c r="G821" s="19"/>
      <c r="H821" s="19"/>
      <c r="I821" s="20" t="str">
        <f>IF(OR($D821="",$E821=""),"",MAX(0,$E821-$D821-Settings!$B$5))</f>
        <v/>
      </c>
      <c r="J821" s="20" t="str">
        <f>IF(OR($D821="",$E821=""),"",IF($E821&lt;=$D821+Settings!$B$5,1,0))</f>
        <v/>
      </c>
      <c r="K821" s="20" t="str">
        <f t="shared" si="36"/>
        <v/>
      </c>
      <c r="L821" s="20" t="str">
        <f t="shared" si="37"/>
        <v/>
      </c>
      <c r="M821" s="21" t="str">
        <f t="shared" si="38"/>
        <v/>
      </c>
    </row>
    <row r="822" spans="1:13" x14ac:dyDescent="0.3">
      <c r="A822" s="17"/>
      <c r="B822" s="17"/>
      <c r="C822" s="18"/>
      <c r="D822" s="18"/>
      <c r="E822" s="18"/>
      <c r="F822" s="19"/>
      <c r="G822" s="19"/>
      <c r="H822" s="19"/>
      <c r="I822" s="20" t="str">
        <f>IF(OR($D822="",$E822=""),"",MAX(0,$E822-$D822-Settings!$B$5))</f>
        <v/>
      </c>
      <c r="J822" s="20" t="str">
        <f>IF(OR($D822="",$E822=""),"",IF($E822&lt;=$D822+Settings!$B$5,1,0))</f>
        <v/>
      </c>
      <c r="K822" s="20" t="str">
        <f t="shared" si="36"/>
        <v/>
      </c>
      <c r="L822" s="20" t="str">
        <f t="shared" si="37"/>
        <v/>
      </c>
      <c r="M822" s="21" t="str">
        <f t="shared" si="38"/>
        <v/>
      </c>
    </row>
    <row r="823" spans="1:13" x14ac:dyDescent="0.3">
      <c r="A823" s="17"/>
      <c r="B823" s="17"/>
      <c r="C823" s="18"/>
      <c r="D823" s="18"/>
      <c r="E823" s="18"/>
      <c r="F823" s="19"/>
      <c r="G823" s="19"/>
      <c r="H823" s="19"/>
      <c r="I823" s="20" t="str">
        <f>IF(OR($D823="",$E823=""),"",MAX(0,$E823-$D823-Settings!$B$5))</f>
        <v/>
      </c>
      <c r="J823" s="20" t="str">
        <f>IF(OR($D823="",$E823=""),"",IF($E823&lt;=$D823+Settings!$B$5,1,0))</f>
        <v/>
      </c>
      <c r="K823" s="20" t="str">
        <f t="shared" si="36"/>
        <v/>
      </c>
      <c r="L823" s="20" t="str">
        <f t="shared" si="37"/>
        <v/>
      </c>
      <c r="M823" s="21" t="str">
        <f t="shared" si="38"/>
        <v/>
      </c>
    </row>
    <row r="824" spans="1:13" x14ac:dyDescent="0.3">
      <c r="A824" s="17"/>
      <c r="B824" s="17"/>
      <c r="C824" s="18"/>
      <c r="D824" s="18"/>
      <c r="E824" s="18"/>
      <c r="F824" s="19"/>
      <c r="G824" s="19"/>
      <c r="H824" s="19"/>
      <c r="I824" s="20" t="str">
        <f>IF(OR($D824="",$E824=""),"",MAX(0,$E824-$D824-Settings!$B$5))</f>
        <v/>
      </c>
      <c r="J824" s="20" t="str">
        <f>IF(OR($D824="",$E824=""),"",IF($E824&lt;=$D824+Settings!$B$5,1,0))</f>
        <v/>
      </c>
      <c r="K824" s="20" t="str">
        <f t="shared" si="36"/>
        <v/>
      </c>
      <c r="L824" s="20" t="str">
        <f t="shared" si="37"/>
        <v/>
      </c>
      <c r="M824" s="21" t="str">
        <f t="shared" si="38"/>
        <v/>
      </c>
    </row>
    <row r="825" spans="1:13" x14ac:dyDescent="0.3">
      <c r="A825" s="17"/>
      <c r="B825" s="17"/>
      <c r="C825" s="18"/>
      <c r="D825" s="18"/>
      <c r="E825" s="18"/>
      <c r="F825" s="19"/>
      <c r="G825" s="19"/>
      <c r="H825" s="19"/>
      <c r="I825" s="20" t="str">
        <f>IF(OR($D825="",$E825=""),"",MAX(0,$E825-$D825-Settings!$B$5))</f>
        <v/>
      </c>
      <c r="J825" s="20" t="str">
        <f>IF(OR($D825="",$E825=""),"",IF($E825&lt;=$D825+Settings!$B$5,1,0))</f>
        <v/>
      </c>
      <c r="K825" s="20" t="str">
        <f t="shared" si="36"/>
        <v/>
      </c>
      <c r="L825" s="20" t="str">
        <f t="shared" si="37"/>
        <v/>
      </c>
      <c r="M825" s="21" t="str">
        <f t="shared" si="38"/>
        <v/>
      </c>
    </row>
    <row r="826" spans="1:13" x14ac:dyDescent="0.3">
      <c r="A826" s="17"/>
      <c r="B826" s="17"/>
      <c r="C826" s="18"/>
      <c r="D826" s="18"/>
      <c r="E826" s="18"/>
      <c r="F826" s="19"/>
      <c r="G826" s="19"/>
      <c r="H826" s="19"/>
      <c r="I826" s="20" t="str">
        <f>IF(OR($D826="",$E826=""),"",MAX(0,$E826-$D826-Settings!$B$5))</f>
        <v/>
      </c>
      <c r="J826" s="20" t="str">
        <f>IF(OR($D826="",$E826=""),"",IF($E826&lt;=$D826+Settings!$B$5,1,0))</f>
        <v/>
      </c>
      <c r="K826" s="20" t="str">
        <f t="shared" si="36"/>
        <v/>
      </c>
      <c r="L826" s="20" t="str">
        <f t="shared" si="37"/>
        <v/>
      </c>
      <c r="M826" s="21" t="str">
        <f t="shared" si="38"/>
        <v/>
      </c>
    </row>
    <row r="827" spans="1:13" x14ac:dyDescent="0.3">
      <c r="A827" s="17"/>
      <c r="B827" s="17"/>
      <c r="C827" s="18"/>
      <c r="D827" s="18"/>
      <c r="E827" s="18"/>
      <c r="F827" s="19"/>
      <c r="G827" s="19"/>
      <c r="H827" s="19"/>
      <c r="I827" s="20" t="str">
        <f>IF(OR($D827="",$E827=""),"",MAX(0,$E827-$D827-Settings!$B$5))</f>
        <v/>
      </c>
      <c r="J827" s="20" t="str">
        <f>IF(OR($D827="",$E827=""),"",IF($E827&lt;=$D827+Settings!$B$5,1,0))</f>
        <v/>
      </c>
      <c r="K827" s="20" t="str">
        <f t="shared" si="36"/>
        <v/>
      </c>
      <c r="L827" s="20" t="str">
        <f t="shared" si="37"/>
        <v/>
      </c>
      <c r="M827" s="21" t="str">
        <f t="shared" si="38"/>
        <v/>
      </c>
    </row>
    <row r="828" spans="1:13" x14ac:dyDescent="0.3">
      <c r="A828" s="17"/>
      <c r="B828" s="17"/>
      <c r="C828" s="18"/>
      <c r="D828" s="18"/>
      <c r="E828" s="18"/>
      <c r="F828" s="19"/>
      <c r="G828" s="19"/>
      <c r="H828" s="19"/>
      <c r="I828" s="20" t="str">
        <f>IF(OR($D828="",$E828=""),"",MAX(0,$E828-$D828-Settings!$B$5))</f>
        <v/>
      </c>
      <c r="J828" s="20" t="str">
        <f>IF(OR($D828="",$E828=""),"",IF($E828&lt;=$D828+Settings!$B$5,1,0))</f>
        <v/>
      </c>
      <c r="K828" s="20" t="str">
        <f t="shared" si="36"/>
        <v/>
      </c>
      <c r="L828" s="20" t="str">
        <f t="shared" si="37"/>
        <v/>
      </c>
      <c r="M828" s="21" t="str">
        <f t="shared" si="38"/>
        <v/>
      </c>
    </row>
    <row r="829" spans="1:13" x14ac:dyDescent="0.3">
      <c r="A829" s="17"/>
      <c r="B829" s="17"/>
      <c r="C829" s="18"/>
      <c r="D829" s="18"/>
      <c r="E829" s="18"/>
      <c r="F829" s="19"/>
      <c r="G829" s="19"/>
      <c r="H829" s="19"/>
      <c r="I829" s="20" t="str">
        <f>IF(OR($D829="",$E829=""),"",MAX(0,$E829-$D829-Settings!$B$5))</f>
        <v/>
      </c>
      <c r="J829" s="20" t="str">
        <f>IF(OR($D829="",$E829=""),"",IF($E829&lt;=$D829+Settings!$B$5,1,0))</f>
        <v/>
      </c>
      <c r="K829" s="20" t="str">
        <f t="shared" si="36"/>
        <v/>
      </c>
      <c r="L829" s="20" t="str">
        <f t="shared" si="37"/>
        <v/>
      </c>
      <c r="M829" s="21" t="str">
        <f t="shared" si="38"/>
        <v/>
      </c>
    </row>
    <row r="830" spans="1:13" x14ac:dyDescent="0.3">
      <c r="A830" s="17"/>
      <c r="B830" s="17"/>
      <c r="C830" s="18"/>
      <c r="D830" s="18"/>
      <c r="E830" s="18"/>
      <c r="F830" s="19"/>
      <c r="G830" s="19"/>
      <c r="H830" s="19"/>
      <c r="I830" s="20" t="str">
        <f>IF(OR($D830="",$E830=""),"",MAX(0,$E830-$D830-Settings!$B$5))</f>
        <v/>
      </c>
      <c r="J830" s="20" t="str">
        <f>IF(OR($D830="",$E830=""),"",IF($E830&lt;=$D830+Settings!$B$5,1,0))</f>
        <v/>
      </c>
      <c r="K830" s="20" t="str">
        <f t="shared" si="36"/>
        <v/>
      </c>
      <c r="L830" s="20" t="str">
        <f t="shared" si="37"/>
        <v/>
      </c>
      <c r="M830" s="21" t="str">
        <f t="shared" si="38"/>
        <v/>
      </c>
    </row>
    <row r="831" spans="1:13" x14ac:dyDescent="0.3">
      <c r="A831" s="17"/>
      <c r="B831" s="17"/>
      <c r="C831" s="18"/>
      <c r="D831" s="18"/>
      <c r="E831" s="18"/>
      <c r="F831" s="19"/>
      <c r="G831" s="19"/>
      <c r="H831" s="19"/>
      <c r="I831" s="20" t="str">
        <f>IF(OR($D831="",$E831=""),"",MAX(0,$E831-$D831-Settings!$B$5))</f>
        <v/>
      </c>
      <c r="J831" s="20" t="str">
        <f>IF(OR($D831="",$E831=""),"",IF($E831&lt;=$D831+Settings!$B$5,1,0))</f>
        <v/>
      </c>
      <c r="K831" s="20" t="str">
        <f t="shared" si="36"/>
        <v/>
      </c>
      <c r="L831" s="20" t="str">
        <f t="shared" si="37"/>
        <v/>
      </c>
      <c r="M831" s="21" t="str">
        <f t="shared" si="38"/>
        <v/>
      </c>
    </row>
    <row r="832" spans="1:13" x14ac:dyDescent="0.3">
      <c r="A832" s="17"/>
      <c r="B832" s="17"/>
      <c r="C832" s="18"/>
      <c r="D832" s="18"/>
      <c r="E832" s="18"/>
      <c r="F832" s="19"/>
      <c r="G832" s="19"/>
      <c r="H832" s="19"/>
      <c r="I832" s="20" t="str">
        <f>IF(OR($D832="",$E832=""),"",MAX(0,$E832-$D832-Settings!$B$5))</f>
        <v/>
      </c>
      <c r="J832" s="20" t="str">
        <f>IF(OR($D832="",$E832=""),"",IF($E832&lt;=$D832+Settings!$B$5,1,0))</f>
        <v/>
      </c>
      <c r="K832" s="20" t="str">
        <f t="shared" si="36"/>
        <v/>
      </c>
      <c r="L832" s="20" t="str">
        <f t="shared" si="37"/>
        <v/>
      </c>
      <c r="M832" s="21" t="str">
        <f t="shared" si="38"/>
        <v/>
      </c>
    </row>
    <row r="833" spans="1:13" x14ac:dyDescent="0.3">
      <c r="A833" s="17"/>
      <c r="B833" s="17"/>
      <c r="C833" s="18"/>
      <c r="D833" s="18"/>
      <c r="E833" s="18"/>
      <c r="F833" s="19"/>
      <c r="G833" s="19"/>
      <c r="H833" s="19"/>
      <c r="I833" s="20" t="str">
        <f>IF(OR($D833="",$E833=""),"",MAX(0,$E833-$D833-Settings!$B$5))</f>
        <v/>
      </c>
      <c r="J833" s="20" t="str">
        <f>IF(OR($D833="",$E833=""),"",IF($E833&lt;=$D833+Settings!$B$5,1,0))</f>
        <v/>
      </c>
      <c r="K833" s="20" t="str">
        <f t="shared" si="36"/>
        <v/>
      </c>
      <c r="L833" s="20" t="str">
        <f t="shared" si="37"/>
        <v/>
      </c>
      <c r="M833" s="21" t="str">
        <f t="shared" si="38"/>
        <v/>
      </c>
    </row>
    <row r="834" spans="1:13" x14ac:dyDescent="0.3">
      <c r="A834" s="17"/>
      <c r="B834" s="17"/>
      <c r="C834" s="18"/>
      <c r="D834" s="18"/>
      <c r="E834" s="18"/>
      <c r="F834" s="19"/>
      <c r="G834" s="19"/>
      <c r="H834" s="19"/>
      <c r="I834" s="20" t="str">
        <f>IF(OR($D834="",$E834=""),"",MAX(0,$E834-$D834-Settings!$B$5))</f>
        <v/>
      </c>
      <c r="J834" s="20" t="str">
        <f>IF(OR($D834="",$E834=""),"",IF($E834&lt;=$D834+Settings!$B$5,1,0))</f>
        <v/>
      </c>
      <c r="K834" s="20" t="str">
        <f t="shared" si="36"/>
        <v/>
      </c>
      <c r="L834" s="20" t="str">
        <f t="shared" si="37"/>
        <v/>
      </c>
      <c r="M834" s="21" t="str">
        <f t="shared" si="38"/>
        <v/>
      </c>
    </row>
    <row r="835" spans="1:13" x14ac:dyDescent="0.3">
      <c r="A835" s="17"/>
      <c r="B835" s="17"/>
      <c r="C835" s="18"/>
      <c r="D835" s="18"/>
      <c r="E835" s="18"/>
      <c r="F835" s="19"/>
      <c r="G835" s="19"/>
      <c r="H835" s="19"/>
      <c r="I835" s="20" t="str">
        <f>IF(OR($D835="",$E835=""),"",MAX(0,$E835-$D835-Settings!$B$5))</f>
        <v/>
      </c>
      <c r="J835" s="20" t="str">
        <f>IF(OR($D835="",$E835=""),"",IF($E835&lt;=$D835+Settings!$B$5,1,0))</f>
        <v/>
      </c>
      <c r="K835" s="20" t="str">
        <f t="shared" si="36"/>
        <v/>
      </c>
      <c r="L835" s="20" t="str">
        <f t="shared" si="37"/>
        <v/>
      </c>
      <c r="M835" s="21" t="str">
        <f t="shared" si="38"/>
        <v/>
      </c>
    </row>
    <row r="836" spans="1:13" x14ac:dyDescent="0.3">
      <c r="A836" s="17"/>
      <c r="B836" s="17"/>
      <c r="C836" s="18"/>
      <c r="D836" s="18"/>
      <c r="E836" s="18"/>
      <c r="F836" s="19"/>
      <c r="G836" s="19"/>
      <c r="H836" s="19"/>
      <c r="I836" s="20" t="str">
        <f>IF(OR($D836="",$E836=""),"",MAX(0,$E836-$D836-Settings!$B$5))</f>
        <v/>
      </c>
      <c r="J836" s="20" t="str">
        <f>IF(OR($D836="",$E836=""),"",IF($E836&lt;=$D836+Settings!$B$5,1,0))</f>
        <v/>
      </c>
      <c r="K836" s="20" t="str">
        <f t="shared" ref="K836:K899" si="39">IF(OR($E836="",$F836=""),"",IF(N($G836)&gt;=$F836,1,0))</f>
        <v/>
      </c>
      <c r="L836" s="20" t="str">
        <f t="shared" ref="L836:L899" si="40">IF(OR($C836="",$E836=""),"",$E836-$C836)</f>
        <v/>
      </c>
      <c r="M836" s="21" t="str">
        <f t="shared" ref="M836:M899" si="41">IF(N($G836)=0,"",N($H836)/$G836)</f>
        <v/>
      </c>
    </row>
    <row r="837" spans="1:13" x14ac:dyDescent="0.3">
      <c r="A837" s="17"/>
      <c r="B837" s="17"/>
      <c r="C837" s="18"/>
      <c r="D837" s="18"/>
      <c r="E837" s="18"/>
      <c r="F837" s="19"/>
      <c r="G837" s="19"/>
      <c r="H837" s="19"/>
      <c r="I837" s="20" t="str">
        <f>IF(OR($D837="",$E837=""),"",MAX(0,$E837-$D837-Settings!$B$5))</f>
        <v/>
      </c>
      <c r="J837" s="20" t="str">
        <f>IF(OR($D837="",$E837=""),"",IF($E837&lt;=$D837+Settings!$B$5,1,0))</f>
        <v/>
      </c>
      <c r="K837" s="20" t="str">
        <f t="shared" si="39"/>
        <v/>
      </c>
      <c r="L837" s="20" t="str">
        <f t="shared" si="40"/>
        <v/>
      </c>
      <c r="M837" s="21" t="str">
        <f t="shared" si="41"/>
        <v/>
      </c>
    </row>
    <row r="838" spans="1:13" x14ac:dyDescent="0.3">
      <c r="A838" s="17"/>
      <c r="B838" s="17"/>
      <c r="C838" s="18"/>
      <c r="D838" s="18"/>
      <c r="E838" s="18"/>
      <c r="F838" s="19"/>
      <c r="G838" s="19"/>
      <c r="H838" s="19"/>
      <c r="I838" s="20" t="str">
        <f>IF(OR($D838="",$E838=""),"",MAX(0,$E838-$D838-Settings!$B$5))</f>
        <v/>
      </c>
      <c r="J838" s="20" t="str">
        <f>IF(OR($D838="",$E838=""),"",IF($E838&lt;=$D838+Settings!$B$5,1,0))</f>
        <v/>
      </c>
      <c r="K838" s="20" t="str">
        <f t="shared" si="39"/>
        <v/>
      </c>
      <c r="L838" s="20" t="str">
        <f t="shared" si="40"/>
        <v/>
      </c>
      <c r="M838" s="21" t="str">
        <f t="shared" si="41"/>
        <v/>
      </c>
    </row>
    <row r="839" spans="1:13" x14ac:dyDescent="0.3">
      <c r="A839" s="17"/>
      <c r="B839" s="17"/>
      <c r="C839" s="18"/>
      <c r="D839" s="18"/>
      <c r="E839" s="18"/>
      <c r="F839" s="19"/>
      <c r="G839" s="19"/>
      <c r="H839" s="19"/>
      <c r="I839" s="20" t="str">
        <f>IF(OR($D839="",$E839=""),"",MAX(0,$E839-$D839-Settings!$B$5))</f>
        <v/>
      </c>
      <c r="J839" s="20" t="str">
        <f>IF(OR($D839="",$E839=""),"",IF($E839&lt;=$D839+Settings!$B$5,1,0))</f>
        <v/>
      </c>
      <c r="K839" s="20" t="str">
        <f t="shared" si="39"/>
        <v/>
      </c>
      <c r="L839" s="20" t="str">
        <f t="shared" si="40"/>
        <v/>
      </c>
      <c r="M839" s="21" t="str">
        <f t="shared" si="41"/>
        <v/>
      </c>
    </row>
    <row r="840" spans="1:13" x14ac:dyDescent="0.3">
      <c r="A840" s="17"/>
      <c r="B840" s="17"/>
      <c r="C840" s="18"/>
      <c r="D840" s="18"/>
      <c r="E840" s="18"/>
      <c r="F840" s="19"/>
      <c r="G840" s="19"/>
      <c r="H840" s="19"/>
      <c r="I840" s="20" t="str">
        <f>IF(OR($D840="",$E840=""),"",MAX(0,$E840-$D840-Settings!$B$5))</f>
        <v/>
      </c>
      <c r="J840" s="20" t="str">
        <f>IF(OR($D840="",$E840=""),"",IF($E840&lt;=$D840+Settings!$B$5,1,0))</f>
        <v/>
      </c>
      <c r="K840" s="20" t="str">
        <f t="shared" si="39"/>
        <v/>
      </c>
      <c r="L840" s="20" t="str">
        <f t="shared" si="40"/>
        <v/>
      </c>
      <c r="M840" s="21" t="str">
        <f t="shared" si="41"/>
        <v/>
      </c>
    </row>
    <row r="841" spans="1:13" x14ac:dyDescent="0.3">
      <c r="A841" s="17"/>
      <c r="B841" s="17"/>
      <c r="C841" s="18"/>
      <c r="D841" s="18"/>
      <c r="E841" s="18"/>
      <c r="F841" s="19"/>
      <c r="G841" s="19"/>
      <c r="H841" s="19"/>
      <c r="I841" s="20" t="str">
        <f>IF(OR($D841="",$E841=""),"",MAX(0,$E841-$D841-Settings!$B$5))</f>
        <v/>
      </c>
      <c r="J841" s="20" t="str">
        <f>IF(OR($D841="",$E841=""),"",IF($E841&lt;=$D841+Settings!$B$5,1,0))</f>
        <v/>
      </c>
      <c r="K841" s="20" t="str">
        <f t="shared" si="39"/>
        <v/>
      </c>
      <c r="L841" s="20" t="str">
        <f t="shared" si="40"/>
        <v/>
      </c>
      <c r="M841" s="21" t="str">
        <f t="shared" si="41"/>
        <v/>
      </c>
    </row>
    <row r="842" spans="1:13" x14ac:dyDescent="0.3">
      <c r="A842" s="17"/>
      <c r="B842" s="17"/>
      <c r="C842" s="18"/>
      <c r="D842" s="18"/>
      <c r="E842" s="18"/>
      <c r="F842" s="19"/>
      <c r="G842" s="19"/>
      <c r="H842" s="19"/>
      <c r="I842" s="20" t="str">
        <f>IF(OR($D842="",$E842=""),"",MAX(0,$E842-$D842-Settings!$B$5))</f>
        <v/>
      </c>
      <c r="J842" s="20" t="str">
        <f>IF(OR($D842="",$E842=""),"",IF($E842&lt;=$D842+Settings!$B$5,1,0))</f>
        <v/>
      </c>
      <c r="K842" s="20" t="str">
        <f t="shared" si="39"/>
        <v/>
      </c>
      <c r="L842" s="20" t="str">
        <f t="shared" si="40"/>
        <v/>
      </c>
      <c r="M842" s="21" t="str">
        <f t="shared" si="41"/>
        <v/>
      </c>
    </row>
    <row r="843" spans="1:13" x14ac:dyDescent="0.3">
      <c r="A843" s="17"/>
      <c r="B843" s="17"/>
      <c r="C843" s="18"/>
      <c r="D843" s="18"/>
      <c r="E843" s="18"/>
      <c r="F843" s="19"/>
      <c r="G843" s="19"/>
      <c r="H843" s="19"/>
      <c r="I843" s="20" t="str">
        <f>IF(OR($D843="",$E843=""),"",MAX(0,$E843-$D843-Settings!$B$5))</f>
        <v/>
      </c>
      <c r="J843" s="20" t="str">
        <f>IF(OR($D843="",$E843=""),"",IF($E843&lt;=$D843+Settings!$B$5,1,0))</f>
        <v/>
      </c>
      <c r="K843" s="20" t="str">
        <f t="shared" si="39"/>
        <v/>
      </c>
      <c r="L843" s="20" t="str">
        <f t="shared" si="40"/>
        <v/>
      </c>
      <c r="M843" s="21" t="str">
        <f t="shared" si="41"/>
        <v/>
      </c>
    </row>
    <row r="844" spans="1:13" x14ac:dyDescent="0.3">
      <c r="A844" s="17"/>
      <c r="B844" s="17"/>
      <c r="C844" s="18"/>
      <c r="D844" s="18"/>
      <c r="E844" s="18"/>
      <c r="F844" s="19"/>
      <c r="G844" s="19"/>
      <c r="H844" s="19"/>
      <c r="I844" s="20" t="str">
        <f>IF(OR($D844="",$E844=""),"",MAX(0,$E844-$D844-Settings!$B$5))</f>
        <v/>
      </c>
      <c r="J844" s="20" t="str">
        <f>IF(OR($D844="",$E844=""),"",IF($E844&lt;=$D844+Settings!$B$5,1,0))</f>
        <v/>
      </c>
      <c r="K844" s="20" t="str">
        <f t="shared" si="39"/>
        <v/>
      </c>
      <c r="L844" s="20" t="str">
        <f t="shared" si="40"/>
        <v/>
      </c>
      <c r="M844" s="21" t="str">
        <f t="shared" si="41"/>
        <v/>
      </c>
    </row>
    <row r="845" spans="1:13" x14ac:dyDescent="0.3">
      <c r="A845" s="17"/>
      <c r="B845" s="17"/>
      <c r="C845" s="18"/>
      <c r="D845" s="18"/>
      <c r="E845" s="18"/>
      <c r="F845" s="19"/>
      <c r="G845" s="19"/>
      <c r="H845" s="19"/>
      <c r="I845" s="20" t="str">
        <f>IF(OR($D845="",$E845=""),"",MAX(0,$E845-$D845-Settings!$B$5))</f>
        <v/>
      </c>
      <c r="J845" s="20" t="str">
        <f>IF(OR($D845="",$E845=""),"",IF($E845&lt;=$D845+Settings!$B$5,1,0))</f>
        <v/>
      </c>
      <c r="K845" s="20" t="str">
        <f t="shared" si="39"/>
        <v/>
      </c>
      <c r="L845" s="20" t="str">
        <f t="shared" si="40"/>
        <v/>
      </c>
      <c r="M845" s="21" t="str">
        <f t="shared" si="41"/>
        <v/>
      </c>
    </row>
    <row r="846" spans="1:13" x14ac:dyDescent="0.3">
      <c r="A846" s="17"/>
      <c r="B846" s="17"/>
      <c r="C846" s="18"/>
      <c r="D846" s="18"/>
      <c r="E846" s="18"/>
      <c r="F846" s="19"/>
      <c r="G846" s="19"/>
      <c r="H846" s="19"/>
      <c r="I846" s="20" t="str">
        <f>IF(OR($D846="",$E846=""),"",MAX(0,$E846-$D846-Settings!$B$5))</f>
        <v/>
      </c>
      <c r="J846" s="20" t="str">
        <f>IF(OR($D846="",$E846=""),"",IF($E846&lt;=$D846+Settings!$B$5,1,0))</f>
        <v/>
      </c>
      <c r="K846" s="20" t="str">
        <f t="shared" si="39"/>
        <v/>
      </c>
      <c r="L846" s="20" t="str">
        <f t="shared" si="40"/>
        <v/>
      </c>
      <c r="M846" s="21" t="str">
        <f t="shared" si="41"/>
        <v/>
      </c>
    </row>
    <row r="847" spans="1:13" x14ac:dyDescent="0.3">
      <c r="A847" s="17"/>
      <c r="B847" s="17"/>
      <c r="C847" s="18"/>
      <c r="D847" s="18"/>
      <c r="E847" s="18"/>
      <c r="F847" s="19"/>
      <c r="G847" s="19"/>
      <c r="H847" s="19"/>
      <c r="I847" s="20" t="str">
        <f>IF(OR($D847="",$E847=""),"",MAX(0,$E847-$D847-Settings!$B$5))</f>
        <v/>
      </c>
      <c r="J847" s="20" t="str">
        <f>IF(OR($D847="",$E847=""),"",IF($E847&lt;=$D847+Settings!$B$5,1,0))</f>
        <v/>
      </c>
      <c r="K847" s="20" t="str">
        <f t="shared" si="39"/>
        <v/>
      </c>
      <c r="L847" s="20" t="str">
        <f t="shared" si="40"/>
        <v/>
      </c>
      <c r="M847" s="21" t="str">
        <f t="shared" si="41"/>
        <v/>
      </c>
    </row>
    <row r="848" spans="1:13" x14ac:dyDescent="0.3">
      <c r="A848" s="17"/>
      <c r="B848" s="17"/>
      <c r="C848" s="18"/>
      <c r="D848" s="18"/>
      <c r="E848" s="18"/>
      <c r="F848" s="19"/>
      <c r="G848" s="19"/>
      <c r="H848" s="19"/>
      <c r="I848" s="20" t="str">
        <f>IF(OR($D848="",$E848=""),"",MAX(0,$E848-$D848-Settings!$B$5))</f>
        <v/>
      </c>
      <c r="J848" s="20" t="str">
        <f>IF(OR($D848="",$E848=""),"",IF($E848&lt;=$D848+Settings!$B$5,1,0))</f>
        <v/>
      </c>
      <c r="K848" s="20" t="str">
        <f t="shared" si="39"/>
        <v/>
      </c>
      <c r="L848" s="20" t="str">
        <f t="shared" si="40"/>
        <v/>
      </c>
      <c r="M848" s="21" t="str">
        <f t="shared" si="41"/>
        <v/>
      </c>
    </row>
    <row r="849" spans="1:13" x14ac:dyDescent="0.3">
      <c r="A849" s="17"/>
      <c r="B849" s="17"/>
      <c r="C849" s="18"/>
      <c r="D849" s="18"/>
      <c r="E849" s="18"/>
      <c r="F849" s="19"/>
      <c r="G849" s="19"/>
      <c r="H849" s="19"/>
      <c r="I849" s="20" t="str">
        <f>IF(OR($D849="",$E849=""),"",MAX(0,$E849-$D849-Settings!$B$5))</f>
        <v/>
      </c>
      <c r="J849" s="20" t="str">
        <f>IF(OR($D849="",$E849=""),"",IF($E849&lt;=$D849+Settings!$B$5,1,0))</f>
        <v/>
      </c>
      <c r="K849" s="20" t="str">
        <f t="shared" si="39"/>
        <v/>
      </c>
      <c r="L849" s="20" t="str">
        <f t="shared" si="40"/>
        <v/>
      </c>
      <c r="M849" s="21" t="str">
        <f t="shared" si="41"/>
        <v/>
      </c>
    </row>
    <row r="850" spans="1:13" x14ac:dyDescent="0.3">
      <c r="A850" s="17"/>
      <c r="B850" s="17"/>
      <c r="C850" s="18"/>
      <c r="D850" s="18"/>
      <c r="E850" s="18"/>
      <c r="F850" s="19"/>
      <c r="G850" s="19"/>
      <c r="H850" s="19"/>
      <c r="I850" s="20" t="str">
        <f>IF(OR($D850="",$E850=""),"",MAX(0,$E850-$D850-Settings!$B$5))</f>
        <v/>
      </c>
      <c r="J850" s="20" t="str">
        <f>IF(OR($D850="",$E850=""),"",IF($E850&lt;=$D850+Settings!$B$5,1,0))</f>
        <v/>
      </c>
      <c r="K850" s="20" t="str">
        <f t="shared" si="39"/>
        <v/>
      </c>
      <c r="L850" s="20" t="str">
        <f t="shared" si="40"/>
        <v/>
      </c>
      <c r="M850" s="21" t="str">
        <f t="shared" si="41"/>
        <v/>
      </c>
    </row>
    <row r="851" spans="1:13" x14ac:dyDescent="0.3">
      <c r="A851" s="17"/>
      <c r="B851" s="17"/>
      <c r="C851" s="18"/>
      <c r="D851" s="18"/>
      <c r="E851" s="18"/>
      <c r="F851" s="19"/>
      <c r="G851" s="19"/>
      <c r="H851" s="19"/>
      <c r="I851" s="20" t="str">
        <f>IF(OR($D851="",$E851=""),"",MAX(0,$E851-$D851-Settings!$B$5))</f>
        <v/>
      </c>
      <c r="J851" s="20" t="str">
        <f>IF(OR($D851="",$E851=""),"",IF($E851&lt;=$D851+Settings!$B$5,1,0))</f>
        <v/>
      </c>
      <c r="K851" s="20" t="str">
        <f t="shared" si="39"/>
        <v/>
      </c>
      <c r="L851" s="20" t="str">
        <f t="shared" si="40"/>
        <v/>
      </c>
      <c r="M851" s="21" t="str">
        <f t="shared" si="41"/>
        <v/>
      </c>
    </row>
    <row r="852" spans="1:13" x14ac:dyDescent="0.3">
      <c r="A852" s="17"/>
      <c r="B852" s="17"/>
      <c r="C852" s="18"/>
      <c r="D852" s="18"/>
      <c r="E852" s="18"/>
      <c r="F852" s="19"/>
      <c r="G852" s="19"/>
      <c r="H852" s="19"/>
      <c r="I852" s="20" t="str">
        <f>IF(OR($D852="",$E852=""),"",MAX(0,$E852-$D852-Settings!$B$5))</f>
        <v/>
      </c>
      <c r="J852" s="20" t="str">
        <f>IF(OR($D852="",$E852=""),"",IF($E852&lt;=$D852+Settings!$B$5,1,0))</f>
        <v/>
      </c>
      <c r="K852" s="20" t="str">
        <f t="shared" si="39"/>
        <v/>
      </c>
      <c r="L852" s="20" t="str">
        <f t="shared" si="40"/>
        <v/>
      </c>
      <c r="M852" s="21" t="str">
        <f t="shared" si="41"/>
        <v/>
      </c>
    </row>
    <row r="853" spans="1:13" x14ac:dyDescent="0.3">
      <c r="A853" s="17"/>
      <c r="B853" s="17"/>
      <c r="C853" s="18"/>
      <c r="D853" s="18"/>
      <c r="E853" s="18"/>
      <c r="F853" s="19"/>
      <c r="G853" s="19"/>
      <c r="H853" s="19"/>
      <c r="I853" s="20" t="str">
        <f>IF(OR($D853="",$E853=""),"",MAX(0,$E853-$D853-Settings!$B$5))</f>
        <v/>
      </c>
      <c r="J853" s="20" t="str">
        <f>IF(OR($D853="",$E853=""),"",IF($E853&lt;=$D853+Settings!$B$5,1,0))</f>
        <v/>
      </c>
      <c r="K853" s="20" t="str">
        <f t="shared" si="39"/>
        <v/>
      </c>
      <c r="L853" s="20" t="str">
        <f t="shared" si="40"/>
        <v/>
      </c>
      <c r="M853" s="21" t="str">
        <f t="shared" si="41"/>
        <v/>
      </c>
    </row>
    <row r="854" spans="1:13" x14ac:dyDescent="0.3">
      <c r="A854" s="17"/>
      <c r="B854" s="17"/>
      <c r="C854" s="18"/>
      <c r="D854" s="18"/>
      <c r="E854" s="18"/>
      <c r="F854" s="19"/>
      <c r="G854" s="19"/>
      <c r="H854" s="19"/>
      <c r="I854" s="20" t="str">
        <f>IF(OR($D854="",$E854=""),"",MAX(0,$E854-$D854-Settings!$B$5))</f>
        <v/>
      </c>
      <c r="J854" s="20" t="str">
        <f>IF(OR($D854="",$E854=""),"",IF($E854&lt;=$D854+Settings!$B$5,1,0))</f>
        <v/>
      </c>
      <c r="K854" s="20" t="str">
        <f t="shared" si="39"/>
        <v/>
      </c>
      <c r="L854" s="20" t="str">
        <f t="shared" si="40"/>
        <v/>
      </c>
      <c r="M854" s="21" t="str">
        <f t="shared" si="41"/>
        <v/>
      </c>
    </row>
    <row r="855" spans="1:13" x14ac:dyDescent="0.3">
      <c r="A855" s="17"/>
      <c r="B855" s="17"/>
      <c r="C855" s="18"/>
      <c r="D855" s="18"/>
      <c r="E855" s="18"/>
      <c r="F855" s="19"/>
      <c r="G855" s="19"/>
      <c r="H855" s="19"/>
      <c r="I855" s="20" t="str">
        <f>IF(OR($D855="",$E855=""),"",MAX(0,$E855-$D855-Settings!$B$5))</f>
        <v/>
      </c>
      <c r="J855" s="20" t="str">
        <f>IF(OR($D855="",$E855=""),"",IF($E855&lt;=$D855+Settings!$B$5,1,0))</f>
        <v/>
      </c>
      <c r="K855" s="20" t="str">
        <f t="shared" si="39"/>
        <v/>
      </c>
      <c r="L855" s="20" t="str">
        <f t="shared" si="40"/>
        <v/>
      </c>
      <c r="M855" s="21" t="str">
        <f t="shared" si="41"/>
        <v/>
      </c>
    </row>
    <row r="856" spans="1:13" x14ac:dyDescent="0.3">
      <c r="A856" s="17"/>
      <c r="B856" s="17"/>
      <c r="C856" s="18"/>
      <c r="D856" s="18"/>
      <c r="E856" s="18"/>
      <c r="F856" s="19"/>
      <c r="G856" s="19"/>
      <c r="H856" s="19"/>
      <c r="I856" s="20" t="str">
        <f>IF(OR($D856="",$E856=""),"",MAX(0,$E856-$D856-Settings!$B$5))</f>
        <v/>
      </c>
      <c r="J856" s="20" t="str">
        <f>IF(OR($D856="",$E856=""),"",IF($E856&lt;=$D856+Settings!$B$5,1,0))</f>
        <v/>
      </c>
      <c r="K856" s="20" t="str">
        <f t="shared" si="39"/>
        <v/>
      </c>
      <c r="L856" s="20" t="str">
        <f t="shared" si="40"/>
        <v/>
      </c>
      <c r="M856" s="21" t="str">
        <f t="shared" si="41"/>
        <v/>
      </c>
    </row>
    <row r="857" spans="1:13" x14ac:dyDescent="0.3">
      <c r="A857" s="17"/>
      <c r="B857" s="17"/>
      <c r="C857" s="18"/>
      <c r="D857" s="18"/>
      <c r="E857" s="18"/>
      <c r="F857" s="19"/>
      <c r="G857" s="19"/>
      <c r="H857" s="19"/>
      <c r="I857" s="20" t="str">
        <f>IF(OR($D857="",$E857=""),"",MAX(0,$E857-$D857-Settings!$B$5))</f>
        <v/>
      </c>
      <c r="J857" s="20" t="str">
        <f>IF(OR($D857="",$E857=""),"",IF($E857&lt;=$D857+Settings!$B$5,1,0))</f>
        <v/>
      </c>
      <c r="K857" s="20" t="str">
        <f t="shared" si="39"/>
        <v/>
      </c>
      <c r="L857" s="20" t="str">
        <f t="shared" si="40"/>
        <v/>
      </c>
      <c r="M857" s="21" t="str">
        <f t="shared" si="41"/>
        <v/>
      </c>
    </row>
    <row r="858" spans="1:13" x14ac:dyDescent="0.3">
      <c r="A858" s="17"/>
      <c r="B858" s="17"/>
      <c r="C858" s="18"/>
      <c r="D858" s="18"/>
      <c r="E858" s="18"/>
      <c r="F858" s="19"/>
      <c r="G858" s="19"/>
      <c r="H858" s="19"/>
      <c r="I858" s="20" t="str">
        <f>IF(OR($D858="",$E858=""),"",MAX(0,$E858-$D858-Settings!$B$5))</f>
        <v/>
      </c>
      <c r="J858" s="20" t="str">
        <f>IF(OR($D858="",$E858=""),"",IF($E858&lt;=$D858+Settings!$B$5,1,0))</f>
        <v/>
      </c>
      <c r="K858" s="20" t="str">
        <f t="shared" si="39"/>
        <v/>
      </c>
      <c r="L858" s="20" t="str">
        <f t="shared" si="40"/>
        <v/>
      </c>
      <c r="M858" s="21" t="str">
        <f t="shared" si="41"/>
        <v/>
      </c>
    </row>
    <row r="859" spans="1:13" x14ac:dyDescent="0.3">
      <c r="A859" s="17"/>
      <c r="B859" s="17"/>
      <c r="C859" s="18"/>
      <c r="D859" s="18"/>
      <c r="E859" s="18"/>
      <c r="F859" s="19"/>
      <c r="G859" s="19"/>
      <c r="H859" s="19"/>
      <c r="I859" s="20" t="str">
        <f>IF(OR($D859="",$E859=""),"",MAX(0,$E859-$D859-Settings!$B$5))</f>
        <v/>
      </c>
      <c r="J859" s="20" t="str">
        <f>IF(OR($D859="",$E859=""),"",IF($E859&lt;=$D859+Settings!$B$5,1,0))</f>
        <v/>
      </c>
      <c r="K859" s="20" t="str">
        <f t="shared" si="39"/>
        <v/>
      </c>
      <c r="L859" s="20" t="str">
        <f t="shared" si="40"/>
        <v/>
      </c>
      <c r="M859" s="21" t="str">
        <f t="shared" si="41"/>
        <v/>
      </c>
    </row>
    <row r="860" spans="1:13" x14ac:dyDescent="0.3">
      <c r="A860" s="17"/>
      <c r="B860" s="17"/>
      <c r="C860" s="18"/>
      <c r="D860" s="18"/>
      <c r="E860" s="18"/>
      <c r="F860" s="19"/>
      <c r="G860" s="19"/>
      <c r="H860" s="19"/>
      <c r="I860" s="20" t="str">
        <f>IF(OR($D860="",$E860=""),"",MAX(0,$E860-$D860-Settings!$B$5))</f>
        <v/>
      </c>
      <c r="J860" s="20" t="str">
        <f>IF(OR($D860="",$E860=""),"",IF($E860&lt;=$D860+Settings!$B$5,1,0))</f>
        <v/>
      </c>
      <c r="K860" s="20" t="str">
        <f t="shared" si="39"/>
        <v/>
      </c>
      <c r="L860" s="20" t="str">
        <f t="shared" si="40"/>
        <v/>
      </c>
      <c r="M860" s="21" t="str">
        <f t="shared" si="41"/>
        <v/>
      </c>
    </row>
    <row r="861" spans="1:13" x14ac:dyDescent="0.3">
      <c r="A861" s="17"/>
      <c r="B861" s="17"/>
      <c r="C861" s="18"/>
      <c r="D861" s="18"/>
      <c r="E861" s="18"/>
      <c r="F861" s="19"/>
      <c r="G861" s="19"/>
      <c r="H861" s="19"/>
      <c r="I861" s="20" t="str">
        <f>IF(OR($D861="",$E861=""),"",MAX(0,$E861-$D861-Settings!$B$5))</f>
        <v/>
      </c>
      <c r="J861" s="20" t="str">
        <f>IF(OR($D861="",$E861=""),"",IF($E861&lt;=$D861+Settings!$B$5,1,0))</f>
        <v/>
      </c>
      <c r="K861" s="20" t="str">
        <f t="shared" si="39"/>
        <v/>
      </c>
      <c r="L861" s="20" t="str">
        <f t="shared" si="40"/>
        <v/>
      </c>
      <c r="M861" s="21" t="str">
        <f t="shared" si="41"/>
        <v/>
      </c>
    </row>
    <row r="862" spans="1:13" x14ac:dyDescent="0.3">
      <c r="A862" s="17"/>
      <c r="B862" s="17"/>
      <c r="C862" s="18"/>
      <c r="D862" s="18"/>
      <c r="E862" s="18"/>
      <c r="F862" s="19"/>
      <c r="G862" s="19"/>
      <c r="H862" s="19"/>
      <c r="I862" s="20" t="str">
        <f>IF(OR($D862="",$E862=""),"",MAX(0,$E862-$D862-Settings!$B$5))</f>
        <v/>
      </c>
      <c r="J862" s="20" t="str">
        <f>IF(OR($D862="",$E862=""),"",IF($E862&lt;=$D862+Settings!$B$5,1,0))</f>
        <v/>
      </c>
      <c r="K862" s="20" t="str">
        <f t="shared" si="39"/>
        <v/>
      </c>
      <c r="L862" s="20" t="str">
        <f t="shared" si="40"/>
        <v/>
      </c>
      <c r="M862" s="21" t="str">
        <f t="shared" si="41"/>
        <v/>
      </c>
    </row>
    <row r="863" spans="1:13" x14ac:dyDescent="0.3">
      <c r="A863" s="17"/>
      <c r="B863" s="17"/>
      <c r="C863" s="18"/>
      <c r="D863" s="18"/>
      <c r="E863" s="18"/>
      <c r="F863" s="19"/>
      <c r="G863" s="19"/>
      <c r="H863" s="19"/>
      <c r="I863" s="20" t="str">
        <f>IF(OR($D863="",$E863=""),"",MAX(0,$E863-$D863-Settings!$B$5))</f>
        <v/>
      </c>
      <c r="J863" s="20" t="str">
        <f>IF(OR($D863="",$E863=""),"",IF($E863&lt;=$D863+Settings!$B$5,1,0))</f>
        <v/>
      </c>
      <c r="K863" s="20" t="str">
        <f t="shared" si="39"/>
        <v/>
      </c>
      <c r="L863" s="20" t="str">
        <f t="shared" si="40"/>
        <v/>
      </c>
      <c r="M863" s="21" t="str">
        <f t="shared" si="41"/>
        <v/>
      </c>
    </row>
    <row r="864" spans="1:13" x14ac:dyDescent="0.3">
      <c r="A864" s="17"/>
      <c r="B864" s="17"/>
      <c r="C864" s="18"/>
      <c r="D864" s="18"/>
      <c r="E864" s="18"/>
      <c r="F864" s="19"/>
      <c r="G864" s="19"/>
      <c r="H864" s="19"/>
      <c r="I864" s="20" t="str">
        <f>IF(OR($D864="",$E864=""),"",MAX(0,$E864-$D864-Settings!$B$5))</f>
        <v/>
      </c>
      <c r="J864" s="20" t="str">
        <f>IF(OR($D864="",$E864=""),"",IF($E864&lt;=$D864+Settings!$B$5,1,0))</f>
        <v/>
      </c>
      <c r="K864" s="20" t="str">
        <f t="shared" si="39"/>
        <v/>
      </c>
      <c r="L864" s="20" t="str">
        <f t="shared" si="40"/>
        <v/>
      </c>
      <c r="M864" s="21" t="str">
        <f t="shared" si="41"/>
        <v/>
      </c>
    </row>
    <row r="865" spans="1:13" x14ac:dyDescent="0.3">
      <c r="A865" s="17"/>
      <c r="B865" s="17"/>
      <c r="C865" s="18"/>
      <c r="D865" s="18"/>
      <c r="E865" s="18"/>
      <c r="F865" s="19"/>
      <c r="G865" s="19"/>
      <c r="H865" s="19"/>
      <c r="I865" s="20" t="str">
        <f>IF(OR($D865="",$E865=""),"",MAX(0,$E865-$D865-Settings!$B$5))</f>
        <v/>
      </c>
      <c r="J865" s="20" t="str">
        <f>IF(OR($D865="",$E865=""),"",IF($E865&lt;=$D865+Settings!$B$5,1,0))</f>
        <v/>
      </c>
      <c r="K865" s="20" t="str">
        <f t="shared" si="39"/>
        <v/>
      </c>
      <c r="L865" s="20" t="str">
        <f t="shared" si="40"/>
        <v/>
      </c>
      <c r="M865" s="21" t="str">
        <f t="shared" si="41"/>
        <v/>
      </c>
    </row>
    <row r="866" spans="1:13" x14ac:dyDescent="0.3">
      <c r="A866" s="17"/>
      <c r="B866" s="17"/>
      <c r="C866" s="18"/>
      <c r="D866" s="18"/>
      <c r="E866" s="18"/>
      <c r="F866" s="19"/>
      <c r="G866" s="19"/>
      <c r="H866" s="19"/>
      <c r="I866" s="20" t="str">
        <f>IF(OR($D866="",$E866=""),"",MAX(0,$E866-$D866-Settings!$B$5))</f>
        <v/>
      </c>
      <c r="J866" s="20" t="str">
        <f>IF(OR($D866="",$E866=""),"",IF($E866&lt;=$D866+Settings!$B$5,1,0))</f>
        <v/>
      </c>
      <c r="K866" s="20" t="str">
        <f t="shared" si="39"/>
        <v/>
      </c>
      <c r="L866" s="20" t="str">
        <f t="shared" si="40"/>
        <v/>
      </c>
      <c r="M866" s="21" t="str">
        <f t="shared" si="41"/>
        <v/>
      </c>
    </row>
    <row r="867" spans="1:13" x14ac:dyDescent="0.3">
      <c r="A867" s="17"/>
      <c r="B867" s="17"/>
      <c r="C867" s="18"/>
      <c r="D867" s="18"/>
      <c r="E867" s="18"/>
      <c r="F867" s="19"/>
      <c r="G867" s="19"/>
      <c r="H867" s="19"/>
      <c r="I867" s="20" t="str">
        <f>IF(OR($D867="",$E867=""),"",MAX(0,$E867-$D867-Settings!$B$5))</f>
        <v/>
      </c>
      <c r="J867" s="20" t="str">
        <f>IF(OR($D867="",$E867=""),"",IF($E867&lt;=$D867+Settings!$B$5,1,0))</f>
        <v/>
      </c>
      <c r="K867" s="20" t="str">
        <f t="shared" si="39"/>
        <v/>
      </c>
      <c r="L867" s="20" t="str">
        <f t="shared" si="40"/>
        <v/>
      </c>
      <c r="M867" s="21" t="str">
        <f t="shared" si="41"/>
        <v/>
      </c>
    </row>
    <row r="868" spans="1:13" x14ac:dyDescent="0.3">
      <c r="A868" s="17"/>
      <c r="B868" s="17"/>
      <c r="C868" s="18"/>
      <c r="D868" s="18"/>
      <c r="E868" s="18"/>
      <c r="F868" s="19"/>
      <c r="G868" s="19"/>
      <c r="H868" s="19"/>
      <c r="I868" s="20" t="str">
        <f>IF(OR($D868="",$E868=""),"",MAX(0,$E868-$D868-Settings!$B$5))</f>
        <v/>
      </c>
      <c r="J868" s="20" t="str">
        <f>IF(OR($D868="",$E868=""),"",IF($E868&lt;=$D868+Settings!$B$5,1,0))</f>
        <v/>
      </c>
      <c r="K868" s="20" t="str">
        <f t="shared" si="39"/>
        <v/>
      </c>
      <c r="L868" s="20" t="str">
        <f t="shared" si="40"/>
        <v/>
      </c>
      <c r="M868" s="21" t="str">
        <f t="shared" si="41"/>
        <v/>
      </c>
    </row>
    <row r="869" spans="1:13" x14ac:dyDescent="0.3">
      <c r="A869" s="17"/>
      <c r="B869" s="17"/>
      <c r="C869" s="18"/>
      <c r="D869" s="18"/>
      <c r="E869" s="18"/>
      <c r="F869" s="19"/>
      <c r="G869" s="19"/>
      <c r="H869" s="19"/>
      <c r="I869" s="20" t="str">
        <f>IF(OR($D869="",$E869=""),"",MAX(0,$E869-$D869-Settings!$B$5))</f>
        <v/>
      </c>
      <c r="J869" s="20" t="str">
        <f>IF(OR($D869="",$E869=""),"",IF($E869&lt;=$D869+Settings!$B$5,1,0))</f>
        <v/>
      </c>
      <c r="K869" s="20" t="str">
        <f t="shared" si="39"/>
        <v/>
      </c>
      <c r="L869" s="20" t="str">
        <f t="shared" si="40"/>
        <v/>
      </c>
      <c r="M869" s="21" t="str">
        <f t="shared" si="41"/>
        <v/>
      </c>
    </row>
    <row r="870" spans="1:13" x14ac:dyDescent="0.3">
      <c r="A870" s="17"/>
      <c r="B870" s="17"/>
      <c r="C870" s="18"/>
      <c r="D870" s="18"/>
      <c r="E870" s="18"/>
      <c r="F870" s="19"/>
      <c r="G870" s="19"/>
      <c r="H870" s="19"/>
      <c r="I870" s="20" t="str">
        <f>IF(OR($D870="",$E870=""),"",MAX(0,$E870-$D870-Settings!$B$5))</f>
        <v/>
      </c>
      <c r="J870" s="20" t="str">
        <f>IF(OR($D870="",$E870=""),"",IF($E870&lt;=$D870+Settings!$B$5,1,0))</f>
        <v/>
      </c>
      <c r="K870" s="20" t="str">
        <f t="shared" si="39"/>
        <v/>
      </c>
      <c r="L870" s="20" t="str">
        <f t="shared" si="40"/>
        <v/>
      </c>
      <c r="M870" s="21" t="str">
        <f t="shared" si="41"/>
        <v/>
      </c>
    </row>
    <row r="871" spans="1:13" x14ac:dyDescent="0.3">
      <c r="A871" s="17"/>
      <c r="B871" s="17"/>
      <c r="C871" s="18"/>
      <c r="D871" s="18"/>
      <c r="E871" s="18"/>
      <c r="F871" s="19"/>
      <c r="G871" s="19"/>
      <c r="H871" s="19"/>
      <c r="I871" s="20" t="str">
        <f>IF(OR($D871="",$E871=""),"",MAX(0,$E871-$D871-Settings!$B$5))</f>
        <v/>
      </c>
      <c r="J871" s="20" t="str">
        <f>IF(OR($D871="",$E871=""),"",IF($E871&lt;=$D871+Settings!$B$5,1,0))</f>
        <v/>
      </c>
      <c r="K871" s="20" t="str">
        <f t="shared" si="39"/>
        <v/>
      </c>
      <c r="L871" s="20" t="str">
        <f t="shared" si="40"/>
        <v/>
      </c>
      <c r="M871" s="21" t="str">
        <f t="shared" si="41"/>
        <v/>
      </c>
    </row>
    <row r="872" spans="1:13" x14ac:dyDescent="0.3">
      <c r="A872" s="17"/>
      <c r="B872" s="17"/>
      <c r="C872" s="18"/>
      <c r="D872" s="18"/>
      <c r="E872" s="18"/>
      <c r="F872" s="19"/>
      <c r="G872" s="19"/>
      <c r="H872" s="19"/>
      <c r="I872" s="20" t="str">
        <f>IF(OR($D872="",$E872=""),"",MAX(0,$E872-$D872-Settings!$B$5))</f>
        <v/>
      </c>
      <c r="J872" s="20" t="str">
        <f>IF(OR($D872="",$E872=""),"",IF($E872&lt;=$D872+Settings!$B$5,1,0))</f>
        <v/>
      </c>
      <c r="K872" s="20" t="str">
        <f t="shared" si="39"/>
        <v/>
      </c>
      <c r="L872" s="20" t="str">
        <f t="shared" si="40"/>
        <v/>
      </c>
      <c r="M872" s="21" t="str">
        <f t="shared" si="41"/>
        <v/>
      </c>
    </row>
    <row r="873" spans="1:13" x14ac:dyDescent="0.3">
      <c r="A873" s="17"/>
      <c r="B873" s="17"/>
      <c r="C873" s="18"/>
      <c r="D873" s="18"/>
      <c r="E873" s="18"/>
      <c r="F873" s="19"/>
      <c r="G873" s="19"/>
      <c r="H873" s="19"/>
      <c r="I873" s="20" t="str">
        <f>IF(OR($D873="",$E873=""),"",MAX(0,$E873-$D873-Settings!$B$5))</f>
        <v/>
      </c>
      <c r="J873" s="20" t="str">
        <f>IF(OR($D873="",$E873=""),"",IF($E873&lt;=$D873+Settings!$B$5,1,0))</f>
        <v/>
      </c>
      <c r="K873" s="20" t="str">
        <f t="shared" si="39"/>
        <v/>
      </c>
      <c r="L873" s="20" t="str">
        <f t="shared" si="40"/>
        <v/>
      </c>
      <c r="M873" s="21" t="str">
        <f t="shared" si="41"/>
        <v/>
      </c>
    </row>
    <row r="874" spans="1:13" x14ac:dyDescent="0.3">
      <c r="A874" s="17"/>
      <c r="B874" s="17"/>
      <c r="C874" s="18"/>
      <c r="D874" s="18"/>
      <c r="E874" s="18"/>
      <c r="F874" s="19"/>
      <c r="G874" s="19"/>
      <c r="H874" s="19"/>
      <c r="I874" s="20" t="str">
        <f>IF(OR($D874="",$E874=""),"",MAX(0,$E874-$D874-Settings!$B$5))</f>
        <v/>
      </c>
      <c r="J874" s="20" t="str">
        <f>IF(OR($D874="",$E874=""),"",IF($E874&lt;=$D874+Settings!$B$5,1,0))</f>
        <v/>
      </c>
      <c r="K874" s="20" t="str">
        <f t="shared" si="39"/>
        <v/>
      </c>
      <c r="L874" s="20" t="str">
        <f t="shared" si="40"/>
        <v/>
      </c>
      <c r="M874" s="21" t="str">
        <f t="shared" si="41"/>
        <v/>
      </c>
    </row>
    <row r="875" spans="1:13" x14ac:dyDescent="0.3">
      <c r="A875" s="17"/>
      <c r="B875" s="17"/>
      <c r="C875" s="18"/>
      <c r="D875" s="18"/>
      <c r="E875" s="18"/>
      <c r="F875" s="19"/>
      <c r="G875" s="19"/>
      <c r="H875" s="19"/>
      <c r="I875" s="20" t="str">
        <f>IF(OR($D875="",$E875=""),"",MAX(0,$E875-$D875-Settings!$B$5))</f>
        <v/>
      </c>
      <c r="J875" s="20" t="str">
        <f>IF(OR($D875="",$E875=""),"",IF($E875&lt;=$D875+Settings!$B$5,1,0))</f>
        <v/>
      </c>
      <c r="K875" s="20" t="str">
        <f t="shared" si="39"/>
        <v/>
      </c>
      <c r="L875" s="20" t="str">
        <f t="shared" si="40"/>
        <v/>
      </c>
      <c r="M875" s="21" t="str">
        <f t="shared" si="41"/>
        <v/>
      </c>
    </row>
    <row r="876" spans="1:13" x14ac:dyDescent="0.3">
      <c r="A876" s="17"/>
      <c r="B876" s="17"/>
      <c r="C876" s="18"/>
      <c r="D876" s="18"/>
      <c r="E876" s="18"/>
      <c r="F876" s="19"/>
      <c r="G876" s="19"/>
      <c r="H876" s="19"/>
      <c r="I876" s="20" t="str">
        <f>IF(OR($D876="",$E876=""),"",MAX(0,$E876-$D876-Settings!$B$5))</f>
        <v/>
      </c>
      <c r="J876" s="20" t="str">
        <f>IF(OR($D876="",$E876=""),"",IF($E876&lt;=$D876+Settings!$B$5,1,0))</f>
        <v/>
      </c>
      <c r="K876" s="20" t="str">
        <f t="shared" si="39"/>
        <v/>
      </c>
      <c r="L876" s="20" t="str">
        <f t="shared" si="40"/>
        <v/>
      </c>
      <c r="M876" s="21" t="str">
        <f t="shared" si="41"/>
        <v/>
      </c>
    </row>
    <row r="877" spans="1:13" x14ac:dyDescent="0.3">
      <c r="A877" s="17"/>
      <c r="B877" s="17"/>
      <c r="C877" s="18"/>
      <c r="D877" s="18"/>
      <c r="E877" s="18"/>
      <c r="F877" s="19"/>
      <c r="G877" s="19"/>
      <c r="H877" s="19"/>
      <c r="I877" s="20" t="str">
        <f>IF(OR($D877="",$E877=""),"",MAX(0,$E877-$D877-Settings!$B$5))</f>
        <v/>
      </c>
      <c r="J877" s="20" t="str">
        <f>IF(OR($D877="",$E877=""),"",IF($E877&lt;=$D877+Settings!$B$5,1,0))</f>
        <v/>
      </c>
      <c r="K877" s="20" t="str">
        <f t="shared" si="39"/>
        <v/>
      </c>
      <c r="L877" s="20" t="str">
        <f t="shared" si="40"/>
        <v/>
      </c>
      <c r="M877" s="21" t="str">
        <f t="shared" si="41"/>
        <v/>
      </c>
    </row>
    <row r="878" spans="1:13" x14ac:dyDescent="0.3">
      <c r="A878" s="17"/>
      <c r="B878" s="17"/>
      <c r="C878" s="18"/>
      <c r="D878" s="18"/>
      <c r="E878" s="18"/>
      <c r="F878" s="19"/>
      <c r="G878" s="19"/>
      <c r="H878" s="19"/>
      <c r="I878" s="20" t="str">
        <f>IF(OR($D878="",$E878=""),"",MAX(0,$E878-$D878-Settings!$B$5))</f>
        <v/>
      </c>
      <c r="J878" s="20" t="str">
        <f>IF(OR($D878="",$E878=""),"",IF($E878&lt;=$D878+Settings!$B$5,1,0))</f>
        <v/>
      </c>
      <c r="K878" s="20" t="str">
        <f t="shared" si="39"/>
        <v/>
      </c>
      <c r="L878" s="20" t="str">
        <f t="shared" si="40"/>
        <v/>
      </c>
      <c r="M878" s="21" t="str">
        <f t="shared" si="41"/>
        <v/>
      </c>
    </row>
    <row r="879" spans="1:13" x14ac:dyDescent="0.3">
      <c r="A879" s="17"/>
      <c r="B879" s="17"/>
      <c r="C879" s="18"/>
      <c r="D879" s="18"/>
      <c r="E879" s="18"/>
      <c r="F879" s="19"/>
      <c r="G879" s="19"/>
      <c r="H879" s="19"/>
      <c r="I879" s="20" t="str">
        <f>IF(OR($D879="",$E879=""),"",MAX(0,$E879-$D879-Settings!$B$5))</f>
        <v/>
      </c>
      <c r="J879" s="20" t="str">
        <f>IF(OR($D879="",$E879=""),"",IF($E879&lt;=$D879+Settings!$B$5,1,0))</f>
        <v/>
      </c>
      <c r="K879" s="20" t="str">
        <f t="shared" si="39"/>
        <v/>
      </c>
      <c r="L879" s="20" t="str">
        <f t="shared" si="40"/>
        <v/>
      </c>
      <c r="M879" s="21" t="str">
        <f t="shared" si="41"/>
        <v/>
      </c>
    </row>
    <row r="880" spans="1:13" x14ac:dyDescent="0.3">
      <c r="A880" s="17"/>
      <c r="B880" s="17"/>
      <c r="C880" s="18"/>
      <c r="D880" s="18"/>
      <c r="E880" s="18"/>
      <c r="F880" s="19"/>
      <c r="G880" s="19"/>
      <c r="H880" s="19"/>
      <c r="I880" s="20" t="str">
        <f>IF(OR($D880="",$E880=""),"",MAX(0,$E880-$D880-Settings!$B$5))</f>
        <v/>
      </c>
      <c r="J880" s="20" t="str">
        <f>IF(OR($D880="",$E880=""),"",IF($E880&lt;=$D880+Settings!$B$5,1,0))</f>
        <v/>
      </c>
      <c r="K880" s="20" t="str">
        <f t="shared" si="39"/>
        <v/>
      </c>
      <c r="L880" s="20" t="str">
        <f t="shared" si="40"/>
        <v/>
      </c>
      <c r="M880" s="21" t="str">
        <f t="shared" si="41"/>
        <v/>
      </c>
    </row>
    <row r="881" spans="1:13" x14ac:dyDescent="0.3">
      <c r="A881" s="17"/>
      <c r="B881" s="17"/>
      <c r="C881" s="18"/>
      <c r="D881" s="18"/>
      <c r="E881" s="18"/>
      <c r="F881" s="19"/>
      <c r="G881" s="19"/>
      <c r="H881" s="19"/>
      <c r="I881" s="20" t="str">
        <f>IF(OR($D881="",$E881=""),"",MAX(0,$E881-$D881-Settings!$B$5))</f>
        <v/>
      </c>
      <c r="J881" s="20" t="str">
        <f>IF(OR($D881="",$E881=""),"",IF($E881&lt;=$D881+Settings!$B$5,1,0))</f>
        <v/>
      </c>
      <c r="K881" s="20" t="str">
        <f t="shared" si="39"/>
        <v/>
      </c>
      <c r="L881" s="20" t="str">
        <f t="shared" si="40"/>
        <v/>
      </c>
      <c r="M881" s="21" t="str">
        <f t="shared" si="41"/>
        <v/>
      </c>
    </row>
    <row r="882" spans="1:13" x14ac:dyDescent="0.3">
      <c r="A882" s="17"/>
      <c r="B882" s="17"/>
      <c r="C882" s="18"/>
      <c r="D882" s="18"/>
      <c r="E882" s="18"/>
      <c r="F882" s="19"/>
      <c r="G882" s="19"/>
      <c r="H882" s="19"/>
      <c r="I882" s="20" t="str">
        <f>IF(OR($D882="",$E882=""),"",MAX(0,$E882-$D882-Settings!$B$5))</f>
        <v/>
      </c>
      <c r="J882" s="20" t="str">
        <f>IF(OR($D882="",$E882=""),"",IF($E882&lt;=$D882+Settings!$B$5,1,0))</f>
        <v/>
      </c>
      <c r="K882" s="20" t="str">
        <f t="shared" si="39"/>
        <v/>
      </c>
      <c r="L882" s="20" t="str">
        <f t="shared" si="40"/>
        <v/>
      </c>
      <c r="M882" s="21" t="str">
        <f t="shared" si="41"/>
        <v/>
      </c>
    </row>
    <row r="883" spans="1:13" x14ac:dyDescent="0.3">
      <c r="A883" s="17"/>
      <c r="B883" s="17"/>
      <c r="C883" s="18"/>
      <c r="D883" s="18"/>
      <c r="E883" s="18"/>
      <c r="F883" s="19"/>
      <c r="G883" s="19"/>
      <c r="H883" s="19"/>
      <c r="I883" s="20" t="str">
        <f>IF(OR($D883="",$E883=""),"",MAX(0,$E883-$D883-Settings!$B$5))</f>
        <v/>
      </c>
      <c r="J883" s="20" t="str">
        <f>IF(OR($D883="",$E883=""),"",IF($E883&lt;=$D883+Settings!$B$5,1,0))</f>
        <v/>
      </c>
      <c r="K883" s="20" t="str">
        <f t="shared" si="39"/>
        <v/>
      </c>
      <c r="L883" s="20" t="str">
        <f t="shared" si="40"/>
        <v/>
      </c>
      <c r="M883" s="21" t="str">
        <f t="shared" si="41"/>
        <v/>
      </c>
    </row>
    <row r="884" spans="1:13" x14ac:dyDescent="0.3">
      <c r="A884" s="17"/>
      <c r="B884" s="17"/>
      <c r="C884" s="18"/>
      <c r="D884" s="18"/>
      <c r="E884" s="18"/>
      <c r="F884" s="19"/>
      <c r="G884" s="19"/>
      <c r="H884" s="19"/>
      <c r="I884" s="20" t="str">
        <f>IF(OR($D884="",$E884=""),"",MAX(0,$E884-$D884-Settings!$B$5))</f>
        <v/>
      </c>
      <c r="J884" s="20" t="str">
        <f>IF(OR($D884="",$E884=""),"",IF($E884&lt;=$D884+Settings!$B$5,1,0))</f>
        <v/>
      </c>
      <c r="K884" s="20" t="str">
        <f t="shared" si="39"/>
        <v/>
      </c>
      <c r="L884" s="20" t="str">
        <f t="shared" si="40"/>
        <v/>
      </c>
      <c r="M884" s="21" t="str">
        <f t="shared" si="41"/>
        <v/>
      </c>
    </row>
    <row r="885" spans="1:13" x14ac:dyDescent="0.3">
      <c r="A885" s="17"/>
      <c r="B885" s="17"/>
      <c r="C885" s="18"/>
      <c r="D885" s="18"/>
      <c r="E885" s="18"/>
      <c r="F885" s="19"/>
      <c r="G885" s="19"/>
      <c r="H885" s="19"/>
      <c r="I885" s="20" t="str">
        <f>IF(OR($D885="",$E885=""),"",MAX(0,$E885-$D885-Settings!$B$5))</f>
        <v/>
      </c>
      <c r="J885" s="20" t="str">
        <f>IF(OR($D885="",$E885=""),"",IF($E885&lt;=$D885+Settings!$B$5,1,0))</f>
        <v/>
      </c>
      <c r="K885" s="20" t="str">
        <f t="shared" si="39"/>
        <v/>
      </c>
      <c r="L885" s="20" t="str">
        <f t="shared" si="40"/>
        <v/>
      </c>
      <c r="M885" s="21" t="str">
        <f t="shared" si="41"/>
        <v/>
      </c>
    </row>
    <row r="886" spans="1:13" x14ac:dyDescent="0.3">
      <c r="A886" s="17"/>
      <c r="B886" s="17"/>
      <c r="C886" s="18"/>
      <c r="D886" s="18"/>
      <c r="E886" s="18"/>
      <c r="F886" s="19"/>
      <c r="G886" s="19"/>
      <c r="H886" s="19"/>
      <c r="I886" s="20" t="str">
        <f>IF(OR($D886="",$E886=""),"",MAX(0,$E886-$D886-Settings!$B$5))</f>
        <v/>
      </c>
      <c r="J886" s="20" t="str">
        <f>IF(OR($D886="",$E886=""),"",IF($E886&lt;=$D886+Settings!$B$5,1,0))</f>
        <v/>
      </c>
      <c r="K886" s="20" t="str">
        <f t="shared" si="39"/>
        <v/>
      </c>
      <c r="L886" s="20" t="str">
        <f t="shared" si="40"/>
        <v/>
      </c>
      <c r="M886" s="21" t="str">
        <f t="shared" si="41"/>
        <v/>
      </c>
    </row>
    <row r="887" spans="1:13" x14ac:dyDescent="0.3">
      <c r="A887" s="17"/>
      <c r="B887" s="17"/>
      <c r="C887" s="18"/>
      <c r="D887" s="18"/>
      <c r="E887" s="18"/>
      <c r="F887" s="19"/>
      <c r="G887" s="19"/>
      <c r="H887" s="19"/>
      <c r="I887" s="20" t="str">
        <f>IF(OR($D887="",$E887=""),"",MAX(0,$E887-$D887-Settings!$B$5))</f>
        <v/>
      </c>
      <c r="J887" s="20" t="str">
        <f>IF(OR($D887="",$E887=""),"",IF($E887&lt;=$D887+Settings!$B$5,1,0))</f>
        <v/>
      </c>
      <c r="K887" s="20" t="str">
        <f t="shared" si="39"/>
        <v/>
      </c>
      <c r="L887" s="20" t="str">
        <f t="shared" si="40"/>
        <v/>
      </c>
      <c r="M887" s="21" t="str">
        <f t="shared" si="41"/>
        <v/>
      </c>
    </row>
    <row r="888" spans="1:13" x14ac:dyDescent="0.3">
      <c r="A888" s="17"/>
      <c r="B888" s="17"/>
      <c r="C888" s="18"/>
      <c r="D888" s="18"/>
      <c r="E888" s="18"/>
      <c r="F888" s="19"/>
      <c r="G888" s="19"/>
      <c r="H888" s="19"/>
      <c r="I888" s="20" t="str">
        <f>IF(OR($D888="",$E888=""),"",MAX(0,$E888-$D888-Settings!$B$5))</f>
        <v/>
      </c>
      <c r="J888" s="20" t="str">
        <f>IF(OR($D888="",$E888=""),"",IF($E888&lt;=$D888+Settings!$B$5,1,0))</f>
        <v/>
      </c>
      <c r="K888" s="20" t="str">
        <f t="shared" si="39"/>
        <v/>
      </c>
      <c r="L888" s="20" t="str">
        <f t="shared" si="40"/>
        <v/>
      </c>
      <c r="M888" s="21" t="str">
        <f t="shared" si="41"/>
        <v/>
      </c>
    </row>
    <row r="889" spans="1:13" x14ac:dyDescent="0.3">
      <c r="A889" s="17"/>
      <c r="B889" s="17"/>
      <c r="C889" s="18"/>
      <c r="D889" s="18"/>
      <c r="E889" s="18"/>
      <c r="F889" s="19"/>
      <c r="G889" s="19"/>
      <c r="H889" s="19"/>
      <c r="I889" s="20" t="str">
        <f>IF(OR($D889="",$E889=""),"",MAX(0,$E889-$D889-Settings!$B$5))</f>
        <v/>
      </c>
      <c r="J889" s="20" t="str">
        <f>IF(OR($D889="",$E889=""),"",IF($E889&lt;=$D889+Settings!$B$5,1,0))</f>
        <v/>
      </c>
      <c r="K889" s="20" t="str">
        <f t="shared" si="39"/>
        <v/>
      </c>
      <c r="L889" s="20" t="str">
        <f t="shared" si="40"/>
        <v/>
      </c>
      <c r="M889" s="21" t="str">
        <f t="shared" si="41"/>
        <v/>
      </c>
    </row>
    <row r="890" spans="1:13" x14ac:dyDescent="0.3">
      <c r="A890" s="17"/>
      <c r="B890" s="17"/>
      <c r="C890" s="18"/>
      <c r="D890" s="18"/>
      <c r="E890" s="18"/>
      <c r="F890" s="19"/>
      <c r="G890" s="19"/>
      <c r="H890" s="19"/>
      <c r="I890" s="20" t="str">
        <f>IF(OR($D890="",$E890=""),"",MAX(0,$E890-$D890-Settings!$B$5))</f>
        <v/>
      </c>
      <c r="J890" s="20" t="str">
        <f>IF(OR($D890="",$E890=""),"",IF($E890&lt;=$D890+Settings!$B$5,1,0))</f>
        <v/>
      </c>
      <c r="K890" s="20" t="str">
        <f t="shared" si="39"/>
        <v/>
      </c>
      <c r="L890" s="20" t="str">
        <f t="shared" si="40"/>
        <v/>
      </c>
      <c r="M890" s="21" t="str">
        <f t="shared" si="41"/>
        <v/>
      </c>
    </row>
    <row r="891" spans="1:13" x14ac:dyDescent="0.3">
      <c r="A891" s="17"/>
      <c r="B891" s="17"/>
      <c r="C891" s="18"/>
      <c r="D891" s="18"/>
      <c r="E891" s="18"/>
      <c r="F891" s="19"/>
      <c r="G891" s="19"/>
      <c r="H891" s="19"/>
      <c r="I891" s="20" t="str">
        <f>IF(OR($D891="",$E891=""),"",MAX(0,$E891-$D891-Settings!$B$5))</f>
        <v/>
      </c>
      <c r="J891" s="20" t="str">
        <f>IF(OR($D891="",$E891=""),"",IF($E891&lt;=$D891+Settings!$B$5,1,0))</f>
        <v/>
      </c>
      <c r="K891" s="20" t="str">
        <f t="shared" si="39"/>
        <v/>
      </c>
      <c r="L891" s="20" t="str">
        <f t="shared" si="40"/>
        <v/>
      </c>
      <c r="M891" s="21" t="str">
        <f t="shared" si="41"/>
        <v/>
      </c>
    </row>
    <row r="892" spans="1:13" x14ac:dyDescent="0.3">
      <c r="A892" s="17"/>
      <c r="B892" s="17"/>
      <c r="C892" s="18"/>
      <c r="D892" s="18"/>
      <c r="E892" s="18"/>
      <c r="F892" s="19"/>
      <c r="G892" s="19"/>
      <c r="H892" s="19"/>
      <c r="I892" s="20" t="str">
        <f>IF(OR($D892="",$E892=""),"",MAX(0,$E892-$D892-Settings!$B$5))</f>
        <v/>
      </c>
      <c r="J892" s="20" t="str">
        <f>IF(OR($D892="",$E892=""),"",IF($E892&lt;=$D892+Settings!$B$5,1,0))</f>
        <v/>
      </c>
      <c r="K892" s="20" t="str">
        <f t="shared" si="39"/>
        <v/>
      </c>
      <c r="L892" s="20" t="str">
        <f t="shared" si="40"/>
        <v/>
      </c>
      <c r="M892" s="21" t="str">
        <f t="shared" si="41"/>
        <v/>
      </c>
    </row>
    <row r="893" spans="1:13" x14ac:dyDescent="0.3">
      <c r="A893" s="17"/>
      <c r="B893" s="17"/>
      <c r="C893" s="18"/>
      <c r="D893" s="18"/>
      <c r="E893" s="18"/>
      <c r="F893" s="19"/>
      <c r="G893" s="19"/>
      <c r="H893" s="19"/>
      <c r="I893" s="20" t="str">
        <f>IF(OR($D893="",$E893=""),"",MAX(0,$E893-$D893-Settings!$B$5))</f>
        <v/>
      </c>
      <c r="J893" s="20" t="str">
        <f>IF(OR($D893="",$E893=""),"",IF($E893&lt;=$D893+Settings!$B$5,1,0))</f>
        <v/>
      </c>
      <c r="K893" s="20" t="str">
        <f t="shared" si="39"/>
        <v/>
      </c>
      <c r="L893" s="20" t="str">
        <f t="shared" si="40"/>
        <v/>
      </c>
      <c r="M893" s="21" t="str">
        <f t="shared" si="41"/>
        <v/>
      </c>
    </row>
    <row r="894" spans="1:13" x14ac:dyDescent="0.3">
      <c r="A894" s="17"/>
      <c r="B894" s="17"/>
      <c r="C894" s="18"/>
      <c r="D894" s="18"/>
      <c r="E894" s="18"/>
      <c r="F894" s="19"/>
      <c r="G894" s="19"/>
      <c r="H894" s="19"/>
      <c r="I894" s="20" t="str">
        <f>IF(OR($D894="",$E894=""),"",MAX(0,$E894-$D894-Settings!$B$5))</f>
        <v/>
      </c>
      <c r="J894" s="20" t="str">
        <f>IF(OR($D894="",$E894=""),"",IF($E894&lt;=$D894+Settings!$B$5,1,0))</f>
        <v/>
      </c>
      <c r="K894" s="20" t="str">
        <f t="shared" si="39"/>
        <v/>
      </c>
      <c r="L894" s="20" t="str">
        <f t="shared" si="40"/>
        <v/>
      </c>
      <c r="M894" s="21" t="str">
        <f t="shared" si="41"/>
        <v/>
      </c>
    </row>
    <row r="895" spans="1:13" x14ac:dyDescent="0.3">
      <c r="A895" s="17"/>
      <c r="B895" s="17"/>
      <c r="C895" s="18"/>
      <c r="D895" s="18"/>
      <c r="E895" s="18"/>
      <c r="F895" s="19"/>
      <c r="G895" s="19"/>
      <c r="H895" s="19"/>
      <c r="I895" s="20" t="str">
        <f>IF(OR($D895="",$E895=""),"",MAX(0,$E895-$D895-Settings!$B$5))</f>
        <v/>
      </c>
      <c r="J895" s="20" t="str">
        <f>IF(OR($D895="",$E895=""),"",IF($E895&lt;=$D895+Settings!$B$5,1,0))</f>
        <v/>
      </c>
      <c r="K895" s="20" t="str">
        <f t="shared" si="39"/>
        <v/>
      </c>
      <c r="L895" s="20" t="str">
        <f t="shared" si="40"/>
        <v/>
      </c>
      <c r="M895" s="21" t="str">
        <f t="shared" si="41"/>
        <v/>
      </c>
    </row>
    <row r="896" spans="1:13" x14ac:dyDescent="0.3">
      <c r="A896" s="17"/>
      <c r="B896" s="17"/>
      <c r="C896" s="18"/>
      <c r="D896" s="18"/>
      <c r="E896" s="18"/>
      <c r="F896" s="19"/>
      <c r="G896" s="19"/>
      <c r="H896" s="19"/>
      <c r="I896" s="20" t="str">
        <f>IF(OR($D896="",$E896=""),"",MAX(0,$E896-$D896-Settings!$B$5))</f>
        <v/>
      </c>
      <c r="J896" s="20" t="str">
        <f>IF(OR($D896="",$E896=""),"",IF($E896&lt;=$D896+Settings!$B$5,1,0))</f>
        <v/>
      </c>
      <c r="K896" s="20" t="str">
        <f t="shared" si="39"/>
        <v/>
      </c>
      <c r="L896" s="20" t="str">
        <f t="shared" si="40"/>
        <v/>
      </c>
      <c r="M896" s="21" t="str">
        <f t="shared" si="41"/>
        <v/>
      </c>
    </row>
    <row r="897" spans="1:13" x14ac:dyDescent="0.3">
      <c r="A897" s="17"/>
      <c r="B897" s="17"/>
      <c r="C897" s="18"/>
      <c r="D897" s="18"/>
      <c r="E897" s="18"/>
      <c r="F897" s="19"/>
      <c r="G897" s="19"/>
      <c r="H897" s="19"/>
      <c r="I897" s="20" t="str">
        <f>IF(OR($D897="",$E897=""),"",MAX(0,$E897-$D897-Settings!$B$5))</f>
        <v/>
      </c>
      <c r="J897" s="20" t="str">
        <f>IF(OR($D897="",$E897=""),"",IF($E897&lt;=$D897+Settings!$B$5,1,0))</f>
        <v/>
      </c>
      <c r="K897" s="20" t="str">
        <f t="shared" si="39"/>
        <v/>
      </c>
      <c r="L897" s="20" t="str">
        <f t="shared" si="40"/>
        <v/>
      </c>
      <c r="M897" s="21" t="str">
        <f t="shared" si="41"/>
        <v/>
      </c>
    </row>
    <row r="898" spans="1:13" x14ac:dyDescent="0.3">
      <c r="A898" s="17"/>
      <c r="B898" s="17"/>
      <c r="C898" s="18"/>
      <c r="D898" s="18"/>
      <c r="E898" s="18"/>
      <c r="F898" s="19"/>
      <c r="G898" s="19"/>
      <c r="H898" s="19"/>
      <c r="I898" s="20" t="str">
        <f>IF(OR($D898="",$E898=""),"",MAX(0,$E898-$D898-Settings!$B$5))</f>
        <v/>
      </c>
      <c r="J898" s="20" t="str">
        <f>IF(OR($D898="",$E898=""),"",IF($E898&lt;=$D898+Settings!$B$5,1,0))</f>
        <v/>
      </c>
      <c r="K898" s="20" t="str">
        <f t="shared" si="39"/>
        <v/>
      </c>
      <c r="L898" s="20" t="str">
        <f t="shared" si="40"/>
        <v/>
      </c>
      <c r="M898" s="21" t="str">
        <f t="shared" si="41"/>
        <v/>
      </c>
    </row>
    <row r="899" spans="1:13" x14ac:dyDescent="0.3">
      <c r="A899" s="17"/>
      <c r="B899" s="17"/>
      <c r="C899" s="18"/>
      <c r="D899" s="18"/>
      <c r="E899" s="18"/>
      <c r="F899" s="19"/>
      <c r="G899" s="19"/>
      <c r="H899" s="19"/>
      <c r="I899" s="20" t="str">
        <f>IF(OR($D899="",$E899=""),"",MAX(0,$E899-$D899-Settings!$B$5))</f>
        <v/>
      </c>
      <c r="J899" s="20" t="str">
        <f>IF(OR($D899="",$E899=""),"",IF($E899&lt;=$D899+Settings!$B$5,1,0))</f>
        <v/>
      </c>
      <c r="K899" s="20" t="str">
        <f t="shared" si="39"/>
        <v/>
      </c>
      <c r="L899" s="20" t="str">
        <f t="shared" si="40"/>
        <v/>
      </c>
      <c r="M899" s="21" t="str">
        <f t="shared" si="41"/>
        <v/>
      </c>
    </row>
    <row r="900" spans="1:13" x14ac:dyDescent="0.3">
      <c r="A900" s="17"/>
      <c r="B900" s="17"/>
      <c r="C900" s="18"/>
      <c r="D900" s="18"/>
      <c r="E900" s="18"/>
      <c r="F900" s="19"/>
      <c r="G900" s="19"/>
      <c r="H900" s="19"/>
      <c r="I900" s="20" t="str">
        <f>IF(OR($D900="",$E900=""),"",MAX(0,$E900-$D900-Settings!$B$5))</f>
        <v/>
      </c>
      <c r="J900" s="20" t="str">
        <f>IF(OR($D900="",$E900=""),"",IF($E900&lt;=$D900+Settings!$B$5,1,0))</f>
        <v/>
      </c>
      <c r="K900" s="20" t="str">
        <f t="shared" ref="K900:K963" si="42">IF(OR($E900="",$F900=""),"",IF(N($G900)&gt;=$F900,1,0))</f>
        <v/>
      </c>
      <c r="L900" s="20" t="str">
        <f t="shared" ref="L900:L963" si="43">IF(OR($C900="",$E900=""),"",$E900-$C900)</f>
        <v/>
      </c>
      <c r="M900" s="21" t="str">
        <f t="shared" ref="M900:M963" si="44">IF(N($G900)=0,"",N($H900)/$G900)</f>
        <v/>
      </c>
    </row>
    <row r="901" spans="1:13" x14ac:dyDescent="0.3">
      <c r="A901" s="17"/>
      <c r="B901" s="17"/>
      <c r="C901" s="18"/>
      <c r="D901" s="18"/>
      <c r="E901" s="18"/>
      <c r="F901" s="19"/>
      <c r="G901" s="19"/>
      <c r="H901" s="19"/>
      <c r="I901" s="20" t="str">
        <f>IF(OR($D901="",$E901=""),"",MAX(0,$E901-$D901-Settings!$B$5))</f>
        <v/>
      </c>
      <c r="J901" s="20" t="str">
        <f>IF(OR($D901="",$E901=""),"",IF($E901&lt;=$D901+Settings!$B$5,1,0))</f>
        <v/>
      </c>
      <c r="K901" s="20" t="str">
        <f t="shared" si="42"/>
        <v/>
      </c>
      <c r="L901" s="20" t="str">
        <f t="shared" si="43"/>
        <v/>
      </c>
      <c r="M901" s="21" t="str">
        <f t="shared" si="44"/>
        <v/>
      </c>
    </row>
    <row r="902" spans="1:13" x14ac:dyDescent="0.3">
      <c r="A902" s="17"/>
      <c r="B902" s="17"/>
      <c r="C902" s="18"/>
      <c r="D902" s="18"/>
      <c r="E902" s="18"/>
      <c r="F902" s="19"/>
      <c r="G902" s="19"/>
      <c r="H902" s="19"/>
      <c r="I902" s="20" t="str">
        <f>IF(OR($D902="",$E902=""),"",MAX(0,$E902-$D902-Settings!$B$5))</f>
        <v/>
      </c>
      <c r="J902" s="20" t="str">
        <f>IF(OR($D902="",$E902=""),"",IF($E902&lt;=$D902+Settings!$B$5,1,0))</f>
        <v/>
      </c>
      <c r="K902" s="20" t="str">
        <f t="shared" si="42"/>
        <v/>
      </c>
      <c r="L902" s="20" t="str">
        <f t="shared" si="43"/>
        <v/>
      </c>
      <c r="M902" s="21" t="str">
        <f t="shared" si="44"/>
        <v/>
      </c>
    </row>
    <row r="903" spans="1:13" x14ac:dyDescent="0.3">
      <c r="A903" s="17"/>
      <c r="B903" s="17"/>
      <c r="C903" s="18"/>
      <c r="D903" s="18"/>
      <c r="E903" s="18"/>
      <c r="F903" s="19"/>
      <c r="G903" s="19"/>
      <c r="H903" s="19"/>
      <c r="I903" s="20" t="str">
        <f>IF(OR($D903="",$E903=""),"",MAX(0,$E903-$D903-Settings!$B$5))</f>
        <v/>
      </c>
      <c r="J903" s="20" t="str">
        <f>IF(OR($D903="",$E903=""),"",IF($E903&lt;=$D903+Settings!$B$5,1,0))</f>
        <v/>
      </c>
      <c r="K903" s="20" t="str">
        <f t="shared" si="42"/>
        <v/>
      </c>
      <c r="L903" s="20" t="str">
        <f t="shared" si="43"/>
        <v/>
      </c>
      <c r="M903" s="21" t="str">
        <f t="shared" si="44"/>
        <v/>
      </c>
    </row>
    <row r="904" spans="1:13" x14ac:dyDescent="0.3">
      <c r="A904" s="17"/>
      <c r="B904" s="17"/>
      <c r="C904" s="18"/>
      <c r="D904" s="18"/>
      <c r="E904" s="18"/>
      <c r="F904" s="19"/>
      <c r="G904" s="19"/>
      <c r="H904" s="19"/>
      <c r="I904" s="20" t="str">
        <f>IF(OR($D904="",$E904=""),"",MAX(0,$E904-$D904-Settings!$B$5))</f>
        <v/>
      </c>
      <c r="J904" s="20" t="str">
        <f>IF(OR($D904="",$E904=""),"",IF($E904&lt;=$D904+Settings!$B$5,1,0))</f>
        <v/>
      </c>
      <c r="K904" s="20" t="str">
        <f t="shared" si="42"/>
        <v/>
      </c>
      <c r="L904" s="20" t="str">
        <f t="shared" si="43"/>
        <v/>
      </c>
      <c r="M904" s="21" t="str">
        <f t="shared" si="44"/>
        <v/>
      </c>
    </row>
    <row r="905" spans="1:13" x14ac:dyDescent="0.3">
      <c r="A905" s="17"/>
      <c r="B905" s="17"/>
      <c r="C905" s="18"/>
      <c r="D905" s="18"/>
      <c r="E905" s="18"/>
      <c r="F905" s="19"/>
      <c r="G905" s="19"/>
      <c r="H905" s="19"/>
      <c r="I905" s="20" t="str">
        <f>IF(OR($D905="",$E905=""),"",MAX(0,$E905-$D905-Settings!$B$5))</f>
        <v/>
      </c>
      <c r="J905" s="20" t="str">
        <f>IF(OR($D905="",$E905=""),"",IF($E905&lt;=$D905+Settings!$B$5,1,0))</f>
        <v/>
      </c>
      <c r="K905" s="20" t="str">
        <f t="shared" si="42"/>
        <v/>
      </c>
      <c r="L905" s="20" t="str">
        <f t="shared" si="43"/>
        <v/>
      </c>
      <c r="M905" s="21" t="str">
        <f t="shared" si="44"/>
        <v/>
      </c>
    </row>
    <row r="906" spans="1:13" x14ac:dyDescent="0.3">
      <c r="A906" s="17"/>
      <c r="B906" s="17"/>
      <c r="C906" s="18"/>
      <c r="D906" s="18"/>
      <c r="E906" s="18"/>
      <c r="F906" s="19"/>
      <c r="G906" s="19"/>
      <c r="H906" s="19"/>
      <c r="I906" s="20" t="str">
        <f>IF(OR($D906="",$E906=""),"",MAX(0,$E906-$D906-Settings!$B$5))</f>
        <v/>
      </c>
      <c r="J906" s="20" t="str">
        <f>IF(OR($D906="",$E906=""),"",IF($E906&lt;=$D906+Settings!$B$5,1,0))</f>
        <v/>
      </c>
      <c r="K906" s="20" t="str">
        <f t="shared" si="42"/>
        <v/>
      </c>
      <c r="L906" s="20" t="str">
        <f t="shared" si="43"/>
        <v/>
      </c>
      <c r="M906" s="21" t="str">
        <f t="shared" si="44"/>
        <v/>
      </c>
    </row>
    <row r="907" spans="1:13" x14ac:dyDescent="0.3">
      <c r="A907" s="17"/>
      <c r="B907" s="17"/>
      <c r="C907" s="18"/>
      <c r="D907" s="18"/>
      <c r="E907" s="18"/>
      <c r="F907" s="19"/>
      <c r="G907" s="19"/>
      <c r="H907" s="19"/>
      <c r="I907" s="20" t="str">
        <f>IF(OR($D907="",$E907=""),"",MAX(0,$E907-$D907-Settings!$B$5))</f>
        <v/>
      </c>
      <c r="J907" s="20" t="str">
        <f>IF(OR($D907="",$E907=""),"",IF($E907&lt;=$D907+Settings!$B$5,1,0))</f>
        <v/>
      </c>
      <c r="K907" s="20" t="str">
        <f t="shared" si="42"/>
        <v/>
      </c>
      <c r="L907" s="20" t="str">
        <f t="shared" si="43"/>
        <v/>
      </c>
      <c r="M907" s="21" t="str">
        <f t="shared" si="44"/>
        <v/>
      </c>
    </row>
    <row r="908" spans="1:13" x14ac:dyDescent="0.3">
      <c r="A908" s="17"/>
      <c r="B908" s="17"/>
      <c r="C908" s="18"/>
      <c r="D908" s="18"/>
      <c r="E908" s="18"/>
      <c r="F908" s="19"/>
      <c r="G908" s="19"/>
      <c r="H908" s="19"/>
      <c r="I908" s="20" t="str">
        <f>IF(OR($D908="",$E908=""),"",MAX(0,$E908-$D908-Settings!$B$5))</f>
        <v/>
      </c>
      <c r="J908" s="20" t="str">
        <f>IF(OR($D908="",$E908=""),"",IF($E908&lt;=$D908+Settings!$B$5,1,0))</f>
        <v/>
      </c>
      <c r="K908" s="20" t="str">
        <f t="shared" si="42"/>
        <v/>
      </c>
      <c r="L908" s="20" t="str">
        <f t="shared" si="43"/>
        <v/>
      </c>
      <c r="M908" s="21" t="str">
        <f t="shared" si="44"/>
        <v/>
      </c>
    </row>
    <row r="909" spans="1:13" x14ac:dyDescent="0.3">
      <c r="A909" s="17"/>
      <c r="B909" s="17"/>
      <c r="C909" s="18"/>
      <c r="D909" s="18"/>
      <c r="E909" s="18"/>
      <c r="F909" s="19"/>
      <c r="G909" s="19"/>
      <c r="H909" s="19"/>
      <c r="I909" s="20" t="str">
        <f>IF(OR($D909="",$E909=""),"",MAX(0,$E909-$D909-Settings!$B$5))</f>
        <v/>
      </c>
      <c r="J909" s="20" t="str">
        <f>IF(OR($D909="",$E909=""),"",IF($E909&lt;=$D909+Settings!$B$5,1,0))</f>
        <v/>
      </c>
      <c r="K909" s="20" t="str">
        <f t="shared" si="42"/>
        <v/>
      </c>
      <c r="L909" s="20" t="str">
        <f t="shared" si="43"/>
        <v/>
      </c>
      <c r="M909" s="21" t="str">
        <f t="shared" si="44"/>
        <v/>
      </c>
    </row>
    <row r="910" spans="1:13" x14ac:dyDescent="0.3">
      <c r="A910" s="17"/>
      <c r="B910" s="17"/>
      <c r="C910" s="18"/>
      <c r="D910" s="18"/>
      <c r="E910" s="18"/>
      <c r="F910" s="19"/>
      <c r="G910" s="19"/>
      <c r="H910" s="19"/>
      <c r="I910" s="20" t="str">
        <f>IF(OR($D910="",$E910=""),"",MAX(0,$E910-$D910-Settings!$B$5))</f>
        <v/>
      </c>
      <c r="J910" s="20" t="str">
        <f>IF(OR($D910="",$E910=""),"",IF($E910&lt;=$D910+Settings!$B$5,1,0))</f>
        <v/>
      </c>
      <c r="K910" s="20" t="str">
        <f t="shared" si="42"/>
        <v/>
      </c>
      <c r="L910" s="20" t="str">
        <f t="shared" si="43"/>
        <v/>
      </c>
      <c r="M910" s="21" t="str">
        <f t="shared" si="44"/>
        <v/>
      </c>
    </row>
    <row r="911" spans="1:13" x14ac:dyDescent="0.3">
      <c r="A911" s="17"/>
      <c r="B911" s="17"/>
      <c r="C911" s="18"/>
      <c r="D911" s="18"/>
      <c r="E911" s="18"/>
      <c r="F911" s="19"/>
      <c r="G911" s="19"/>
      <c r="H911" s="19"/>
      <c r="I911" s="20" t="str">
        <f>IF(OR($D911="",$E911=""),"",MAX(0,$E911-$D911-Settings!$B$5))</f>
        <v/>
      </c>
      <c r="J911" s="20" t="str">
        <f>IF(OR($D911="",$E911=""),"",IF($E911&lt;=$D911+Settings!$B$5,1,0))</f>
        <v/>
      </c>
      <c r="K911" s="20" t="str">
        <f t="shared" si="42"/>
        <v/>
      </c>
      <c r="L911" s="20" t="str">
        <f t="shared" si="43"/>
        <v/>
      </c>
      <c r="M911" s="21" t="str">
        <f t="shared" si="44"/>
        <v/>
      </c>
    </row>
    <row r="912" spans="1:13" x14ac:dyDescent="0.3">
      <c r="A912" s="17"/>
      <c r="B912" s="17"/>
      <c r="C912" s="18"/>
      <c r="D912" s="18"/>
      <c r="E912" s="18"/>
      <c r="F912" s="19"/>
      <c r="G912" s="19"/>
      <c r="H912" s="19"/>
      <c r="I912" s="20" t="str">
        <f>IF(OR($D912="",$E912=""),"",MAX(0,$E912-$D912-Settings!$B$5))</f>
        <v/>
      </c>
      <c r="J912" s="20" t="str">
        <f>IF(OR($D912="",$E912=""),"",IF($E912&lt;=$D912+Settings!$B$5,1,0))</f>
        <v/>
      </c>
      <c r="K912" s="20" t="str">
        <f t="shared" si="42"/>
        <v/>
      </c>
      <c r="L912" s="20" t="str">
        <f t="shared" si="43"/>
        <v/>
      </c>
      <c r="M912" s="21" t="str">
        <f t="shared" si="44"/>
        <v/>
      </c>
    </row>
    <row r="913" spans="1:13" x14ac:dyDescent="0.3">
      <c r="A913" s="17"/>
      <c r="B913" s="17"/>
      <c r="C913" s="18"/>
      <c r="D913" s="18"/>
      <c r="E913" s="18"/>
      <c r="F913" s="19"/>
      <c r="G913" s="19"/>
      <c r="H913" s="19"/>
      <c r="I913" s="20" t="str">
        <f>IF(OR($D913="",$E913=""),"",MAX(0,$E913-$D913-Settings!$B$5))</f>
        <v/>
      </c>
      <c r="J913" s="20" t="str">
        <f>IF(OR($D913="",$E913=""),"",IF($E913&lt;=$D913+Settings!$B$5,1,0))</f>
        <v/>
      </c>
      <c r="K913" s="20" t="str">
        <f t="shared" si="42"/>
        <v/>
      </c>
      <c r="L913" s="20" t="str">
        <f t="shared" si="43"/>
        <v/>
      </c>
      <c r="M913" s="21" t="str">
        <f t="shared" si="44"/>
        <v/>
      </c>
    </row>
    <row r="914" spans="1:13" x14ac:dyDescent="0.3">
      <c r="A914" s="17"/>
      <c r="B914" s="17"/>
      <c r="C914" s="18"/>
      <c r="D914" s="18"/>
      <c r="E914" s="18"/>
      <c r="F914" s="19"/>
      <c r="G914" s="19"/>
      <c r="H914" s="19"/>
      <c r="I914" s="20" t="str">
        <f>IF(OR($D914="",$E914=""),"",MAX(0,$E914-$D914-Settings!$B$5))</f>
        <v/>
      </c>
      <c r="J914" s="20" t="str">
        <f>IF(OR($D914="",$E914=""),"",IF($E914&lt;=$D914+Settings!$B$5,1,0))</f>
        <v/>
      </c>
      <c r="K914" s="20" t="str">
        <f t="shared" si="42"/>
        <v/>
      </c>
      <c r="L914" s="20" t="str">
        <f t="shared" si="43"/>
        <v/>
      </c>
      <c r="M914" s="21" t="str">
        <f t="shared" si="44"/>
        <v/>
      </c>
    </row>
    <row r="915" spans="1:13" x14ac:dyDescent="0.3">
      <c r="A915" s="17"/>
      <c r="B915" s="17"/>
      <c r="C915" s="18"/>
      <c r="D915" s="18"/>
      <c r="E915" s="18"/>
      <c r="F915" s="19"/>
      <c r="G915" s="19"/>
      <c r="H915" s="19"/>
      <c r="I915" s="20" t="str">
        <f>IF(OR($D915="",$E915=""),"",MAX(0,$E915-$D915-Settings!$B$5))</f>
        <v/>
      </c>
      <c r="J915" s="20" t="str">
        <f>IF(OR($D915="",$E915=""),"",IF($E915&lt;=$D915+Settings!$B$5,1,0))</f>
        <v/>
      </c>
      <c r="K915" s="20" t="str">
        <f t="shared" si="42"/>
        <v/>
      </c>
      <c r="L915" s="20" t="str">
        <f t="shared" si="43"/>
        <v/>
      </c>
      <c r="M915" s="21" t="str">
        <f t="shared" si="44"/>
        <v/>
      </c>
    </row>
    <row r="916" spans="1:13" x14ac:dyDescent="0.3">
      <c r="A916" s="17"/>
      <c r="B916" s="17"/>
      <c r="C916" s="18"/>
      <c r="D916" s="18"/>
      <c r="E916" s="18"/>
      <c r="F916" s="19"/>
      <c r="G916" s="19"/>
      <c r="H916" s="19"/>
      <c r="I916" s="20" t="str">
        <f>IF(OR($D916="",$E916=""),"",MAX(0,$E916-$D916-Settings!$B$5))</f>
        <v/>
      </c>
      <c r="J916" s="20" t="str">
        <f>IF(OR($D916="",$E916=""),"",IF($E916&lt;=$D916+Settings!$B$5,1,0))</f>
        <v/>
      </c>
      <c r="K916" s="20" t="str">
        <f t="shared" si="42"/>
        <v/>
      </c>
      <c r="L916" s="20" t="str">
        <f t="shared" si="43"/>
        <v/>
      </c>
      <c r="M916" s="21" t="str">
        <f t="shared" si="44"/>
        <v/>
      </c>
    </row>
    <row r="917" spans="1:13" x14ac:dyDescent="0.3">
      <c r="A917" s="17"/>
      <c r="B917" s="17"/>
      <c r="C917" s="18"/>
      <c r="D917" s="18"/>
      <c r="E917" s="18"/>
      <c r="F917" s="19"/>
      <c r="G917" s="19"/>
      <c r="H917" s="19"/>
      <c r="I917" s="20" t="str">
        <f>IF(OR($D917="",$E917=""),"",MAX(0,$E917-$D917-Settings!$B$5))</f>
        <v/>
      </c>
      <c r="J917" s="20" t="str">
        <f>IF(OR($D917="",$E917=""),"",IF($E917&lt;=$D917+Settings!$B$5,1,0))</f>
        <v/>
      </c>
      <c r="K917" s="20" t="str">
        <f t="shared" si="42"/>
        <v/>
      </c>
      <c r="L917" s="20" t="str">
        <f t="shared" si="43"/>
        <v/>
      </c>
      <c r="M917" s="21" t="str">
        <f t="shared" si="44"/>
        <v/>
      </c>
    </row>
    <row r="918" spans="1:13" x14ac:dyDescent="0.3">
      <c r="A918" s="17"/>
      <c r="B918" s="17"/>
      <c r="C918" s="18"/>
      <c r="D918" s="18"/>
      <c r="E918" s="18"/>
      <c r="F918" s="19"/>
      <c r="G918" s="19"/>
      <c r="H918" s="19"/>
      <c r="I918" s="20" t="str">
        <f>IF(OR($D918="",$E918=""),"",MAX(0,$E918-$D918-Settings!$B$5))</f>
        <v/>
      </c>
      <c r="J918" s="20" t="str">
        <f>IF(OR($D918="",$E918=""),"",IF($E918&lt;=$D918+Settings!$B$5,1,0))</f>
        <v/>
      </c>
      <c r="K918" s="20" t="str">
        <f t="shared" si="42"/>
        <v/>
      </c>
      <c r="L918" s="20" t="str">
        <f t="shared" si="43"/>
        <v/>
      </c>
      <c r="M918" s="21" t="str">
        <f t="shared" si="44"/>
        <v/>
      </c>
    </row>
    <row r="919" spans="1:13" x14ac:dyDescent="0.3">
      <c r="A919" s="17"/>
      <c r="B919" s="17"/>
      <c r="C919" s="18"/>
      <c r="D919" s="18"/>
      <c r="E919" s="18"/>
      <c r="F919" s="19"/>
      <c r="G919" s="19"/>
      <c r="H919" s="19"/>
      <c r="I919" s="20" t="str">
        <f>IF(OR($D919="",$E919=""),"",MAX(0,$E919-$D919-Settings!$B$5))</f>
        <v/>
      </c>
      <c r="J919" s="20" t="str">
        <f>IF(OR($D919="",$E919=""),"",IF($E919&lt;=$D919+Settings!$B$5,1,0))</f>
        <v/>
      </c>
      <c r="K919" s="20" t="str">
        <f t="shared" si="42"/>
        <v/>
      </c>
      <c r="L919" s="20" t="str">
        <f t="shared" si="43"/>
        <v/>
      </c>
      <c r="M919" s="21" t="str">
        <f t="shared" si="44"/>
        <v/>
      </c>
    </row>
    <row r="920" spans="1:13" x14ac:dyDescent="0.3">
      <c r="A920" s="17"/>
      <c r="B920" s="17"/>
      <c r="C920" s="18"/>
      <c r="D920" s="18"/>
      <c r="E920" s="18"/>
      <c r="F920" s="19"/>
      <c r="G920" s="19"/>
      <c r="H920" s="19"/>
      <c r="I920" s="20" t="str">
        <f>IF(OR($D920="",$E920=""),"",MAX(0,$E920-$D920-Settings!$B$5))</f>
        <v/>
      </c>
      <c r="J920" s="20" t="str">
        <f>IF(OR($D920="",$E920=""),"",IF($E920&lt;=$D920+Settings!$B$5,1,0))</f>
        <v/>
      </c>
      <c r="K920" s="20" t="str">
        <f t="shared" si="42"/>
        <v/>
      </c>
      <c r="L920" s="20" t="str">
        <f t="shared" si="43"/>
        <v/>
      </c>
      <c r="M920" s="21" t="str">
        <f t="shared" si="44"/>
        <v/>
      </c>
    </row>
    <row r="921" spans="1:13" x14ac:dyDescent="0.3">
      <c r="A921" s="17"/>
      <c r="B921" s="17"/>
      <c r="C921" s="18"/>
      <c r="D921" s="18"/>
      <c r="E921" s="18"/>
      <c r="F921" s="19"/>
      <c r="G921" s="19"/>
      <c r="H921" s="19"/>
      <c r="I921" s="20" t="str">
        <f>IF(OR($D921="",$E921=""),"",MAX(0,$E921-$D921-Settings!$B$5))</f>
        <v/>
      </c>
      <c r="J921" s="20" t="str">
        <f>IF(OR($D921="",$E921=""),"",IF($E921&lt;=$D921+Settings!$B$5,1,0))</f>
        <v/>
      </c>
      <c r="K921" s="20" t="str">
        <f t="shared" si="42"/>
        <v/>
      </c>
      <c r="L921" s="20" t="str">
        <f t="shared" si="43"/>
        <v/>
      </c>
      <c r="M921" s="21" t="str">
        <f t="shared" si="44"/>
        <v/>
      </c>
    </row>
    <row r="922" spans="1:13" x14ac:dyDescent="0.3">
      <c r="A922" s="17"/>
      <c r="B922" s="17"/>
      <c r="C922" s="18"/>
      <c r="D922" s="18"/>
      <c r="E922" s="18"/>
      <c r="F922" s="19"/>
      <c r="G922" s="19"/>
      <c r="H922" s="19"/>
      <c r="I922" s="20" t="str">
        <f>IF(OR($D922="",$E922=""),"",MAX(0,$E922-$D922-Settings!$B$5))</f>
        <v/>
      </c>
      <c r="J922" s="20" t="str">
        <f>IF(OR($D922="",$E922=""),"",IF($E922&lt;=$D922+Settings!$B$5,1,0))</f>
        <v/>
      </c>
      <c r="K922" s="20" t="str">
        <f t="shared" si="42"/>
        <v/>
      </c>
      <c r="L922" s="20" t="str">
        <f t="shared" si="43"/>
        <v/>
      </c>
      <c r="M922" s="21" t="str">
        <f t="shared" si="44"/>
        <v/>
      </c>
    </row>
    <row r="923" spans="1:13" x14ac:dyDescent="0.3">
      <c r="A923" s="17"/>
      <c r="B923" s="17"/>
      <c r="C923" s="18"/>
      <c r="D923" s="18"/>
      <c r="E923" s="18"/>
      <c r="F923" s="19"/>
      <c r="G923" s="19"/>
      <c r="H923" s="19"/>
      <c r="I923" s="20" t="str">
        <f>IF(OR($D923="",$E923=""),"",MAX(0,$E923-$D923-Settings!$B$5))</f>
        <v/>
      </c>
      <c r="J923" s="20" t="str">
        <f>IF(OR($D923="",$E923=""),"",IF($E923&lt;=$D923+Settings!$B$5,1,0))</f>
        <v/>
      </c>
      <c r="K923" s="20" t="str">
        <f t="shared" si="42"/>
        <v/>
      </c>
      <c r="L923" s="20" t="str">
        <f t="shared" si="43"/>
        <v/>
      </c>
      <c r="M923" s="21" t="str">
        <f t="shared" si="44"/>
        <v/>
      </c>
    </row>
    <row r="924" spans="1:13" x14ac:dyDescent="0.3">
      <c r="A924" s="17"/>
      <c r="B924" s="17"/>
      <c r="C924" s="18"/>
      <c r="D924" s="18"/>
      <c r="E924" s="18"/>
      <c r="F924" s="19"/>
      <c r="G924" s="19"/>
      <c r="H924" s="19"/>
      <c r="I924" s="20" t="str">
        <f>IF(OR($D924="",$E924=""),"",MAX(0,$E924-$D924-Settings!$B$5))</f>
        <v/>
      </c>
      <c r="J924" s="20" t="str">
        <f>IF(OR($D924="",$E924=""),"",IF($E924&lt;=$D924+Settings!$B$5,1,0))</f>
        <v/>
      </c>
      <c r="K924" s="20" t="str">
        <f t="shared" si="42"/>
        <v/>
      </c>
      <c r="L924" s="20" t="str">
        <f t="shared" si="43"/>
        <v/>
      </c>
      <c r="M924" s="21" t="str">
        <f t="shared" si="44"/>
        <v/>
      </c>
    </row>
    <row r="925" spans="1:13" x14ac:dyDescent="0.3">
      <c r="A925" s="17"/>
      <c r="B925" s="17"/>
      <c r="C925" s="18"/>
      <c r="D925" s="18"/>
      <c r="E925" s="18"/>
      <c r="F925" s="19"/>
      <c r="G925" s="19"/>
      <c r="H925" s="19"/>
      <c r="I925" s="20" t="str">
        <f>IF(OR($D925="",$E925=""),"",MAX(0,$E925-$D925-Settings!$B$5))</f>
        <v/>
      </c>
      <c r="J925" s="20" t="str">
        <f>IF(OR($D925="",$E925=""),"",IF($E925&lt;=$D925+Settings!$B$5,1,0))</f>
        <v/>
      </c>
      <c r="K925" s="20" t="str">
        <f t="shared" si="42"/>
        <v/>
      </c>
      <c r="L925" s="20" t="str">
        <f t="shared" si="43"/>
        <v/>
      </c>
      <c r="M925" s="21" t="str">
        <f t="shared" si="44"/>
        <v/>
      </c>
    </row>
    <row r="926" spans="1:13" x14ac:dyDescent="0.3">
      <c r="A926" s="17"/>
      <c r="B926" s="17"/>
      <c r="C926" s="18"/>
      <c r="D926" s="18"/>
      <c r="E926" s="18"/>
      <c r="F926" s="19"/>
      <c r="G926" s="19"/>
      <c r="H926" s="19"/>
      <c r="I926" s="20" t="str">
        <f>IF(OR($D926="",$E926=""),"",MAX(0,$E926-$D926-Settings!$B$5))</f>
        <v/>
      </c>
      <c r="J926" s="20" t="str">
        <f>IF(OR($D926="",$E926=""),"",IF($E926&lt;=$D926+Settings!$B$5,1,0))</f>
        <v/>
      </c>
      <c r="K926" s="20" t="str">
        <f t="shared" si="42"/>
        <v/>
      </c>
      <c r="L926" s="20" t="str">
        <f t="shared" si="43"/>
        <v/>
      </c>
      <c r="M926" s="21" t="str">
        <f t="shared" si="44"/>
        <v/>
      </c>
    </row>
    <row r="927" spans="1:13" x14ac:dyDescent="0.3">
      <c r="A927" s="17"/>
      <c r="B927" s="17"/>
      <c r="C927" s="18"/>
      <c r="D927" s="18"/>
      <c r="E927" s="18"/>
      <c r="F927" s="19"/>
      <c r="G927" s="19"/>
      <c r="H927" s="19"/>
      <c r="I927" s="20" t="str">
        <f>IF(OR($D927="",$E927=""),"",MAX(0,$E927-$D927-Settings!$B$5))</f>
        <v/>
      </c>
      <c r="J927" s="20" t="str">
        <f>IF(OR($D927="",$E927=""),"",IF($E927&lt;=$D927+Settings!$B$5,1,0))</f>
        <v/>
      </c>
      <c r="K927" s="20" t="str">
        <f t="shared" si="42"/>
        <v/>
      </c>
      <c r="L927" s="20" t="str">
        <f t="shared" si="43"/>
        <v/>
      </c>
      <c r="M927" s="21" t="str">
        <f t="shared" si="44"/>
        <v/>
      </c>
    </row>
    <row r="928" spans="1:13" x14ac:dyDescent="0.3">
      <c r="A928" s="17"/>
      <c r="B928" s="17"/>
      <c r="C928" s="18"/>
      <c r="D928" s="18"/>
      <c r="E928" s="18"/>
      <c r="F928" s="19"/>
      <c r="G928" s="19"/>
      <c r="H928" s="19"/>
      <c r="I928" s="20" t="str">
        <f>IF(OR($D928="",$E928=""),"",MAX(0,$E928-$D928-Settings!$B$5))</f>
        <v/>
      </c>
      <c r="J928" s="20" t="str">
        <f>IF(OR($D928="",$E928=""),"",IF($E928&lt;=$D928+Settings!$B$5,1,0))</f>
        <v/>
      </c>
      <c r="K928" s="20" t="str">
        <f t="shared" si="42"/>
        <v/>
      </c>
      <c r="L928" s="20" t="str">
        <f t="shared" si="43"/>
        <v/>
      </c>
      <c r="M928" s="21" t="str">
        <f t="shared" si="44"/>
        <v/>
      </c>
    </row>
    <row r="929" spans="1:13" x14ac:dyDescent="0.3">
      <c r="A929" s="17"/>
      <c r="B929" s="17"/>
      <c r="C929" s="18"/>
      <c r="D929" s="18"/>
      <c r="E929" s="18"/>
      <c r="F929" s="19"/>
      <c r="G929" s="19"/>
      <c r="H929" s="19"/>
      <c r="I929" s="20" t="str">
        <f>IF(OR($D929="",$E929=""),"",MAX(0,$E929-$D929-Settings!$B$5))</f>
        <v/>
      </c>
      <c r="J929" s="20" t="str">
        <f>IF(OR($D929="",$E929=""),"",IF($E929&lt;=$D929+Settings!$B$5,1,0))</f>
        <v/>
      </c>
      <c r="K929" s="20" t="str">
        <f t="shared" si="42"/>
        <v/>
      </c>
      <c r="L929" s="20" t="str">
        <f t="shared" si="43"/>
        <v/>
      </c>
      <c r="M929" s="21" t="str">
        <f t="shared" si="44"/>
        <v/>
      </c>
    </row>
    <row r="930" spans="1:13" x14ac:dyDescent="0.3">
      <c r="A930" s="17"/>
      <c r="B930" s="17"/>
      <c r="C930" s="18"/>
      <c r="D930" s="18"/>
      <c r="E930" s="18"/>
      <c r="F930" s="19"/>
      <c r="G930" s="19"/>
      <c r="H930" s="19"/>
      <c r="I930" s="20" t="str">
        <f>IF(OR($D930="",$E930=""),"",MAX(0,$E930-$D930-Settings!$B$5))</f>
        <v/>
      </c>
      <c r="J930" s="20" t="str">
        <f>IF(OR($D930="",$E930=""),"",IF($E930&lt;=$D930+Settings!$B$5,1,0))</f>
        <v/>
      </c>
      <c r="K930" s="20" t="str">
        <f t="shared" si="42"/>
        <v/>
      </c>
      <c r="L930" s="20" t="str">
        <f t="shared" si="43"/>
        <v/>
      </c>
      <c r="M930" s="21" t="str">
        <f t="shared" si="44"/>
        <v/>
      </c>
    </row>
    <row r="931" spans="1:13" x14ac:dyDescent="0.3">
      <c r="A931" s="17"/>
      <c r="B931" s="17"/>
      <c r="C931" s="18"/>
      <c r="D931" s="18"/>
      <c r="E931" s="18"/>
      <c r="F931" s="19"/>
      <c r="G931" s="19"/>
      <c r="H931" s="19"/>
      <c r="I931" s="20" t="str">
        <f>IF(OR($D931="",$E931=""),"",MAX(0,$E931-$D931-Settings!$B$5))</f>
        <v/>
      </c>
      <c r="J931" s="20" t="str">
        <f>IF(OR($D931="",$E931=""),"",IF($E931&lt;=$D931+Settings!$B$5,1,0))</f>
        <v/>
      </c>
      <c r="K931" s="20" t="str">
        <f t="shared" si="42"/>
        <v/>
      </c>
      <c r="L931" s="20" t="str">
        <f t="shared" si="43"/>
        <v/>
      </c>
      <c r="M931" s="21" t="str">
        <f t="shared" si="44"/>
        <v/>
      </c>
    </row>
    <row r="932" spans="1:13" x14ac:dyDescent="0.3">
      <c r="A932" s="17"/>
      <c r="B932" s="17"/>
      <c r="C932" s="18"/>
      <c r="D932" s="18"/>
      <c r="E932" s="18"/>
      <c r="F932" s="19"/>
      <c r="G932" s="19"/>
      <c r="H932" s="19"/>
      <c r="I932" s="20" t="str">
        <f>IF(OR($D932="",$E932=""),"",MAX(0,$E932-$D932-Settings!$B$5))</f>
        <v/>
      </c>
      <c r="J932" s="20" t="str">
        <f>IF(OR($D932="",$E932=""),"",IF($E932&lt;=$D932+Settings!$B$5,1,0))</f>
        <v/>
      </c>
      <c r="K932" s="20" t="str">
        <f t="shared" si="42"/>
        <v/>
      </c>
      <c r="L932" s="20" t="str">
        <f t="shared" si="43"/>
        <v/>
      </c>
      <c r="M932" s="21" t="str">
        <f t="shared" si="44"/>
        <v/>
      </c>
    </row>
    <row r="933" spans="1:13" x14ac:dyDescent="0.3">
      <c r="A933" s="17"/>
      <c r="B933" s="17"/>
      <c r="C933" s="18"/>
      <c r="D933" s="18"/>
      <c r="E933" s="18"/>
      <c r="F933" s="19"/>
      <c r="G933" s="19"/>
      <c r="H933" s="19"/>
      <c r="I933" s="20" t="str">
        <f>IF(OR($D933="",$E933=""),"",MAX(0,$E933-$D933-Settings!$B$5))</f>
        <v/>
      </c>
      <c r="J933" s="20" t="str">
        <f>IF(OR($D933="",$E933=""),"",IF($E933&lt;=$D933+Settings!$B$5,1,0))</f>
        <v/>
      </c>
      <c r="K933" s="20" t="str">
        <f t="shared" si="42"/>
        <v/>
      </c>
      <c r="L933" s="20" t="str">
        <f t="shared" si="43"/>
        <v/>
      </c>
      <c r="M933" s="21" t="str">
        <f t="shared" si="44"/>
        <v/>
      </c>
    </row>
    <row r="934" spans="1:13" x14ac:dyDescent="0.3">
      <c r="A934" s="17"/>
      <c r="B934" s="17"/>
      <c r="C934" s="18"/>
      <c r="D934" s="18"/>
      <c r="E934" s="18"/>
      <c r="F934" s="19"/>
      <c r="G934" s="19"/>
      <c r="H934" s="19"/>
      <c r="I934" s="20" t="str">
        <f>IF(OR($D934="",$E934=""),"",MAX(0,$E934-$D934-Settings!$B$5))</f>
        <v/>
      </c>
      <c r="J934" s="20" t="str">
        <f>IF(OR($D934="",$E934=""),"",IF($E934&lt;=$D934+Settings!$B$5,1,0))</f>
        <v/>
      </c>
      <c r="K934" s="20" t="str">
        <f t="shared" si="42"/>
        <v/>
      </c>
      <c r="L934" s="20" t="str">
        <f t="shared" si="43"/>
        <v/>
      </c>
      <c r="M934" s="21" t="str">
        <f t="shared" si="44"/>
        <v/>
      </c>
    </row>
    <row r="935" spans="1:13" x14ac:dyDescent="0.3">
      <c r="A935" s="17"/>
      <c r="B935" s="17"/>
      <c r="C935" s="18"/>
      <c r="D935" s="18"/>
      <c r="E935" s="18"/>
      <c r="F935" s="19"/>
      <c r="G935" s="19"/>
      <c r="H935" s="19"/>
      <c r="I935" s="20" t="str">
        <f>IF(OR($D935="",$E935=""),"",MAX(0,$E935-$D935-Settings!$B$5))</f>
        <v/>
      </c>
      <c r="J935" s="20" t="str">
        <f>IF(OR($D935="",$E935=""),"",IF($E935&lt;=$D935+Settings!$B$5,1,0))</f>
        <v/>
      </c>
      <c r="K935" s="20" t="str">
        <f t="shared" si="42"/>
        <v/>
      </c>
      <c r="L935" s="20" t="str">
        <f t="shared" si="43"/>
        <v/>
      </c>
      <c r="M935" s="21" t="str">
        <f t="shared" si="44"/>
        <v/>
      </c>
    </row>
    <row r="936" spans="1:13" x14ac:dyDescent="0.3">
      <c r="A936" s="17"/>
      <c r="B936" s="17"/>
      <c r="C936" s="18"/>
      <c r="D936" s="18"/>
      <c r="E936" s="18"/>
      <c r="F936" s="19"/>
      <c r="G936" s="19"/>
      <c r="H936" s="19"/>
      <c r="I936" s="20" t="str">
        <f>IF(OR($D936="",$E936=""),"",MAX(0,$E936-$D936-Settings!$B$5))</f>
        <v/>
      </c>
      <c r="J936" s="20" t="str">
        <f>IF(OR($D936="",$E936=""),"",IF($E936&lt;=$D936+Settings!$B$5,1,0))</f>
        <v/>
      </c>
      <c r="K936" s="20" t="str">
        <f t="shared" si="42"/>
        <v/>
      </c>
      <c r="L936" s="20" t="str">
        <f t="shared" si="43"/>
        <v/>
      </c>
      <c r="M936" s="21" t="str">
        <f t="shared" si="44"/>
        <v/>
      </c>
    </row>
    <row r="937" spans="1:13" x14ac:dyDescent="0.3">
      <c r="A937" s="17"/>
      <c r="B937" s="17"/>
      <c r="C937" s="18"/>
      <c r="D937" s="18"/>
      <c r="E937" s="18"/>
      <c r="F937" s="19"/>
      <c r="G937" s="19"/>
      <c r="H937" s="19"/>
      <c r="I937" s="20" t="str">
        <f>IF(OR($D937="",$E937=""),"",MAX(0,$E937-$D937-Settings!$B$5))</f>
        <v/>
      </c>
      <c r="J937" s="20" t="str">
        <f>IF(OR($D937="",$E937=""),"",IF($E937&lt;=$D937+Settings!$B$5,1,0))</f>
        <v/>
      </c>
      <c r="K937" s="20" t="str">
        <f t="shared" si="42"/>
        <v/>
      </c>
      <c r="L937" s="20" t="str">
        <f t="shared" si="43"/>
        <v/>
      </c>
      <c r="M937" s="21" t="str">
        <f t="shared" si="44"/>
        <v/>
      </c>
    </row>
    <row r="938" spans="1:13" x14ac:dyDescent="0.3">
      <c r="A938" s="17"/>
      <c r="B938" s="17"/>
      <c r="C938" s="18"/>
      <c r="D938" s="18"/>
      <c r="E938" s="18"/>
      <c r="F938" s="19"/>
      <c r="G938" s="19"/>
      <c r="H938" s="19"/>
      <c r="I938" s="20" t="str">
        <f>IF(OR($D938="",$E938=""),"",MAX(0,$E938-$D938-Settings!$B$5))</f>
        <v/>
      </c>
      <c r="J938" s="20" t="str">
        <f>IF(OR($D938="",$E938=""),"",IF($E938&lt;=$D938+Settings!$B$5,1,0))</f>
        <v/>
      </c>
      <c r="K938" s="20" t="str">
        <f t="shared" si="42"/>
        <v/>
      </c>
      <c r="L938" s="20" t="str">
        <f t="shared" si="43"/>
        <v/>
      </c>
      <c r="M938" s="21" t="str">
        <f t="shared" si="44"/>
        <v/>
      </c>
    </row>
    <row r="939" spans="1:13" x14ac:dyDescent="0.3">
      <c r="A939" s="17"/>
      <c r="B939" s="17"/>
      <c r="C939" s="18"/>
      <c r="D939" s="18"/>
      <c r="E939" s="18"/>
      <c r="F939" s="19"/>
      <c r="G939" s="19"/>
      <c r="H939" s="19"/>
      <c r="I939" s="20" t="str">
        <f>IF(OR($D939="",$E939=""),"",MAX(0,$E939-$D939-Settings!$B$5))</f>
        <v/>
      </c>
      <c r="J939" s="20" t="str">
        <f>IF(OR($D939="",$E939=""),"",IF($E939&lt;=$D939+Settings!$B$5,1,0))</f>
        <v/>
      </c>
      <c r="K939" s="20" t="str">
        <f t="shared" si="42"/>
        <v/>
      </c>
      <c r="L939" s="20" t="str">
        <f t="shared" si="43"/>
        <v/>
      </c>
      <c r="M939" s="21" t="str">
        <f t="shared" si="44"/>
        <v/>
      </c>
    </row>
    <row r="940" spans="1:13" x14ac:dyDescent="0.3">
      <c r="A940" s="17"/>
      <c r="B940" s="17"/>
      <c r="C940" s="18"/>
      <c r="D940" s="18"/>
      <c r="E940" s="18"/>
      <c r="F940" s="19"/>
      <c r="G940" s="19"/>
      <c r="H940" s="19"/>
      <c r="I940" s="20" t="str">
        <f>IF(OR($D940="",$E940=""),"",MAX(0,$E940-$D940-Settings!$B$5))</f>
        <v/>
      </c>
      <c r="J940" s="20" t="str">
        <f>IF(OR($D940="",$E940=""),"",IF($E940&lt;=$D940+Settings!$B$5,1,0))</f>
        <v/>
      </c>
      <c r="K940" s="20" t="str">
        <f t="shared" si="42"/>
        <v/>
      </c>
      <c r="L940" s="20" t="str">
        <f t="shared" si="43"/>
        <v/>
      </c>
      <c r="M940" s="21" t="str">
        <f t="shared" si="44"/>
        <v/>
      </c>
    </row>
    <row r="941" spans="1:13" x14ac:dyDescent="0.3">
      <c r="A941" s="17"/>
      <c r="B941" s="17"/>
      <c r="C941" s="18"/>
      <c r="D941" s="18"/>
      <c r="E941" s="18"/>
      <c r="F941" s="19"/>
      <c r="G941" s="19"/>
      <c r="H941" s="19"/>
      <c r="I941" s="20" t="str">
        <f>IF(OR($D941="",$E941=""),"",MAX(0,$E941-$D941-Settings!$B$5))</f>
        <v/>
      </c>
      <c r="J941" s="20" t="str">
        <f>IF(OR($D941="",$E941=""),"",IF($E941&lt;=$D941+Settings!$B$5,1,0))</f>
        <v/>
      </c>
      <c r="K941" s="20" t="str">
        <f t="shared" si="42"/>
        <v/>
      </c>
      <c r="L941" s="20" t="str">
        <f t="shared" si="43"/>
        <v/>
      </c>
      <c r="M941" s="21" t="str">
        <f t="shared" si="44"/>
        <v/>
      </c>
    </row>
    <row r="942" spans="1:13" x14ac:dyDescent="0.3">
      <c r="A942" s="17"/>
      <c r="B942" s="17"/>
      <c r="C942" s="18"/>
      <c r="D942" s="18"/>
      <c r="E942" s="18"/>
      <c r="F942" s="19"/>
      <c r="G942" s="19"/>
      <c r="H942" s="19"/>
      <c r="I942" s="20" t="str">
        <f>IF(OR($D942="",$E942=""),"",MAX(0,$E942-$D942-Settings!$B$5))</f>
        <v/>
      </c>
      <c r="J942" s="20" t="str">
        <f>IF(OR($D942="",$E942=""),"",IF($E942&lt;=$D942+Settings!$B$5,1,0))</f>
        <v/>
      </c>
      <c r="K942" s="20" t="str">
        <f t="shared" si="42"/>
        <v/>
      </c>
      <c r="L942" s="20" t="str">
        <f t="shared" si="43"/>
        <v/>
      </c>
      <c r="M942" s="21" t="str">
        <f t="shared" si="44"/>
        <v/>
      </c>
    </row>
    <row r="943" spans="1:13" x14ac:dyDescent="0.3">
      <c r="A943" s="17"/>
      <c r="B943" s="17"/>
      <c r="C943" s="18"/>
      <c r="D943" s="18"/>
      <c r="E943" s="18"/>
      <c r="F943" s="19"/>
      <c r="G943" s="19"/>
      <c r="H943" s="19"/>
      <c r="I943" s="20" t="str">
        <f>IF(OR($D943="",$E943=""),"",MAX(0,$E943-$D943-Settings!$B$5))</f>
        <v/>
      </c>
      <c r="J943" s="20" t="str">
        <f>IF(OR($D943="",$E943=""),"",IF($E943&lt;=$D943+Settings!$B$5,1,0))</f>
        <v/>
      </c>
      <c r="K943" s="20" t="str">
        <f t="shared" si="42"/>
        <v/>
      </c>
      <c r="L943" s="20" t="str">
        <f t="shared" si="43"/>
        <v/>
      </c>
      <c r="M943" s="21" t="str">
        <f t="shared" si="44"/>
        <v/>
      </c>
    </row>
    <row r="944" spans="1:13" x14ac:dyDescent="0.3">
      <c r="A944" s="17"/>
      <c r="B944" s="17"/>
      <c r="C944" s="18"/>
      <c r="D944" s="18"/>
      <c r="E944" s="18"/>
      <c r="F944" s="19"/>
      <c r="G944" s="19"/>
      <c r="H944" s="19"/>
      <c r="I944" s="20" t="str">
        <f>IF(OR($D944="",$E944=""),"",MAX(0,$E944-$D944-Settings!$B$5))</f>
        <v/>
      </c>
      <c r="J944" s="20" t="str">
        <f>IF(OR($D944="",$E944=""),"",IF($E944&lt;=$D944+Settings!$B$5,1,0))</f>
        <v/>
      </c>
      <c r="K944" s="20" t="str">
        <f t="shared" si="42"/>
        <v/>
      </c>
      <c r="L944" s="20" t="str">
        <f t="shared" si="43"/>
        <v/>
      </c>
      <c r="M944" s="21" t="str">
        <f t="shared" si="44"/>
        <v/>
      </c>
    </row>
    <row r="945" spans="1:13" x14ac:dyDescent="0.3">
      <c r="A945" s="17"/>
      <c r="B945" s="17"/>
      <c r="C945" s="18"/>
      <c r="D945" s="18"/>
      <c r="E945" s="18"/>
      <c r="F945" s="19"/>
      <c r="G945" s="19"/>
      <c r="H945" s="19"/>
      <c r="I945" s="20" t="str">
        <f>IF(OR($D945="",$E945=""),"",MAX(0,$E945-$D945-Settings!$B$5))</f>
        <v/>
      </c>
      <c r="J945" s="20" t="str">
        <f>IF(OR($D945="",$E945=""),"",IF($E945&lt;=$D945+Settings!$B$5,1,0))</f>
        <v/>
      </c>
      <c r="K945" s="20" t="str">
        <f t="shared" si="42"/>
        <v/>
      </c>
      <c r="L945" s="20" t="str">
        <f t="shared" si="43"/>
        <v/>
      </c>
      <c r="M945" s="21" t="str">
        <f t="shared" si="44"/>
        <v/>
      </c>
    </row>
    <row r="946" spans="1:13" x14ac:dyDescent="0.3">
      <c r="A946" s="17"/>
      <c r="B946" s="17"/>
      <c r="C946" s="18"/>
      <c r="D946" s="18"/>
      <c r="E946" s="18"/>
      <c r="F946" s="19"/>
      <c r="G946" s="19"/>
      <c r="H946" s="19"/>
      <c r="I946" s="20" t="str">
        <f>IF(OR($D946="",$E946=""),"",MAX(0,$E946-$D946-Settings!$B$5))</f>
        <v/>
      </c>
      <c r="J946" s="20" t="str">
        <f>IF(OR($D946="",$E946=""),"",IF($E946&lt;=$D946+Settings!$B$5,1,0))</f>
        <v/>
      </c>
      <c r="K946" s="20" t="str">
        <f t="shared" si="42"/>
        <v/>
      </c>
      <c r="L946" s="20" t="str">
        <f t="shared" si="43"/>
        <v/>
      </c>
      <c r="M946" s="21" t="str">
        <f t="shared" si="44"/>
        <v/>
      </c>
    </row>
    <row r="947" spans="1:13" x14ac:dyDescent="0.3">
      <c r="A947" s="17"/>
      <c r="B947" s="17"/>
      <c r="C947" s="18"/>
      <c r="D947" s="18"/>
      <c r="E947" s="18"/>
      <c r="F947" s="19"/>
      <c r="G947" s="19"/>
      <c r="H947" s="19"/>
      <c r="I947" s="20" t="str">
        <f>IF(OR($D947="",$E947=""),"",MAX(0,$E947-$D947-Settings!$B$5))</f>
        <v/>
      </c>
      <c r="J947" s="20" t="str">
        <f>IF(OR($D947="",$E947=""),"",IF($E947&lt;=$D947+Settings!$B$5,1,0))</f>
        <v/>
      </c>
      <c r="K947" s="20" t="str">
        <f t="shared" si="42"/>
        <v/>
      </c>
      <c r="L947" s="20" t="str">
        <f t="shared" si="43"/>
        <v/>
      </c>
      <c r="M947" s="21" t="str">
        <f t="shared" si="44"/>
        <v/>
      </c>
    </row>
    <row r="948" spans="1:13" x14ac:dyDescent="0.3">
      <c r="A948" s="17"/>
      <c r="B948" s="17"/>
      <c r="C948" s="18"/>
      <c r="D948" s="18"/>
      <c r="E948" s="18"/>
      <c r="F948" s="19"/>
      <c r="G948" s="19"/>
      <c r="H948" s="19"/>
      <c r="I948" s="20" t="str">
        <f>IF(OR($D948="",$E948=""),"",MAX(0,$E948-$D948-Settings!$B$5))</f>
        <v/>
      </c>
      <c r="J948" s="20" t="str">
        <f>IF(OR($D948="",$E948=""),"",IF($E948&lt;=$D948+Settings!$B$5,1,0))</f>
        <v/>
      </c>
      <c r="K948" s="20" t="str">
        <f t="shared" si="42"/>
        <v/>
      </c>
      <c r="L948" s="20" t="str">
        <f t="shared" si="43"/>
        <v/>
      </c>
      <c r="M948" s="21" t="str">
        <f t="shared" si="44"/>
        <v/>
      </c>
    </row>
    <row r="949" spans="1:13" x14ac:dyDescent="0.3">
      <c r="A949" s="17"/>
      <c r="B949" s="17"/>
      <c r="C949" s="18"/>
      <c r="D949" s="18"/>
      <c r="E949" s="18"/>
      <c r="F949" s="19"/>
      <c r="G949" s="19"/>
      <c r="H949" s="19"/>
      <c r="I949" s="20" t="str">
        <f>IF(OR($D949="",$E949=""),"",MAX(0,$E949-$D949-Settings!$B$5))</f>
        <v/>
      </c>
      <c r="J949" s="20" t="str">
        <f>IF(OR($D949="",$E949=""),"",IF($E949&lt;=$D949+Settings!$B$5,1,0))</f>
        <v/>
      </c>
      <c r="K949" s="20" t="str">
        <f t="shared" si="42"/>
        <v/>
      </c>
      <c r="L949" s="20" t="str">
        <f t="shared" si="43"/>
        <v/>
      </c>
      <c r="M949" s="21" t="str">
        <f t="shared" si="44"/>
        <v/>
      </c>
    </row>
    <row r="950" spans="1:13" x14ac:dyDescent="0.3">
      <c r="A950" s="17"/>
      <c r="B950" s="17"/>
      <c r="C950" s="18"/>
      <c r="D950" s="18"/>
      <c r="E950" s="18"/>
      <c r="F950" s="19"/>
      <c r="G950" s="19"/>
      <c r="H950" s="19"/>
      <c r="I950" s="20" t="str">
        <f>IF(OR($D950="",$E950=""),"",MAX(0,$E950-$D950-Settings!$B$5))</f>
        <v/>
      </c>
      <c r="J950" s="20" t="str">
        <f>IF(OR($D950="",$E950=""),"",IF($E950&lt;=$D950+Settings!$B$5,1,0))</f>
        <v/>
      </c>
      <c r="K950" s="20" t="str">
        <f t="shared" si="42"/>
        <v/>
      </c>
      <c r="L950" s="20" t="str">
        <f t="shared" si="43"/>
        <v/>
      </c>
      <c r="M950" s="21" t="str">
        <f t="shared" si="44"/>
        <v/>
      </c>
    </row>
    <row r="951" spans="1:13" x14ac:dyDescent="0.3">
      <c r="A951" s="17"/>
      <c r="B951" s="17"/>
      <c r="C951" s="18"/>
      <c r="D951" s="18"/>
      <c r="E951" s="18"/>
      <c r="F951" s="19"/>
      <c r="G951" s="19"/>
      <c r="H951" s="19"/>
      <c r="I951" s="20" t="str">
        <f>IF(OR($D951="",$E951=""),"",MAX(0,$E951-$D951-Settings!$B$5))</f>
        <v/>
      </c>
      <c r="J951" s="20" t="str">
        <f>IF(OR($D951="",$E951=""),"",IF($E951&lt;=$D951+Settings!$B$5,1,0))</f>
        <v/>
      </c>
      <c r="K951" s="20" t="str">
        <f t="shared" si="42"/>
        <v/>
      </c>
      <c r="L951" s="20" t="str">
        <f t="shared" si="43"/>
        <v/>
      </c>
      <c r="M951" s="21" t="str">
        <f t="shared" si="44"/>
        <v/>
      </c>
    </row>
    <row r="952" spans="1:13" x14ac:dyDescent="0.3">
      <c r="A952" s="17"/>
      <c r="B952" s="17"/>
      <c r="C952" s="18"/>
      <c r="D952" s="18"/>
      <c r="E952" s="18"/>
      <c r="F952" s="19"/>
      <c r="G952" s="19"/>
      <c r="H952" s="19"/>
      <c r="I952" s="20" t="str">
        <f>IF(OR($D952="",$E952=""),"",MAX(0,$E952-$D952-Settings!$B$5))</f>
        <v/>
      </c>
      <c r="J952" s="20" t="str">
        <f>IF(OR($D952="",$E952=""),"",IF($E952&lt;=$D952+Settings!$B$5,1,0))</f>
        <v/>
      </c>
      <c r="K952" s="20" t="str">
        <f t="shared" si="42"/>
        <v/>
      </c>
      <c r="L952" s="20" t="str">
        <f t="shared" si="43"/>
        <v/>
      </c>
      <c r="M952" s="21" t="str">
        <f t="shared" si="44"/>
        <v/>
      </c>
    </row>
    <row r="953" spans="1:13" x14ac:dyDescent="0.3">
      <c r="A953" s="17"/>
      <c r="B953" s="17"/>
      <c r="C953" s="18"/>
      <c r="D953" s="18"/>
      <c r="E953" s="18"/>
      <c r="F953" s="19"/>
      <c r="G953" s="19"/>
      <c r="H953" s="19"/>
      <c r="I953" s="20" t="str">
        <f>IF(OR($D953="",$E953=""),"",MAX(0,$E953-$D953-Settings!$B$5))</f>
        <v/>
      </c>
      <c r="J953" s="20" t="str">
        <f>IF(OR($D953="",$E953=""),"",IF($E953&lt;=$D953+Settings!$B$5,1,0))</f>
        <v/>
      </c>
      <c r="K953" s="20" t="str">
        <f t="shared" si="42"/>
        <v/>
      </c>
      <c r="L953" s="20" t="str">
        <f t="shared" si="43"/>
        <v/>
      </c>
      <c r="M953" s="21" t="str">
        <f t="shared" si="44"/>
        <v/>
      </c>
    </row>
    <row r="954" spans="1:13" x14ac:dyDescent="0.3">
      <c r="A954" s="17"/>
      <c r="B954" s="17"/>
      <c r="C954" s="18"/>
      <c r="D954" s="18"/>
      <c r="E954" s="18"/>
      <c r="F954" s="19"/>
      <c r="G954" s="19"/>
      <c r="H954" s="19"/>
      <c r="I954" s="20" t="str">
        <f>IF(OR($D954="",$E954=""),"",MAX(0,$E954-$D954-Settings!$B$5))</f>
        <v/>
      </c>
      <c r="J954" s="20" t="str">
        <f>IF(OR($D954="",$E954=""),"",IF($E954&lt;=$D954+Settings!$B$5,1,0))</f>
        <v/>
      </c>
      <c r="K954" s="20" t="str">
        <f t="shared" si="42"/>
        <v/>
      </c>
      <c r="L954" s="20" t="str">
        <f t="shared" si="43"/>
        <v/>
      </c>
      <c r="M954" s="21" t="str">
        <f t="shared" si="44"/>
        <v/>
      </c>
    </row>
    <row r="955" spans="1:13" x14ac:dyDescent="0.3">
      <c r="A955" s="17"/>
      <c r="B955" s="17"/>
      <c r="C955" s="18"/>
      <c r="D955" s="18"/>
      <c r="E955" s="18"/>
      <c r="F955" s="19"/>
      <c r="G955" s="19"/>
      <c r="H955" s="19"/>
      <c r="I955" s="20" t="str">
        <f>IF(OR($D955="",$E955=""),"",MAX(0,$E955-$D955-Settings!$B$5))</f>
        <v/>
      </c>
      <c r="J955" s="20" t="str">
        <f>IF(OR($D955="",$E955=""),"",IF($E955&lt;=$D955+Settings!$B$5,1,0))</f>
        <v/>
      </c>
      <c r="K955" s="20" t="str">
        <f t="shared" si="42"/>
        <v/>
      </c>
      <c r="L955" s="20" t="str">
        <f t="shared" si="43"/>
        <v/>
      </c>
      <c r="M955" s="21" t="str">
        <f t="shared" si="44"/>
        <v/>
      </c>
    </row>
    <row r="956" spans="1:13" x14ac:dyDescent="0.3">
      <c r="A956" s="17"/>
      <c r="B956" s="17"/>
      <c r="C956" s="18"/>
      <c r="D956" s="18"/>
      <c r="E956" s="18"/>
      <c r="F956" s="19"/>
      <c r="G956" s="19"/>
      <c r="H956" s="19"/>
      <c r="I956" s="20" t="str">
        <f>IF(OR($D956="",$E956=""),"",MAX(0,$E956-$D956-Settings!$B$5))</f>
        <v/>
      </c>
      <c r="J956" s="20" t="str">
        <f>IF(OR($D956="",$E956=""),"",IF($E956&lt;=$D956+Settings!$B$5,1,0))</f>
        <v/>
      </c>
      <c r="K956" s="20" t="str">
        <f t="shared" si="42"/>
        <v/>
      </c>
      <c r="L956" s="20" t="str">
        <f t="shared" si="43"/>
        <v/>
      </c>
      <c r="M956" s="21" t="str">
        <f t="shared" si="44"/>
        <v/>
      </c>
    </row>
    <row r="957" spans="1:13" x14ac:dyDescent="0.3">
      <c r="A957" s="17"/>
      <c r="B957" s="17"/>
      <c r="C957" s="18"/>
      <c r="D957" s="18"/>
      <c r="E957" s="18"/>
      <c r="F957" s="19"/>
      <c r="G957" s="19"/>
      <c r="H957" s="19"/>
      <c r="I957" s="20" t="str">
        <f>IF(OR($D957="",$E957=""),"",MAX(0,$E957-$D957-Settings!$B$5))</f>
        <v/>
      </c>
      <c r="J957" s="20" t="str">
        <f>IF(OR($D957="",$E957=""),"",IF($E957&lt;=$D957+Settings!$B$5,1,0))</f>
        <v/>
      </c>
      <c r="K957" s="20" t="str">
        <f t="shared" si="42"/>
        <v/>
      </c>
      <c r="L957" s="20" t="str">
        <f t="shared" si="43"/>
        <v/>
      </c>
      <c r="M957" s="21" t="str">
        <f t="shared" si="44"/>
        <v/>
      </c>
    </row>
    <row r="958" spans="1:13" x14ac:dyDescent="0.3">
      <c r="A958" s="17"/>
      <c r="B958" s="17"/>
      <c r="C958" s="18"/>
      <c r="D958" s="18"/>
      <c r="E958" s="18"/>
      <c r="F958" s="19"/>
      <c r="G958" s="19"/>
      <c r="H958" s="19"/>
      <c r="I958" s="20" t="str">
        <f>IF(OR($D958="",$E958=""),"",MAX(0,$E958-$D958-Settings!$B$5))</f>
        <v/>
      </c>
      <c r="J958" s="20" t="str">
        <f>IF(OR($D958="",$E958=""),"",IF($E958&lt;=$D958+Settings!$B$5,1,0))</f>
        <v/>
      </c>
      <c r="K958" s="20" t="str">
        <f t="shared" si="42"/>
        <v/>
      </c>
      <c r="L958" s="20" t="str">
        <f t="shared" si="43"/>
        <v/>
      </c>
      <c r="M958" s="21" t="str">
        <f t="shared" si="44"/>
        <v/>
      </c>
    </row>
    <row r="959" spans="1:13" x14ac:dyDescent="0.3">
      <c r="A959" s="17"/>
      <c r="B959" s="17"/>
      <c r="C959" s="18"/>
      <c r="D959" s="18"/>
      <c r="E959" s="18"/>
      <c r="F959" s="19"/>
      <c r="G959" s="19"/>
      <c r="H959" s="19"/>
      <c r="I959" s="20" t="str">
        <f>IF(OR($D959="",$E959=""),"",MAX(0,$E959-$D959-Settings!$B$5))</f>
        <v/>
      </c>
      <c r="J959" s="20" t="str">
        <f>IF(OR($D959="",$E959=""),"",IF($E959&lt;=$D959+Settings!$B$5,1,0))</f>
        <v/>
      </c>
      <c r="K959" s="20" t="str">
        <f t="shared" si="42"/>
        <v/>
      </c>
      <c r="L959" s="20" t="str">
        <f t="shared" si="43"/>
        <v/>
      </c>
      <c r="M959" s="21" t="str">
        <f t="shared" si="44"/>
        <v/>
      </c>
    </row>
    <row r="960" spans="1:13" x14ac:dyDescent="0.3">
      <c r="A960" s="17"/>
      <c r="B960" s="17"/>
      <c r="C960" s="18"/>
      <c r="D960" s="18"/>
      <c r="E960" s="18"/>
      <c r="F960" s="19"/>
      <c r="G960" s="19"/>
      <c r="H960" s="19"/>
      <c r="I960" s="20" t="str">
        <f>IF(OR($D960="",$E960=""),"",MAX(0,$E960-$D960-Settings!$B$5))</f>
        <v/>
      </c>
      <c r="J960" s="20" t="str">
        <f>IF(OR($D960="",$E960=""),"",IF($E960&lt;=$D960+Settings!$B$5,1,0))</f>
        <v/>
      </c>
      <c r="K960" s="20" t="str">
        <f t="shared" si="42"/>
        <v/>
      </c>
      <c r="L960" s="20" t="str">
        <f t="shared" si="43"/>
        <v/>
      </c>
      <c r="M960" s="21" t="str">
        <f t="shared" si="44"/>
        <v/>
      </c>
    </row>
    <row r="961" spans="1:13" x14ac:dyDescent="0.3">
      <c r="A961" s="17"/>
      <c r="B961" s="17"/>
      <c r="C961" s="18"/>
      <c r="D961" s="18"/>
      <c r="E961" s="18"/>
      <c r="F961" s="19"/>
      <c r="G961" s="19"/>
      <c r="H961" s="19"/>
      <c r="I961" s="20" t="str">
        <f>IF(OR($D961="",$E961=""),"",MAX(0,$E961-$D961-Settings!$B$5))</f>
        <v/>
      </c>
      <c r="J961" s="20" t="str">
        <f>IF(OR($D961="",$E961=""),"",IF($E961&lt;=$D961+Settings!$B$5,1,0))</f>
        <v/>
      </c>
      <c r="K961" s="20" t="str">
        <f t="shared" si="42"/>
        <v/>
      </c>
      <c r="L961" s="20" t="str">
        <f t="shared" si="43"/>
        <v/>
      </c>
      <c r="M961" s="21" t="str">
        <f t="shared" si="44"/>
        <v/>
      </c>
    </row>
    <row r="962" spans="1:13" x14ac:dyDescent="0.3">
      <c r="A962" s="17"/>
      <c r="B962" s="17"/>
      <c r="C962" s="18"/>
      <c r="D962" s="18"/>
      <c r="E962" s="18"/>
      <c r="F962" s="19"/>
      <c r="G962" s="19"/>
      <c r="H962" s="19"/>
      <c r="I962" s="20" t="str">
        <f>IF(OR($D962="",$E962=""),"",MAX(0,$E962-$D962-Settings!$B$5))</f>
        <v/>
      </c>
      <c r="J962" s="20" t="str">
        <f>IF(OR($D962="",$E962=""),"",IF($E962&lt;=$D962+Settings!$B$5,1,0))</f>
        <v/>
      </c>
      <c r="K962" s="20" t="str">
        <f t="shared" si="42"/>
        <v/>
      </c>
      <c r="L962" s="20" t="str">
        <f t="shared" si="43"/>
        <v/>
      </c>
      <c r="M962" s="21" t="str">
        <f t="shared" si="44"/>
        <v/>
      </c>
    </row>
    <row r="963" spans="1:13" x14ac:dyDescent="0.3">
      <c r="A963" s="17"/>
      <c r="B963" s="17"/>
      <c r="C963" s="18"/>
      <c r="D963" s="18"/>
      <c r="E963" s="18"/>
      <c r="F963" s="19"/>
      <c r="G963" s="19"/>
      <c r="H963" s="19"/>
      <c r="I963" s="20" t="str">
        <f>IF(OR($D963="",$E963=""),"",MAX(0,$E963-$D963-Settings!$B$5))</f>
        <v/>
      </c>
      <c r="J963" s="20" t="str">
        <f>IF(OR($D963="",$E963=""),"",IF($E963&lt;=$D963+Settings!$B$5,1,0))</f>
        <v/>
      </c>
      <c r="K963" s="20" t="str">
        <f t="shared" si="42"/>
        <v/>
      </c>
      <c r="L963" s="20" t="str">
        <f t="shared" si="43"/>
        <v/>
      </c>
      <c r="M963" s="21" t="str">
        <f t="shared" si="44"/>
        <v/>
      </c>
    </row>
    <row r="964" spans="1:13" x14ac:dyDescent="0.3">
      <c r="A964" s="17"/>
      <c r="B964" s="17"/>
      <c r="C964" s="18"/>
      <c r="D964" s="18"/>
      <c r="E964" s="18"/>
      <c r="F964" s="19"/>
      <c r="G964" s="19"/>
      <c r="H964" s="19"/>
      <c r="I964" s="20" t="str">
        <f>IF(OR($D964="",$E964=""),"",MAX(0,$E964-$D964-Settings!$B$5))</f>
        <v/>
      </c>
      <c r="J964" s="20" t="str">
        <f>IF(OR($D964="",$E964=""),"",IF($E964&lt;=$D964+Settings!$B$5,1,0))</f>
        <v/>
      </c>
      <c r="K964" s="20" t="str">
        <f t="shared" ref="K964:K1003" si="45">IF(OR($E964="",$F964=""),"",IF(N($G964)&gt;=$F964,1,0))</f>
        <v/>
      </c>
      <c r="L964" s="20" t="str">
        <f t="shared" ref="L964:L1003" si="46">IF(OR($C964="",$E964=""),"",$E964-$C964)</f>
        <v/>
      </c>
      <c r="M964" s="21" t="str">
        <f t="shared" ref="M964:M1003" si="47">IF(N($G964)=0,"",N($H964)/$G964)</f>
        <v/>
      </c>
    </row>
    <row r="965" spans="1:13" x14ac:dyDescent="0.3">
      <c r="A965" s="17"/>
      <c r="B965" s="17"/>
      <c r="C965" s="18"/>
      <c r="D965" s="18"/>
      <c r="E965" s="18"/>
      <c r="F965" s="19"/>
      <c r="G965" s="19"/>
      <c r="H965" s="19"/>
      <c r="I965" s="20" t="str">
        <f>IF(OR($D965="",$E965=""),"",MAX(0,$E965-$D965-Settings!$B$5))</f>
        <v/>
      </c>
      <c r="J965" s="20" t="str">
        <f>IF(OR($D965="",$E965=""),"",IF($E965&lt;=$D965+Settings!$B$5,1,0))</f>
        <v/>
      </c>
      <c r="K965" s="20" t="str">
        <f t="shared" si="45"/>
        <v/>
      </c>
      <c r="L965" s="20" t="str">
        <f t="shared" si="46"/>
        <v/>
      </c>
      <c r="M965" s="21" t="str">
        <f t="shared" si="47"/>
        <v/>
      </c>
    </row>
    <row r="966" spans="1:13" x14ac:dyDescent="0.3">
      <c r="A966" s="17"/>
      <c r="B966" s="17"/>
      <c r="C966" s="18"/>
      <c r="D966" s="18"/>
      <c r="E966" s="18"/>
      <c r="F966" s="19"/>
      <c r="G966" s="19"/>
      <c r="H966" s="19"/>
      <c r="I966" s="20" t="str">
        <f>IF(OR($D966="",$E966=""),"",MAX(0,$E966-$D966-Settings!$B$5))</f>
        <v/>
      </c>
      <c r="J966" s="20" t="str">
        <f>IF(OR($D966="",$E966=""),"",IF($E966&lt;=$D966+Settings!$B$5,1,0))</f>
        <v/>
      </c>
      <c r="K966" s="20" t="str">
        <f t="shared" si="45"/>
        <v/>
      </c>
      <c r="L966" s="20" t="str">
        <f t="shared" si="46"/>
        <v/>
      </c>
      <c r="M966" s="21" t="str">
        <f t="shared" si="47"/>
        <v/>
      </c>
    </row>
    <row r="967" spans="1:13" x14ac:dyDescent="0.3">
      <c r="A967" s="17"/>
      <c r="B967" s="17"/>
      <c r="C967" s="18"/>
      <c r="D967" s="18"/>
      <c r="E967" s="18"/>
      <c r="F967" s="19"/>
      <c r="G967" s="19"/>
      <c r="H967" s="19"/>
      <c r="I967" s="20" t="str">
        <f>IF(OR($D967="",$E967=""),"",MAX(0,$E967-$D967-Settings!$B$5))</f>
        <v/>
      </c>
      <c r="J967" s="20" t="str">
        <f>IF(OR($D967="",$E967=""),"",IF($E967&lt;=$D967+Settings!$B$5,1,0))</f>
        <v/>
      </c>
      <c r="K967" s="20" t="str">
        <f t="shared" si="45"/>
        <v/>
      </c>
      <c r="L967" s="20" t="str">
        <f t="shared" si="46"/>
        <v/>
      </c>
      <c r="M967" s="21" t="str">
        <f t="shared" si="47"/>
        <v/>
      </c>
    </row>
    <row r="968" spans="1:13" x14ac:dyDescent="0.3">
      <c r="A968" s="17"/>
      <c r="B968" s="17"/>
      <c r="C968" s="18"/>
      <c r="D968" s="18"/>
      <c r="E968" s="18"/>
      <c r="F968" s="19"/>
      <c r="G968" s="19"/>
      <c r="H968" s="19"/>
      <c r="I968" s="20" t="str">
        <f>IF(OR($D968="",$E968=""),"",MAX(0,$E968-$D968-Settings!$B$5))</f>
        <v/>
      </c>
      <c r="J968" s="20" t="str">
        <f>IF(OR($D968="",$E968=""),"",IF($E968&lt;=$D968+Settings!$B$5,1,0))</f>
        <v/>
      </c>
      <c r="K968" s="20" t="str">
        <f t="shared" si="45"/>
        <v/>
      </c>
      <c r="L968" s="20" t="str">
        <f t="shared" si="46"/>
        <v/>
      </c>
      <c r="M968" s="21" t="str">
        <f t="shared" si="47"/>
        <v/>
      </c>
    </row>
    <row r="969" spans="1:13" x14ac:dyDescent="0.3">
      <c r="A969" s="17"/>
      <c r="B969" s="17"/>
      <c r="C969" s="18"/>
      <c r="D969" s="18"/>
      <c r="E969" s="18"/>
      <c r="F969" s="19"/>
      <c r="G969" s="19"/>
      <c r="H969" s="19"/>
      <c r="I969" s="20" t="str">
        <f>IF(OR($D969="",$E969=""),"",MAX(0,$E969-$D969-Settings!$B$5))</f>
        <v/>
      </c>
      <c r="J969" s="20" t="str">
        <f>IF(OR($D969="",$E969=""),"",IF($E969&lt;=$D969+Settings!$B$5,1,0))</f>
        <v/>
      </c>
      <c r="K969" s="20" t="str">
        <f t="shared" si="45"/>
        <v/>
      </c>
      <c r="L969" s="20" t="str">
        <f t="shared" si="46"/>
        <v/>
      </c>
      <c r="M969" s="21" t="str">
        <f t="shared" si="47"/>
        <v/>
      </c>
    </row>
    <row r="970" spans="1:13" x14ac:dyDescent="0.3">
      <c r="A970" s="17"/>
      <c r="B970" s="17"/>
      <c r="C970" s="18"/>
      <c r="D970" s="18"/>
      <c r="E970" s="18"/>
      <c r="F970" s="19"/>
      <c r="G970" s="19"/>
      <c r="H970" s="19"/>
      <c r="I970" s="20" t="str">
        <f>IF(OR($D970="",$E970=""),"",MAX(0,$E970-$D970-Settings!$B$5))</f>
        <v/>
      </c>
      <c r="J970" s="20" t="str">
        <f>IF(OR($D970="",$E970=""),"",IF($E970&lt;=$D970+Settings!$B$5,1,0))</f>
        <v/>
      </c>
      <c r="K970" s="20" t="str">
        <f t="shared" si="45"/>
        <v/>
      </c>
      <c r="L970" s="20" t="str">
        <f t="shared" si="46"/>
        <v/>
      </c>
      <c r="M970" s="21" t="str">
        <f t="shared" si="47"/>
        <v/>
      </c>
    </row>
    <row r="971" spans="1:13" x14ac:dyDescent="0.3">
      <c r="A971" s="17"/>
      <c r="B971" s="17"/>
      <c r="C971" s="18"/>
      <c r="D971" s="18"/>
      <c r="E971" s="18"/>
      <c r="F971" s="19"/>
      <c r="G971" s="19"/>
      <c r="H971" s="19"/>
      <c r="I971" s="20" t="str">
        <f>IF(OR($D971="",$E971=""),"",MAX(0,$E971-$D971-Settings!$B$5))</f>
        <v/>
      </c>
      <c r="J971" s="20" t="str">
        <f>IF(OR($D971="",$E971=""),"",IF($E971&lt;=$D971+Settings!$B$5,1,0))</f>
        <v/>
      </c>
      <c r="K971" s="20" t="str">
        <f t="shared" si="45"/>
        <v/>
      </c>
      <c r="L971" s="20" t="str">
        <f t="shared" si="46"/>
        <v/>
      </c>
      <c r="M971" s="21" t="str">
        <f t="shared" si="47"/>
        <v/>
      </c>
    </row>
    <row r="972" spans="1:13" x14ac:dyDescent="0.3">
      <c r="A972" s="17"/>
      <c r="B972" s="17"/>
      <c r="C972" s="18"/>
      <c r="D972" s="18"/>
      <c r="E972" s="18"/>
      <c r="F972" s="19"/>
      <c r="G972" s="19"/>
      <c r="H972" s="19"/>
      <c r="I972" s="20" t="str">
        <f>IF(OR($D972="",$E972=""),"",MAX(0,$E972-$D972-Settings!$B$5))</f>
        <v/>
      </c>
      <c r="J972" s="20" t="str">
        <f>IF(OR($D972="",$E972=""),"",IF($E972&lt;=$D972+Settings!$B$5,1,0))</f>
        <v/>
      </c>
      <c r="K972" s="20" t="str">
        <f t="shared" si="45"/>
        <v/>
      </c>
      <c r="L972" s="20" t="str">
        <f t="shared" si="46"/>
        <v/>
      </c>
      <c r="M972" s="21" t="str">
        <f t="shared" si="47"/>
        <v/>
      </c>
    </row>
    <row r="973" spans="1:13" x14ac:dyDescent="0.3">
      <c r="A973" s="17"/>
      <c r="B973" s="17"/>
      <c r="C973" s="18"/>
      <c r="D973" s="18"/>
      <c r="E973" s="18"/>
      <c r="F973" s="19"/>
      <c r="G973" s="19"/>
      <c r="H973" s="19"/>
      <c r="I973" s="20" t="str">
        <f>IF(OR($D973="",$E973=""),"",MAX(0,$E973-$D973-Settings!$B$5))</f>
        <v/>
      </c>
      <c r="J973" s="20" t="str">
        <f>IF(OR($D973="",$E973=""),"",IF($E973&lt;=$D973+Settings!$B$5,1,0))</f>
        <v/>
      </c>
      <c r="K973" s="20" t="str">
        <f t="shared" si="45"/>
        <v/>
      </c>
      <c r="L973" s="20" t="str">
        <f t="shared" si="46"/>
        <v/>
      </c>
      <c r="M973" s="21" t="str">
        <f t="shared" si="47"/>
        <v/>
      </c>
    </row>
    <row r="974" spans="1:13" x14ac:dyDescent="0.3">
      <c r="A974" s="17"/>
      <c r="B974" s="17"/>
      <c r="C974" s="18"/>
      <c r="D974" s="18"/>
      <c r="E974" s="18"/>
      <c r="F974" s="19"/>
      <c r="G974" s="19"/>
      <c r="H974" s="19"/>
      <c r="I974" s="20" t="str">
        <f>IF(OR($D974="",$E974=""),"",MAX(0,$E974-$D974-Settings!$B$5))</f>
        <v/>
      </c>
      <c r="J974" s="20" t="str">
        <f>IF(OR($D974="",$E974=""),"",IF($E974&lt;=$D974+Settings!$B$5,1,0))</f>
        <v/>
      </c>
      <c r="K974" s="20" t="str">
        <f t="shared" si="45"/>
        <v/>
      </c>
      <c r="L974" s="20" t="str">
        <f t="shared" si="46"/>
        <v/>
      </c>
      <c r="M974" s="21" t="str">
        <f t="shared" si="47"/>
        <v/>
      </c>
    </row>
    <row r="975" spans="1:13" x14ac:dyDescent="0.3">
      <c r="A975" s="17"/>
      <c r="B975" s="17"/>
      <c r="C975" s="18"/>
      <c r="D975" s="18"/>
      <c r="E975" s="18"/>
      <c r="F975" s="19"/>
      <c r="G975" s="19"/>
      <c r="H975" s="19"/>
      <c r="I975" s="20" t="str">
        <f>IF(OR($D975="",$E975=""),"",MAX(0,$E975-$D975-Settings!$B$5))</f>
        <v/>
      </c>
      <c r="J975" s="20" t="str">
        <f>IF(OR($D975="",$E975=""),"",IF($E975&lt;=$D975+Settings!$B$5,1,0))</f>
        <v/>
      </c>
      <c r="K975" s="20" t="str">
        <f t="shared" si="45"/>
        <v/>
      </c>
      <c r="L975" s="20" t="str">
        <f t="shared" si="46"/>
        <v/>
      </c>
      <c r="M975" s="21" t="str">
        <f t="shared" si="47"/>
        <v/>
      </c>
    </row>
    <row r="976" spans="1:13" x14ac:dyDescent="0.3">
      <c r="A976" s="17"/>
      <c r="B976" s="17"/>
      <c r="C976" s="18"/>
      <c r="D976" s="18"/>
      <c r="E976" s="18"/>
      <c r="F976" s="19"/>
      <c r="G976" s="19"/>
      <c r="H976" s="19"/>
      <c r="I976" s="20" t="str">
        <f>IF(OR($D976="",$E976=""),"",MAX(0,$E976-$D976-Settings!$B$5))</f>
        <v/>
      </c>
      <c r="J976" s="20" t="str">
        <f>IF(OR($D976="",$E976=""),"",IF($E976&lt;=$D976+Settings!$B$5,1,0))</f>
        <v/>
      </c>
      <c r="K976" s="20" t="str">
        <f t="shared" si="45"/>
        <v/>
      </c>
      <c r="L976" s="20" t="str">
        <f t="shared" si="46"/>
        <v/>
      </c>
      <c r="M976" s="21" t="str">
        <f t="shared" si="47"/>
        <v/>
      </c>
    </row>
    <row r="977" spans="1:13" x14ac:dyDescent="0.3">
      <c r="A977" s="17"/>
      <c r="B977" s="17"/>
      <c r="C977" s="18"/>
      <c r="D977" s="18"/>
      <c r="E977" s="18"/>
      <c r="F977" s="19"/>
      <c r="G977" s="19"/>
      <c r="H977" s="19"/>
      <c r="I977" s="20" t="str">
        <f>IF(OR($D977="",$E977=""),"",MAX(0,$E977-$D977-Settings!$B$5))</f>
        <v/>
      </c>
      <c r="J977" s="20" t="str">
        <f>IF(OR($D977="",$E977=""),"",IF($E977&lt;=$D977+Settings!$B$5,1,0))</f>
        <v/>
      </c>
      <c r="K977" s="20" t="str">
        <f t="shared" si="45"/>
        <v/>
      </c>
      <c r="L977" s="20" t="str">
        <f t="shared" si="46"/>
        <v/>
      </c>
      <c r="M977" s="21" t="str">
        <f t="shared" si="47"/>
        <v/>
      </c>
    </row>
    <row r="978" spans="1:13" x14ac:dyDescent="0.3">
      <c r="A978" s="17"/>
      <c r="B978" s="17"/>
      <c r="C978" s="18"/>
      <c r="D978" s="18"/>
      <c r="E978" s="18"/>
      <c r="F978" s="19"/>
      <c r="G978" s="19"/>
      <c r="H978" s="19"/>
      <c r="I978" s="20" t="str">
        <f>IF(OR($D978="",$E978=""),"",MAX(0,$E978-$D978-Settings!$B$5))</f>
        <v/>
      </c>
      <c r="J978" s="20" t="str">
        <f>IF(OR($D978="",$E978=""),"",IF($E978&lt;=$D978+Settings!$B$5,1,0))</f>
        <v/>
      </c>
      <c r="K978" s="20" t="str">
        <f t="shared" si="45"/>
        <v/>
      </c>
      <c r="L978" s="20" t="str">
        <f t="shared" si="46"/>
        <v/>
      </c>
      <c r="M978" s="21" t="str">
        <f t="shared" si="47"/>
        <v/>
      </c>
    </row>
    <row r="979" spans="1:13" x14ac:dyDescent="0.3">
      <c r="A979" s="17"/>
      <c r="B979" s="17"/>
      <c r="C979" s="18"/>
      <c r="D979" s="18"/>
      <c r="E979" s="18"/>
      <c r="F979" s="19"/>
      <c r="G979" s="19"/>
      <c r="H979" s="19"/>
      <c r="I979" s="20" t="str">
        <f>IF(OR($D979="",$E979=""),"",MAX(0,$E979-$D979-Settings!$B$5))</f>
        <v/>
      </c>
      <c r="J979" s="20" t="str">
        <f>IF(OR($D979="",$E979=""),"",IF($E979&lt;=$D979+Settings!$B$5,1,0))</f>
        <v/>
      </c>
      <c r="K979" s="20" t="str">
        <f t="shared" si="45"/>
        <v/>
      </c>
      <c r="L979" s="20" t="str">
        <f t="shared" si="46"/>
        <v/>
      </c>
      <c r="M979" s="21" t="str">
        <f t="shared" si="47"/>
        <v/>
      </c>
    </row>
    <row r="980" spans="1:13" x14ac:dyDescent="0.3">
      <c r="A980" s="17"/>
      <c r="B980" s="17"/>
      <c r="C980" s="18"/>
      <c r="D980" s="18"/>
      <c r="E980" s="18"/>
      <c r="F980" s="19"/>
      <c r="G980" s="19"/>
      <c r="H980" s="19"/>
      <c r="I980" s="20" t="str">
        <f>IF(OR($D980="",$E980=""),"",MAX(0,$E980-$D980-Settings!$B$5))</f>
        <v/>
      </c>
      <c r="J980" s="20" t="str">
        <f>IF(OR($D980="",$E980=""),"",IF($E980&lt;=$D980+Settings!$B$5,1,0))</f>
        <v/>
      </c>
      <c r="K980" s="20" t="str">
        <f t="shared" si="45"/>
        <v/>
      </c>
      <c r="L980" s="20" t="str">
        <f t="shared" si="46"/>
        <v/>
      </c>
      <c r="M980" s="21" t="str">
        <f t="shared" si="47"/>
        <v/>
      </c>
    </row>
    <row r="981" spans="1:13" x14ac:dyDescent="0.3">
      <c r="A981" s="17"/>
      <c r="B981" s="17"/>
      <c r="C981" s="18"/>
      <c r="D981" s="18"/>
      <c r="E981" s="18"/>
      <c r="F981" s="19"/>
      <c r="G981" s="19"/>
      <c r="H981" s="19"/>
      <c r="I981" s="20" t="str">
        <f>IF(OR($D981="",$E981=""),"",MAX(0,$E981-$D981-Settings!$B$5))</f>
        <v/>
      </c>
      <c r="J981" s="20" t="str">
        <f>IF(OR($D981="",$E981=""),"",IF($E981&lt;=$D981+Settings!$B$5,1,0))</f>
        <v/>
      </c>
      <c r="K981" s="20" t="str">
        <f t="shared" si="45"/>
        <v/>
      </c>
      <c r="L981" s="20" t="str">
        <f t="shared" si="46"/>
        <v/>
      </c>
      <c r="M981" s="21" t="str">
        <f t="shared" si="47"/>
        <v/>
      </c>
    </row>
    <row r="982" spans="1:13" x14ac:dyDescent="0.3">
      <c r="A982" s="17"/>
      <c r="B982" s="17"/>
      <c r="C982" s="18"/>
      <c r="D982" s="18"/>
      <c r="E982" s="18"/>
      <c r="F982" s="19"/>
      <c r="G982" s="19"/>
      <c r="H982" s="19"/>
      <c r="I982" s="20" t="str">
        <f>IF(OR($D982="",$E982=""),"",MAX(0,$E982-$D982-Settings!$B$5))</f>
        <v/>
      </c>
      <c r="J982" s="20" t="str">
        <f>IF(OR($D982="",$E982=""),"",IF($E982&lt;=$D982+Settings!$B$5,1,0))</f>
        <v/>
      </c>
      <c r="K982" s="20" t="str">
        <f t="shared" si="45"/>
        <v/>
      </c>
      <c r="L982" s="20" t="str">
        <f t="shared" si="46"/>
        <v/>
      </c>
      <c r="M982" s="21" t="str">
        <f t="shared" si="47"/>
        <v/>
      </c>
    </row>
    <row r="983" spans="1:13" x14ac:dyDescent="0.3">
      <c r="A983" s="17"/>
      <c r="B983" s="17"/>
      <c r="C983" s="18"/>
      <c r="D983" s="18"/>
      <c r="E983" s="18"/>
      <c r="F983" s="19"/>
      <c r="G983" s="19"/>
      <c r="H983" s="19"/>
      <c r="I983" s="20" t="str">
        <f>IF(OR($D983="",$E983=""),"",MAX(0,$E983-$D983-Settings!$B$5))</f>
        <v/>
      </c>
      <c r="J983" s="20" t="str">
        <f>IF(OR($D983="",$E983=""),"",IF($E983&lt;=$D983+Settings!$B$5,1,0))</f>
        <v/>
      </c>
      <c r="K983" s="20" t="str">
        <f t="shared" si="45"/>
        <v/>
      </c>
      <c r="L983" s="20" t="str">
        <f t="shared" si="46"/>
        <v/>
      </c>
      <c r="M983" s="21" t="str">
        <f t="shared" si="47"/>
        <v/>
      </c>
    </row>
    <row r="984" spans="1:13" x14ac:dyDescent="0.3">
      <c r="A984" s="17"/>
      <c r="B984" s="17"/>
      <c r="C984" s="18"/>
      <c r="D984" s="18"/>
      <c r="E984" s="18"/>
      <c r="F984" s="19"/>
      <c r="G984" s="19"/>
      <c r="H984" s="19"/>
      <c r="I984" s="20" t="str">
        <f>IF(OR($D984="",$E984=""),"",MAX(0,$E984-$D984-Settings!$B$5))</f>
        <v/>
      </c>
      <c r="J984" s="20" t="str">
        <f>IF(OR($D984="",$E984=""),"",IF($E984&lt;=$D984+Settings!$B$5,1,0))</f>
        <v/>
      </c>
      <c r="K984" s="20" t="str">
        <f t="shared" si="45"/>
        <v/>
      </c>
      <c r="L984" s="20" t="str">
        <f t="shared" si="46"/>
        <v/>
      </c>
      <c r="M984" s="21" t="str">
        <f t="shared" si="47"/>
        <v/>
      </c>
    </row>
    <row r="985" spans="1:13" x14ac:dyDescent="0.3">
      <c r="A985" s="17"/>
      <c r="B985" s="17"/>
      <c r="C985" s="18"/>
      <c r="D985" s="18"/>
      <c r="E985" s="18"/>
      <c r="F985" s="19"/>
      <c r="G985" s="19"/>
      <c r="H985" s="19"/>
      <c r="I985" s="20" t="str">
        <f>IF(OR($D985="",$E985=""),"",MAX(0,$E985-$D985-Settings!$B$5))</f>
        <v/>
      </c>
      <c r="J985" s="20" t="str">
        <f>IF(OR($D985="",$E985=""),"",IF($E985&lt;=$D985+Settings!$B$5,1,0))</f>
        <v/>
      </c>
      <c r="K985" s="20" t="str">
        <f t="shared" si="45"/>
        <v/>
      </c>
      <c r="L985" s="20" t="str">
        <f t="shared" si="46"/>
        <v/>
      </c>
      <c r="M985" s="21" t="str">
        <f t="shared" si="47"/>
        <v/>
      </c>
    </row>
    <row r="986" spans="1:13" x14ac:dyDescent="0.3">
      <c r="A986" s="17"/>
      <c r="B986" s="17"/>
      <c r="C986" s="18"/>
      <c r="D986" s="18"/>
      <c r="E986" s="18"/>
      <c r="F986" s="19"/>
      <c r="G986" s="19"/>
      <c r="H986" s="19"/>
      <c r="I986" s="20" t="str">
        <f>IF(OR($D986="",$E986=""),"",MAX(0,$E986-$D986-Settings!$B$5))</f>
        <v/>
      </c>
      <c r="J986" s="20" t="str">
        <f>IF(OR($D986="",$E986=""),"",IF($E986&lt;=$D986+Settings!$B$5,1,0))</f>
        <v/>
      </c>
      <c r="K986" s="20" t="str">
        <f t="shared" si="45"/>
        <v/>
      </c>
      <c r="L986" s="20" t="str">
        <f t="shared" si="46"/>
        <v/>
      </c>
      <c r="M986" s="21" t="str">
        <f t="shared" si="47"/>
        <v/>
      </c>
    </row>
    <row r="987" spans="1:13" x14ac:dyDescent="0.3">
      <c r="A987" s="17"/>
      <c r="B987" s="17"/>
      <c r="C987" s="18"/>
      <c r="D987" s="18"/>
      <c r="E987" s="18"/>
      <c r="F987" s="19"/>
      <c r="G987" s="19"/>
      <c r="H987" s="19"/>
      <c r="I987" s="20" t="str">
        <f>IF(OR($D987="",$E987=""),"",MAX(0,$E987-$D987-Settings!$B$5))</f>
        <v/>
      </c>
      <c r="J987" s="20" t="str">
        <f>IF(OR($D987="",$E987=""),"",IF($E987&lt;=$D987+Settings!$B$5,1,0))</f>
        <v/>
      </c>
      <c r="K987" s="20" t="str">
        <f t="shared" si="45"/>
        <v/>
      </c>
      <c r="L987" s="20" t="str">
        <f t="shared" si="46"/>
        <v/>
      </c>
      <c r="M987" s="21" t="str">
        <f t="shared" si="47"/>
        <v/>
      </c>
    </row>
    <row r="988" spans="1:13" x14ac:dyDescent="0.3">
      <c r="A988" s="17"/>
      <c r="B988" s="17"/>
      <c r="C988" s="18"/>
      <c r="D988" s="18"/>
      <c r="E988" s="18"/>
      <c r="F988" s="19"/>
      <c r="G988" s="19"/>
      <c r="H988" s="19"/>
      <c r="I988" s="20" t="str">
        <f>IF(OR($D988="",$E988=""),"",MAX(0,$E988-$D988-Settings!$B$5))</f>
        <v/>
      </c>
      <c r="J988" s="20" t="str">
        <f>IF(OR($D988="",$E988=""),"",IF($E988&lt;=$D988+Settings!$B$5,1,0))</f>
        <v/>
      </c>
      <c r="K988" s="20" t="str">
        <f t="shared" si="45"/>
        <v/>
      </c>
      <c r="L988" s="20" t="str">
        <f t="shared" si="46"/>
        <v/>
      </c>
      <c r="M988" s="21" t="str">
        <f t="shared" si="47"/>
        <v/>
      </c>
    </row>
    <row r="989" spans="1:13" x14ac:dyDescent="0.3">
      <c r="A989" s="17"/>
      <c r="B989" s="17"/>
      <c r="C989" s="18"/>
      <c r="D989" s="18"/>
      <c r="E989" s="18"/>
      <c r="F989" s="19"/>
      <c r="G989" s="19"/>
      <c r="H989" s="19"/>
      <c r="I989" s="20" t="str">
        <f>IF(OR($D989="",$E989=""),"",MAX(0,$E989-$D989-Settings!$B$5))</f>
        <v/>
      </c>
      <c r="J989" s="20" t="str">
        <f>IF(OR($D989="",$E989=""),"",IF($E989&lt;=$D989+Settings!$B$5,1,0))</f>
        <v/>
      </c>
      <c r="K989" s="20" t="str">
        <f t="shared" si="45"/>
        <v/>
      </c>
      <c r="L989" s="20" t="str">
        <f t="shared" si="46"/>
        <v/>
      </c>
      <c r="M989" s="21" t="str">
        <f t="shared" si="47"/>
        <v/>
      </c>
    </row>
    <row r="990" spans="1:13" x14ac:dyDescent="0.3">
      <c r="A990" s="17"/>
      <c r="B990" s="17"/>
      <c r="C990" s="18"/>
      <c r="D990" s="18"/>
      <c r="E990" s="18"/>
      <c r="F990" s="19"/>
      <c r="G990" s="19"/>
      <c r="H990" s="19"/>
      <c r="I990" s="20" t="str">
        <f>IF(OR($D990="",$E990=""),"",MAX(0,$E990-$D990-Settings!$B$5))</f>
        <v/>
      </c>
      <c r="J990" s="20" t="str">
        <f>IF(OR($D990="",$E990=""),"",IF($E990&lt;=$D990+Settings!$B$5,1,0))</f>
        <v/>
      </c>
      <c r="K990" s="20" t="str">
        <f t="shared" si="45"/>
        <v/>
      </c>
      <c r="L990" s="20" t="str">
        <f t="shared" si="46"/>
        <v/>
      </c>
      <c r="M990" s="21" t="str">
        <f t="shared" si="47"/>
        <v/>
      </c>
    </row>
    <row r="991" spans="1:13" x14ac:dyDescent="0.3">
      <c r="A991" s="17"/>
      <c r="B991" s="17"/>
      <c r="C991" s="18"/>
      <c r="D991" s="18"/>
      <c r="E991" s="18"/>
      <c r="F991" s="19"/>
      <c r="G991" s="19"/>
      <c r="H991" s="19"/>
      <c r="I991" s="20" t="str">
        <f>IF(OR($D991="",$E991=""),"",MAX(0,$E991-$D991-Settings!$B$5))</f>
        <v/>
      </c>
      <c r="J991" s="20" t="str">
        <f>IF(OR($D991="",$E991=""),"",IF($E991&lt;=$D991+Settings!$B$5,1,0))</f>
        <v/>
      </c>
      <c r="K991" s="20" t="str">
        <f t="shared" si="45"/>
        <v/>
      </c>
      <c r="L991" s="20" t="str">
        <f t="shared" si="46"/>
        <v/>
      </c>
      <c r="M991" s="21" t="str">
        <f t="shared" si="47"/>
        <v/>
      </c>
    </row>
    <row r="992" spans="1:13" x14ac:dyDescent="0.3">
      <c r="A992" s="17"/>
      <c r="B992" s="17"/>
      <c r="C992" s="18"/>
      <c r="D992" s="18"/>
      <c r="E992" s="18"/>
      <c r="F992" s="19"/>
      <c r="G992" s="19"/>
      <c r="H992" s="19"/>
      <c r="I992" s="20" t="str">
        <f>IF(OR($D992="",$E992=""),"",MAX(0,$E992-$D992-Settings!$B$5))</f>
        <v/>
      </c>
      <c r="J992" s="20" t="str">
        <f>IF(OR($D992="",$E992=""),"",IF($E992&lt;=$D992+Settings!$B$5,1,0))</f>
        <v/>
      </c>
      <c r="K992" s="20" t="str">
        <f t="shared" si="45"/>
        <v/>
      </c>
      <c r="L992" s="20" t="str">
        <f t="shared" si="46"/>
        <v/>
      </c>
      <c r="M992" s="21" t="str">
        <f t="shared" si="47"/>
        <v/>
      </c>
    </row>
    <row r="993" spans="1:13" x14ac:dyDescent="0.3">
      <c r="A993" s="17"/>
      <c r="B993" s="17"/>
      <c r="C993" s="18"/>
      <c r="D993" s="18"/>
      <c r="E993" s="18"/>
      <c r="F993" s="19"/>
      <c r="G993" s="19"/>
      <c r="H993" s="19"/>
      <c r="I993" s="20" t="str">
        <f>IF(OR($D993="",$E993=""),"",MAX(0,$E993-$D993-Settings!$B$5))</f>
        <v/>
      </c>
      <c r="J993" s="20" t="str">
        <f>IF(OR($D993="",$E993=""),"",IF($E993&lt;=$D993+Settings!$B$5,1,0))</f>
        <v/>
      </c>
      <c r="K993" s="20" t="str">
        <f t="shared" si="45"/>
        <v/>
      </c>
      <c r="L993" s="20" t="str">
        <f t="shared" si="46"/>
        <v/>
      </c>
      <c r="M993" s="21" t="str">
        <f t="shared" si="47"/>
        <v/>
      </c>
    </row>
    <row r="994" spans="1:13" x14ac:dyDescent="0.3">
      <c r="A994" s="17"/>
      <c r="B994" s="17"/>
      <c r="C994" s="18"/>
      <c r="D994" s="18"/>
      <c r="E994" s="18"/>
      <c r="F994" s="19"/>
      <c r="G994" s="19"/>
      <c r="H994" s="19"/>
      <c r="I994" s="20" t="str">
        <f>IF(OR($D994="",$E994=""),"",MAX(0,$E994-$D994-Settings!$B$5))</f>
        <v/>
      </c>
      <c r="J994" s="20" t="str">
        <f>IF(OR($D994="",$E994=""),"",IF($E994&lt;=$D994+Settings!$B$5,1,0))</f>
        <v/>
      </c>
      <c r="K994" s="20" t="str">
        <f t="shared" si="45"/>
        <v/>
      </c>
      <c r="L994" s="20" t="str">
        <f t="shared" si="46"/>
        <v/>
      </c>
      <c r="M994" s="21" t="str">
        <f t="shared" si="47"/>
        <v/>
      </c>
    </row>
    <row r="995" spans="1:13" x14ac:dyDescent="0.3">
      <c r="A995" s="17"/>
      <c r="B995" s="17"/>
      <c r="C995" s="18"/>
      <c r="D995" s="18"/>
      <c r="E995" s="18"/>
      <c r="F995" s="19"/>
      <c r="G995" s="19"/>
      <c r="H995" s="19"/>
      <c r="I995" s="20" t="str">
        <f>IF(OR($D995="",$E995=""),"",MAX(0,$E995-$D995-Settings!$B$5))</f>
        <v/>
      </c>
      <c r="J995" s="20" t="str">
        <f>IF(OR($D995="",$E995=""),"",IF($E995&lt;=$D995+Settings!$B$5,1,0))</f>
        <v/>
      </c>
      <c r="K995" s="20" t="str">
        <f t="shared" si="45"/>
        <v/>
      </c>
      <c r="L995" s="20" t="str">
        <f t="shared" si="46"/>
        <v/>
      </c>
      <c r="M995" s="21" t="str">
        <f t="shared" si="47"/>
        <v/>
      </c>
    </row>
    <row r="996" spans="1:13" x14ac:dyDescent="0.3">
      <c r="A996" s="17"/>
      <c r="B996" s="17"/>
      <c r="C996" s="18"/>
      <c r="D996" s="18"/>
      <c r="E996" s="18"/>
      <c r="F996" s="19"/>
      <c r="G996" s="19"/>
      <c r="H996" s="19"/>
      <c r="I996" s="20" t="str">
        <f>IF(OR($D996="",$E996=""),"",MAX(0,$E996-$D996-Settings!$B$5))</f>
        <v/>
      </c>
      <c r="J996" s="20" t="str">
        <f>IF(OR($D996="",$E996=""),"",IF($E996&lt;=$D996+Settings!$B$5,1,0))</f>
        <v/>
      </c>
      <c r="K996" s="20" t="str">
        <f t="shared" si="45"/>
        <v/>
      </c>
      <c r="L996" s="20" t="str">
        <f t="shared" si="46"/>
        <v/>
      </c>
      <c r="M996" s="21" t="str">
        <f t="shared" si="47"/>
        <v/>
      </c>
    </row>
    <row r="997" spans="1:13" x14ac:dyDescent="0.3">
      <c r="A997" s="17"/>
      <c r="B997" s="17"/>
      <c r="C997" s="18"/>
      <c r="D997" s="18"/>
      <c r="E997" s="18"/>
      <c r="F997" s="19"/>
      <c r="G997" s="19"/>
      <c r="H997" s="19"/>
      <c r="I997" s="20" t="str">
        <f>IF(OR($D997="",$E997=""),"",MAX(0,$E997-$D997-Settings!$B$5))</f>
        <v/>
      </c>
      <c r="J997" s="20" t="str">
        <f>IF(OR($D997="",$E997=""),"",IF($E997&lt;=$D997+Settings!$B$5,1,0))</f>
        <v/>
      </c>
      <c r="K997" s="20" t="str">
        <f t="shared" si="45"/>
        <v/>
      </c>
      <c r="L997" s="20" t="str">
        <f t="shared" si="46"/>
        <v/>
      </c>
      <c r="M997" s="21" t="str">
        <f t="shared" si="47"/>
        <v/>
      </c>
    </row>
    <row r="998" spans="1:13" x14ac:dyDescent="0.3">
      <c r="A998" s="17"/>
      <c r="B998" s="17"/>
      <c r="C998" s="18"/>
      <c r="D998" s="18"/>
      <c r="E998" s="18"/>
      <c r="F998" s="19"/>
      <c r="G998" s="19"/>
      <c r="H998" s="19"/>
      <c r="I998" s="20" t="str">
        <f>IF(OR($D998="",$E998=""),"",MAX(0,$E998-$D998-Settings!$B$5))</f>
        <v/>
      </c>
      <c r="J998" s="20" t="str">
        <f>IF(OR($D998="",$E998=""),"",IF($E998&lt;=$D998+Settings!$B$5,1,0))</f>
        <v/>
      </c>
      <c r="K998" s="20" t="str">
        <f t="shared" si="45"/>
        <v/>
      </c>
      <c r="L998" s="20" t="str">
        <f t="shared" si="46"/>
        <v/>
      </c>
      <c r="M998" s="21" t="str">
        <f t="shared" si="47"/>
        <v/>
      </c>
    </row>
    <row r="999" spans="1:13" x14ac:dyDescent="0.3">
      <c r="A999" s="17"/>
      <c r="B999" s="17"/>
      <c r="C999" s="18"/>
      <c r="D999" s="18"/>
      <c r="E999" s="18"/>
      <c r="F999" s="19"/>
      <c r="G999" s="19"/>
      <c r="H999" s="19"/>
      <c r="I999" s="20" t="str">
        <f>IF(OR($D999="",$E999=""),"",MAX(0,$E999-$D999-Settings!$B$5))</f>
        <v/>
      </c>
      <c r="J999" s="20" t="str">
        <f>IF(OR($D999="",$E999=""),"",IF($E999&lt;=$D999+Settings!$B$5,1,0))</f>
        <v/>
      </c>
      <c r="K999" s="20" t="str">
        <f t="shared" si="45"/>
        <v/>
      </c>
      <c r="L999" s="20" t="str">
        <f t="shared" si="46"/>
        <v/>
      </c>
      <c r="M999" s="21" t="str">
        <f t="shared" si="47"/>
        <v/>
      </c>
    </row>
    <row r="1000" spans="1:13" x14ac:dyDescent="0.3">
      <c r="A1000" s="17"/>
      <c r="B1000" s="17"/>
      <c r="C1000" s="18"/>
      <c r="D1000" s="18"/>
      <c r="E1000" s="18"/>
      <c r="F1000" s="19"/>
      <c r="G1000" s="19"/>
      <c r="H1000" s="19"/>
      <c r="I1000" s="20" t="str">
        <f>IF(OR($D1000="",$E1000=""),"",MAX(0,$E1000-$D1000-Settings!$B$5))</f>
        <v/>
      </c>
      <c r="J1000" s="20" t="str">
        <f>IF(OR($D1000="",$E1000=""),"",IF($E1000&lt;=$D1000+Settings!$B$5,1,0))</f>
        <v/>
      </c>
      <c r="K1000" s="20" t="str">
        <f t="shared" si="45"/>
        <v/>
      </c>
      <c r="L1000" s="20" t="str">
        <f t="shared" si="46"/>
        <v/>
      </c>
      <c r="M1000" s="21" t="str">
        <f t="shared" si="47"/>
        <v/>
      </c>
    </row>
    <row r="1001" spans="1:13" x14ac:dyDescent="0.3">
      <c r="A1001" s="17"/>
      <c r="B1001" s="17"/>
      <c r="C1001" s="18"/>
      <c r="D1001" s="18"/>
      <c r="E1001" s="18"/>
      <c r="F1001" s="19"/>
      <c r="G1001" s="19"/>
      <c r="H1001" s="19"/>
      <c r="I1001" s="20" t="str">
        <f>IF(OR($D1001="",$E1001=""),"",MAX(0,$E1001-$D1001-Settings!$B$5))</f>
        <v/>
      </c>
      <c r="J1001" s="20" t="str">
        <f>IF(OR($D1001="",$E1001=""),"",IF($E1001&lt;=$D1001+Settings!$B$5,1,0))</f>
        <v/>
      </c>
      <c r="K1001" s="20" t="str">
        <f t="shared" si="45"/>
        <v/>
      </c>
      <c r="L1001" s="20" t="str">
        <f t="shared" si="46"/>
        <v/>
      </c>
      <c r="M1001" s="21" t="str">
        <f t="shared" si="47"/>
        <v/>
      </c>
    </row>
    <row r="1002" spans="1:13" x14ac:dyDescent="0.3">
      <c r="A1002" s="17"/>
      <c r="B1002" s="17"/>
      <c r="C1002" s="18"/>
      <c r="D1002" s="18"/>
      <c r="E1002" s="18"/>
      <c r="F1002" s="19"/>
      <c r="G1002" s="19"/>
      <c r="H1002" s="19"/>
      <c r="I1002" s="20" t="str">
        <f>IF(OR($D1002="",$E1002=""),"",MAX(0,$E1002-$D1002-Settings!$B$5))</f>
        <v/>
      </c>
      <c r="J1002" s="20" t="str">
        <f>IF(OR($D1002="",$E1002=""),"",IF($E1002&lt;=$D1002+Settings!$B$5,1,0))</f>
        <v/>
      </c>
      <c r="K1002" s="20" t="str">
        <f t="shared" si="45"/>
        <v/>
      </c>
      <c r="L1002" s="20" t="str">
        <f t="shared" si="46"/>
        <v/>
      </c>
      <c r="M1002" s="21" t="str">
        <f t="shared" si="47"/>
        <v/>
      </c>
    </row>
    <row r="1003" spans="1:13" x14ac:dyDescent="0.3">
      <c r="A1003" s="17"/>
      <c r="B1003" s="17"/>
      <c r="C1003" s="18"/>
      <c r="D1003" s="18"/>
      <c r="E1003" s="18"/>
      <c r="F1003" s="19"/>
      <c r="G1003" s="19"/>
      <c r="H1003" s="19"/>
      <c r="I1003" s="20" t="str">
        <f>IF(OR($D1003="",$E1003=""),"",MAX(0,$E1003-$D1003-Settings!$B$5))</f>
        <v/>
      </c>
      <c r="J1003" s="20" t="str">
        <f>IF(OR($D1003="",$E1003=""),"",IF($E1003&lt;=$D1003+Settings!$B$5,1,0))</f>
        <v/>
      </c>
      <c r="K1003" s="20" t="str">
        <f t="shared" si="45"/>
        <v/>
      </c>
      <c r="L1003" s="20" t="str">
        <f t="shared" si="46"/>
        <v/>
      </c>
      <c r="M1003" s="21" t="str">
        <f t="shared" si="47"/>
        <v/>
      </c>
    </row>
  </sheetData>
  <conditionalFormatting sqref="J4:K1003">
    <cfRule type="cellIs" dxfId="4" priority="1" operator="equal">
      <formula>0</formula>
    </cfRule>
  </conditionalFormatting>
  <pageMargins left="0.4" right="0.4" top="1" bottom="1" header="0.5" footer="0.5"/>
  <pageSetup paperSize="9" fitToHeight="0"/>
  <headerFooter>
    <oddFooter>&amp;C&amp;8 Toolkit by GroupChatOn  ·  toolkit.groupchaton.com</oddFooter>
  </headerFooter>
  <extLst>
    <ext xmlns:x14="http://schemas.microsoft.com/office/spreadsheetml/2009/9/main" uri="{CCE6A557-97BC-4b89-ADB6-D9C93CAAB3DF}">
      <x14:dataValidations xmlns:xm="http://schemas.microsoft.com/office/excel/2006/main" count="1">
        <x14:dataValidation type="list" allowBlank="1" xr:uid="{00000000-0002-0000-0300-000000000000}">
          <x14:formula1>
            <xm:f>Suppliers!$B$4:$B$203</xm:f>
          </x14:formula1>
          <xm:sqref>A4:A1003</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rgb="FF2563EB"/>
    <pageSetUpPr fitToPage="1"/>
  </sheetPr>
  <dimension ref="A1:L205"/>
  <sheetViews>
    <sheetView showGridLines="0" workbookViewId="0">
      <pane xSplit="1" ySplit="3" topLeftCell="B4" activePane="bottomRight" state="frozen"/>
      <selection pane="topRight"/>
      <selection pane="bottomLeft"/>
      <selection pane="bottomRight"/>
    </sheetView>
  </sheetViews>
  <sheetFormatPr defaultRowHeight="14.4" x14ac:dyDescent="0.3"/>
  <cols>
    <col min="1" max="1" width="28" customWidth="1"/>
    <col min="2" max="2" width="18" customWidth="1"/>
    <col min="3" max="3" width="11" customWidth="1"/>
    <col min="4" max="6" width="10" customWidth="1"/>
    <col min="7" max="7" width="9" customWidth="1"/>
    <col min="8" max="9" width="11" customWidth="1"/>
    <col min="10" max="10" width="9" customWidth="1"/>
    <col min="11" max="11" width="8" customWidth="1"/>
    <col min="12" max="12" width="7" customWidth="1"/>
  </cols>
  <sheetData>
    <row r="1" spans="1:12" ht="25.95" customHeight="1" x14ac:dyDescent="0.4">
      <c r="A1" s="1" t="s">
        <v>115</v>
      </c>
    </row>
    <row r="2" spans="1:12" x14ac:dyDescent="0.3">
      <c r="A2" s="2" t="s">
        <v>116</v>
      </c>
    </row>
    <row r="3" spans="1:12" ht="31.95" customHeight="1" x14ac:dyDescent="0.3">
      <c r="A3" s="16" t="s">
        <v>93</v>
      </c>
      <c r="B3" s="16" t="s">
        <v>41</v>
      </c>
      <c r="C3" s="16" t="s">
        <v>91</v>
      </c>
      <c r="D3" s="16" t="s">
        <v>117</v>
      </c>
      <c r="E3" s="16" t="s">
        <v>118</v>
      </c>
      <c r="F3" s="16" t="s">
        <v>105</v>
      </c>
      <c r="G3" s="16" t="s">
        <v>119</v>
      </c>
      <c r="H3" s="16" t="s">
        <v>120</v>
      </c>
      <c r="I3" s="16" t="s">
        <v>121</v>
      </c>
      <c r="J3" s="16" t="s">
        <v>122</v>
      </c>
      <c r="K3" s="16" t="s">
        <v>123</v>
      </c>
      <c r="L3" s="16" t="s">
        <v>124</v>
      </c>
    </row>
    <row r="4" spans="1:12" x14ac:dyDescent="0.3">
      <c r="A4" s="22" t="str">
        <f>IF(Suppliers!B4="","",Suppliers!B4)</f>
        <v>Bharat Steel Traders</v>
      </c>
      <c r="B4" s="22" t="str">
        <f>IF($A4="","",Suppliers!C4&amp;"")</f>
        <v>Raw material</v>
      </c>
      <c r="C4" s="23">
        <f>IF($A4="","",COUNTIFS(Deliveries!$A$4:$A$1003,$A4,Deliveries!$E$4:$E$1003,"&lt;&gt;"))</f>
        <v>4</v>
      </c>
      <c r="D4" s="24">
        <f>IF(N($C4)=0,"",SUMIFS(Deliveries!$J$4:$J$1003,Deliveries!$A$4:$A$1003,$A4)/$C4)</f>
        <v>0.75</v>
      </c>
      <c r="E4" s="24">
        <f>IF(N($C4)=0,"",SUMIFS(Deliveries!$K$4:$K$1003,Deliveries!$A$4:$A$1003,$A4)/$C4)</f>
        <v>0.5</v>
      </c>
      <c r="F4" s="21">
        <f>IF(N($C4)=0,"",IFERROR(SUMIFS(Deliveries!$H$4:$H$1003,Deliveries!$A$4:$A$1003,$A4)/SUMIFS(Deliveries!$G$4:$G$1003,Deliveries!$A$4:$A$1003,$A4),""))</f>
        <v>0.99737670514165788</v>
      </c>
      <c r="G4" s="23">
        <f>IF($A4="","",IF(Suppliers!M4="","",Suppliers!M4))</f>
        <v>4</v>
      </c>
      <c r="H4" s="25">
        <f>IF(N($C4)=0,"",IFERROR(AVERAGEIFS(Deliveries!$L$4:$L$1003,Deliveries!$A$4:$A$1003,$A4),""))</f>
        <v>8.75</v>
      </c>
      <c r="I4" s="23">
        <f>IF($A4="","",IF(Suppliers!J4="","",Suppliers!J4))</f>
        <v>10</v>
      </c>
      <c r="J4" s="26">
        <f>IF(N($C4)=0,"",ROUND((N($D4)*Settings!$B$6+IF($F4="",1,$F4)*Settings!$B$7+N($E4)*Settings!$B$8+IF($G4="",0.6,$G4/5)*Settings!$B$9)/(Settings!$B$6+Settings!$B$7+Settings!$B$8+Settings!$B$9)*100,1))</f>
        <v>80.7</v>
      </c>
      <c r="K4" s="27" t="str">
        <f>IF($J4="","",IF($J4&gt;=Settings!$B$10,"A",IF($J4&gt;=Settings!$B$11,"B","C")))</f>
        <v>B</v>
      </c>
      <c r="L4" s="23">
        <f t="shared" ref="L4:L35" si="0">IF($J4="","",COUNTIF($J$4:$J$203,"&gt;"&amp;$J4)+1)</f>
        <v>2</v>
      </c>
    </row>
    <row r="5" spans="1:12" x14ac:dyDescent="0.3">
      <c r="A5" s="22" t="str">
        <f>IF(Suppliers!B5="","",Suppliers!B5)</f>
        <v>Precision Bearings Co.</v>
      </c>
      <c r="B5" s="22" t="str">
        <f>IF($A5="","",Suppliers!C5&amp;"")</f>
        <v>Bought-out parts</v>
      </c>
      <c r="C5" s="23">
        <f>IF($A5="","",COUNTIFS(Deliveries!$A$4:$A$1003,$A5,Deliveries!$E$4:$E$1003,"&lt;&gt;"))</f>
        <v>2</v>
      </c>
      <c r="D5" s="24">
        <f>IF(N($C5)=0,"",SUMIFS(Deliveries!$J$4:$J$1003,Deliveries!$A$4:$A$1003,$A5)/$C5)</f>
        <v>0.5</v>
      </c>
      <c r="E5" s="24">
        <f>IF(N($C5)=0,"",SUMIFS(Deliveries!$K$4:$K$1003,Deliveries!$A$4:$A$1003,$A5)/$C5)</f>
        <v>0.5</v>
      </c>
      <c r="F5" s="21">
        <f>IF(N($C5)=0,"",IFERROR(SUMIFS(Deliveries!$H$4:$H$1003,Deliveries!$A$4:$A$1003,$A5)/SUMIFS(Deliveries!$G$4:$G$1003,Deliveries!$A$4:$A$1003,$A5),""))</f>
        <v>0.97846153846153849</v>
      </c>
      <c r="G5" s="23">
        <f>IF($A5="","",IF(Suppliers!M5="","",Suppliers!M5))</f>
        <v>3</v>
      </c>
      <c r="H5" s="25">
        <f>IF(N($C5)=0,"",IFERROR(AVERAGEIFS(Deliveries!$L$4:$L$1003,Deliveries!$A$4:$A$1003,$A5),""))</f>
        <v>23</v>
      </c>
      <c r="I5" s="23">
        <f>IF($A5="","",IF(Suppliers!J5="","",Suppliers!J5))</f>
        <v>21</v>
      </c>
      <c r="J5" s="26">
        <f>IF(N($C5)=0,"",ROUND((N($D5)*Settings!$B$6+IF($F5="",1,$F5)*Settings!$B$7+N($E5)*Settings!$B$8+IF($G5="",0.6,$G5/5)*Settings!$B$9)/(Settings!$B$6+Settings!$B$7+Settings!$B$8+Settings!$B$9)*100,1))</f>
        <v>68.2</v>
      </c>
      <c r="K5" s="27" t="str">
        <f>IF($J5="","",IF($J5&gt;=Settings!$B$10,"A",IF($J5&gt;=Settings!$B$11,"B","C")))</f>
        <v>C</v>
      </c>
      <c r="L5" s="23">
        <f t="shared" si="0"/>
        <v>3</v>
      </c>
    </row>
    <row r="6" spans="1:12" x14ac:dyDescent="0.3">
      <c r="A6" s="22" t="str">
        <f>IF(Suppliers!B6="","",Suppliers!B6)</f>
        <v>Shree Packaging Industries</v>
      </c>
      <c r="B6" s="22" t="str">
        <f>IF($A6="","",Suppliers!C6&amp;"")</f>
        <v>Packing material</v>
      </c>
      <c r="C6" s="23">
        <f>IF($A6="","",COUNTIFS(Deliveries!$A$4:$A$1003,$A6,Deliveries!$E$4:$E$1003,"&lt;&gt;"))</f>
        <v>2</v>
      </c>
      <c r="D6" s="24">
        <f>IF(N($C6)=0,"",SUMIFS(Deliveries!$J$4:$J$1003,Deliveries!$A$4:$A$1003,$A6)/$C6)</f>
        <v>0.5</v>
      </c>
      <c r="E6" s="24">
        <f>IF(N($C6)=0,"",SUMIFS(Deliveries!$K$4:$K$1003,Deliveries!$A$4:$A$1003,$A6)/$C6)</f>
        <v>1</v>
      </c>
      <c r="F6" s="21">
        <f>IF(N($C6)=0,"",IFERROR(SUMIFS(Deliveries!$H$4:$H$1003,Deliveries!$A$4:$A$1003,$A6)/SUMIFS(Deliveries!$G$4:$G$1003,Deliveries!$A$4:$A$1003,$A6),""))</f>
        <v>1</v>
      </c>
      <c r="G6" s="23">
        <f>IF($A6="","",IF(Suppliers!M6="","",Suppliers!M6))</f>
        <v>5</v>
      </c>
      <c r="H6" s="25">
        <f>IF(N($C6)=0,"",IFERROR(AVERAGEIFS(Deliveries!$L$4:$L$1003,Deliveries!$A$4:$A$1003,$A6),""))</f>
        <v>7.5</v>
      </c>
      <c r="I6" s="23">
        <f>IF($A6="","",IF(Suppliers!J6="","",Suppliers!J6))</f>
        <v>7</v>
      </c>
      <c r="J6" s="26">
        <f>IF(N($C6)=0,"",ROUND((N($D6)*Settings!$B$6+IF($F6="",1,$F6)*Settings!$B$7+N($E6)*Settings!$B$8+IF($G6="",0.6,$G6/5)*Settings!$B$9)/(Settings!$B$6+Settings!$B$7+Settings!$B$8+Settings!$B$9)*100,1))</f>
        <v>82.5</v>
      </c>
      <c r="K6" s="27" t="str">
        <f>IF($J6="","",IF($J6&gt;=Settings!$B$10,"A",IF($J6&gt;=Settings!$B$11,"B","C")))</f>
        <v>B</v>
      </c>
      <c r="L6" s="23">
        <f t="shared" si="0"/>
        <v>1</v>
      </c>
    </row>
    <row r="7" spans="1:12" x14ac:dyDescent="0.3">
      <c r="A7" s="22" t="str">
        <f>IF(Suppliers!B7="","",Suppliers!B7)</f>
        <v>Kumar Fasteners</v>
      </c>
      <c r="B7" s="22" t="str">
        <f>IF($A7="","",Suppliers!C7&amp;"")</f>
        <v>Spares &amp; consumables</v>
      </c>
      <c r="C7" s="23">
        <f>IF($A7="","",COUNTIFS(Deliveries!$A$4:$A$1003,$A7,Deliveries!$E$4:$E$1003,"&lt;&gt;"))</f>
        <v>1</v>
      </c>
      <c r="D7" s="24">
        <f>IF(N($C7)=0,"",SUMIFS(Deliveries!$J$4:$J$1003,Deliveries!$A$4:$A$1003,$A7)/$C7)</f>
        <v>0</v>
      </c>
      <c r="E7" s="24">
        <f>IF(N($C7)=0,"",SUMIFS(Deliveries!$K$4:$K$1003,Deliveries!$A$4:$A$1003,$A7)/$C7)</f>
        <v>1</v>
      </c>
      <c r="F7" s="21">
        <f>IF(N($C7)=0,"",IFERROR(SUMIFS(Deliveries!$H$4:$H$1003,Deliveries!$A$4:$A$1003,$A7)/SUMIFS(Deliveries!$G$4:$G$1003,Deliveries!$A$4:$A$1003,$A7),""))</f>
        <v>0</v>
      </c>
      <c r="G7" s="23">
        <f>IF($A7="","",IF(Suppliers!M7="","",Suppliers!M7))</f>
        <v>2</v>
      </c>
      <c r="H7" s="25">
        <f>IF(N($C7)=0,"",IFERROR(AVERAGEIFS(Deliveries!$L$4:$L$1003,Deliveries!$A$4:$A$1003,$A7),""))</f>
        <v>7</v>
      </c>
      <c r="I7" s="23">
        <f>IF($A7="","",IF(Suppliers!J7="","",Suppliers!J7))</f>
        <v>5</v>
      </c>
      <c r="J7" s="26">
        <f>IF(N($C7)=0,"",ROUND((N($D7)*Settings!$B$6+IF($F7="",1,$F7)*Settings!$B$7+N($E7)*Settings!$B$8+IF($G7="",0.6,$G7/5)*Settings!$B$9)/(Settings!$B$6+Settings!$B$7+Settings!$B$8+Settings!$B$9)*100,1))</f>
        <v>21</v>
      </c>
      <c r="K7" s="27" t="str">
        <f>IF($J7="","",IF($J7&gt;=Settings!$B$10,"A",IF($J7&gt;=Settings!$B$11,"B","C")))</f>
        <v>C</v>
      </c>
      <c r="L7" s="23">
        <f t="shared" si="0"/>
        <v>4</v>
      </c>
    </row>
    <row r="8" spans="1:12" x14ac:dyDescent="0.3">
      <c r="A8" s="22" t="str">
        <f>IF(Suppliers!B8="","",Suppliers!B8)</f>
        <v/>
      </c>
      <c r="B8" s="22" t="str">
        <f>IF($A8="","",Suppliers!C8&amp;"")</f>
        <v/>
      </c>
      <c r="C8" s="23" t="str">
        <f>IF($A8="","",COUNTIFS(Deliveries!$A$4:$A$1003,$A8,Deliveries!$E$4:$E$1003,"&lt;&gt;"))</f>
        <v/>
      </c>
      <c r="D8" s="24" t="str">
        <f>IF(N($C8)=0,"",SUMIFS(Deliveries!$J$4:$J$1003,Deliveries!$A$4:$A$1003,$A8)/$C8)</f>
        <v/>
      </c>
      <c r="E8" s="24" t="str">
        <f>IF(N($C8)=0,"",SUMIFS(Deliveries!$K$4:$K$1003,Deliveries!$A$4:$A$1003,$A8)/$C8)</f>
        <v/>
      </c>
      <c r="F8" s="21" t="str">
        <f>IF(N($C8)=0,"",IFERROR(SUMIFS(Deliveries!$H$4:$H$1003,Deliveries!$A$4:$A$1003,$A8)/SUMIFS(Deliveries!$G$4:$G$1003,Deliveries!$A$4:$A$1003,$A8),""))</f>
        <v/>
      </c>
      <c r="G8" s="23" t="str">
        <f>IF($A8="","",IF(Suppliers!M8="","",Suppliers!M8))</f>
        <v/>
      </c>
      <c r="H8" s="25" t="str">
        <f>IF(N($C8)=0,"",IFERROR(AVERAGEIFS(Deliveries!$L$4:$L$1003,Deliveries!$A$4:$A$1003,$A8),""))</f>
        <v/>
      </c>
      <c r="I8" s="23" t="str">
        <f>IF($A8="","",IF(Suppliers!J8="","",Suppliers!J8))</f>
        <v/>
      </c>
      <c r="J8" s="26" t="str">
        <f>IF(N($C8)=0,"",ROUND((N($D8)*Settings!$B$6+IF($F8="",1,$F8)*Settings!$B$7+N($E8)*Settings!$B$8+IF($G8="",0.6,$G8/5)*Settings!$B$9)/(Settings!$B$6+Settings!$B$7+Settings!$B$8+Settings!$B$9)*100,1))</f>
        <v/>
      </c>
      <c r="K8" s="27" t="str">
        <f>IF($J8="","",IF($J8&gt;=Settings!$B$10,"A",IF($J8&gt;=Settings!$B$11,"B","C")))</f>
        <v/>
      </c>
      <c r="L8" s="23" t="str">
        <f t="shared" si="0"/>
        <v/>
      </c>
    </row>
    <row r="9" spans="1:12" x14ac:dyDescent="0.3">
      <c r="A9" s="22" t="str">
        <f>IF(Suppliers!B9="","",Suppliers!B9)</f>
        <v/>
      </c>
      <c r="B9" s="22" t="str">
        <f>IF($A9="","",Suppliers!C9&amp;"")</f>
        <v/>
      </c>
      <c r="C9" s="23" t="str">
        <f>IF($A9="","",COUNTIFS(Deliveries!$A$4:$A$1003,$A9,Deliveries!$E$4:$E$1003,"&lt;&gt;"))</f>
        <v/>
      </c>
      <c r="D9" s="24" t="str">
        <f>IF(N($C9)=0,"",SUMIFS(Deliveries!$J$4:$J$1003,Deliveries!$A$4:$A$1003,$A9)/$C9)</f>
        <v/>
      </c>
      <c r="E9" s="24" t="str">
        <f>IF(N($C9)=0,"",SUMIFS(Deliveries!$K$4:$K$1003,Deliveries!$A$4:$A$1003,$A9)/$C9)</f>
        <v/>
      </c>
      <c r="F9" s="21" t="str">
        <f>IF(N($C9)=0,"",IFERROR(SUMIFS(Deliveries!$H$4:$H$1003,Deliveries!$A$4:$A$1003,$A9)/SUMIFS(Deliveries!$G$4:$G$1003,Deliveries!$A$4:$A$1003,$A9),""))</f>
        <v/>
      </c>
      <c r="G9" s="23" t="str">
        <f>IF($A9="","",IF(Suppliers!M9="","",Suppliers!M9))</f>
        <v/>
      </c>
      <c r="H9" s="25" t="str">
        <f>IF(N($C9)=0,"",IFERROR(AVERAGEIFS(Deliveries!$L$4:$L$1003,Deliveries!$A$4:$A$1003,$A9),""))</f>
        <v/>
      </c>
      <c r="I9" s="23" t="str">
        <f>IF($A9="","",IF(Suppliers!J9="","",Suppliers!J9))</f>
        <v/>
      </c>
      <c r="J9" s="26" t="str">
        <f>IF(N($C9)=0,"",ROUND((N($D9)*Settings!$B$6+IF($F9="",1,$F9)*Settings!$B$7+N($E9)*Settings!$B$8+IF($G9="",0.6,$G9/5)*Settings!$B$9)/(Settings!$B$6+Settings!$B$7+Settings!$B$8+Settings!$B$9)*100,1))</f>
        <v/>
      </c>
      <c r="K9" s="27" t="str">
        <f>IF($J9="","",IF($J9&gt;=Settings!$B$10,"A",IF($J9&gt;=Settings!$B$11,"B","C")))</f>
        <v/>
      </c>
      <c r="L9" s="23" t="str">
        <f t="shared" si="0"/>
        <v/>
      </c>
    </row>
    <row r="10" spans="1:12" x14ac:dyDescent="0.3">
      <c r="A10" s="22" t="str">
        <f>IF(Suppliers!B10="","",Suppliers!B10)</f>
        <v/>
      </c>
      <c r="B10" s="22" t="str">
        <f>IF($A10="","",Suppliers!C10&amp;"")</f>
        <v/>
      </c>
      <c r="C10" s="23" t="str">
        <f>IF($A10="","",COUNTIFS(Deliveries!$A$4:$A$1003,$A10,Deliveries!$E$4:$E$1003,"&lt;&gt;"))</f>
        <v/>
      </c>
      <c r="D10" s="24" t="str">
        <f>IF(N($C10)=0,"",SUMIFS(Deliveries!$J$4:$J$1003,Deliveries!$A$4:$A$1003,$A10)/$C10)</f>
        <v/>
      </c>
      <c r="E10" s="24" t="str">
        <f>IF(N($C10)=0,"",SUMIFS(Deliveries!$K$4:$K$1003,Deliveries!$A$4:$A$1003,$A10)/$C10)</f>
        <v/>
      </c>
      <c r="F10" s="21" t="str">
        <f>IF(N($C10)=0,"",IFERROR(SUMIFS(Deliveries!$H$4:$H$1003,Deliveries!$A$4:$A$1003,$A10)/SUMIFS(Deliveries!$G$4:$G$1003,Deliveries!$A$4:$A$1003,$A10),""))</f>
        <v/>
      </c>
      <c r="G10" s="23" t="str">
        <f>IF($A10="","",IF(Suppliers!M10="","",Suppliers!M10))</f>
        <v/>
      </c>
      <c r="H10" s="25" t="str">
        <f>IF(N($C10)=0,"",IFERROR(AVERAGEIFS(Deliveries!$L$4:$L$1003,Deliveries!$A$4:$A$1003,$A10),""))</f>
        <v/>
      </c>
      <c r="I10" s="23" t="str">
        <f>IF($A10="","",IF(Suppliers!J10="","",Suppliers!J10))</f>
        <v/>
      </c>
      <c r="J10" s="26" t="str">
        <f>IF(N($C10)=0,"",ROUND((N($D10)*Settings!$B$6+IF($F10="",1,$F10)*Settings!$B$7+N($E10)*Settings!$B$8+IF($G10="",0.6,$G10/5)*Settings!$B$9)/(Settings!$B$6+Settings!$B$7+Settings!$B$8+Settings!$B$9)*100,1))</f>
        <v/>
      </c>
      <c r="K10" s="27" t="str">
        <f>IF($J10="","",IF($J10&gt;=Settings!$B$10,"A",IF($J10&gt;=Settings!$B$11,"B","C")))</f>
        <v/>
      </c>
      <c r="L10" s="23" t="str">
        <f t="shared" si="0"/>
        <v/>
      </c>
    </row>
    <row r="11" spans="1:12" x14ac:dyDescent="0.3">
      <c r="A11" s="22" t="str">
        <f>IF(Suppliers!B11="","",Suppliers!B11)</f>
        <v/>
      </c>
      <c r="B11" s="22" t="str">
        <f>IF($A11="","",Suppliers!C11&amp;"")</f>
        <v/>
      </c>
      <c r="C11" s="23" t="str">
        <f>IF($A11="","",COUNTIFS(Deliveries!$A$4:$A$1003,$A11,Deliveries!$E$4:$E$1003,"&lt;&gt;"))</f>
        <v/>
      </c>
      <c r="D11" s="24" t="str">
        <f>IF(N($C11)=0,"",SUMIFS(Deliveries!$J$4:$J$1003,Deliveries!$A$4:$A$1003,$A11)/$C11)</f>
        <v/>
      </c>
      <c r="E11" s="24" t="str">
        <f>IF(N($C11)=0,"",SUMIFS(Deliveries!$K$4:$K$1003,Deliveries!$A$4:$A$1003,$A11)/$C11)</f>
        <v/>
      </c>
      <c r="F11" s="21" t="str">
        <f>IF(N($C11)=0,"",IFERROR(SUMIFS(Deliveries!$H$4:$H$1003,Deliveries!$A$4:$A$1003,$A11)/SUMIFS(Deliveries!$G$4:$G$1003,Deliveries!$A$4:$A$1003,$A11),""))</f>
        <v/>
      </c>
      <c r="G11" s="23" t="str">
        <f>IF($A11="","",IF(Suppliers!M11="","",Suppliers!M11))</f>
        <v/>
      </c>
      <c r="H11" s="25" t="str">
        <f>IF(N($C11)=0,"",IFERROR(AVERAGEIFS(Deliveries!$L$4:$L$1003,Deliveries!$A$4:$A$1003,$A11),""))</f>
        <v/>
      </c>
      <c r="I11" s="23" t="str">
        <f>IF($A11="","",IF(Suppliers!J11="","",Suppliers!J11))</f>
        <v/>
      </c>
      <c r="J11" s="26" t="str">
        <f>IF(N($C11)=0,"",ROUND((N($D11)*Settings!$B$6+IF($F11="",1,$F11)*Settings!$B$7+N($E11)*Settings!$B$8+IF($G11="",0.6,$G11/5)*Settings!$B$9)/(Settings!$B$6+Settings!$B$7+Settings!$B$8+Settings!$B$9)*100,1))</f>
        <v/>
      </c>
      <c r="K11" s="27" t="str">
        <f>IF($J11="","",IF($J11&gt;=Settings!$B$10,"A",IF($J11&gt;=Settings!$B$11,"B","C")))</f>
        <v/>
      </c>
      <c r="L11" s="23" t="str">
        <f t="shared" si="0"/>
        <v/>
      </c>
    </row>
    <row r="12" spans="1:12" x14ac:dyDescent="0.3">
      <c r="A12" s="22" t="str">
        <f>IF(Suppliers!B12="","",Suppliers!B12)</f>
        <v/>
      </c>
      <c r="B12" s="22" t="str">
        <f>IF($A12="","",Suppliers!C12&amp;"")</f>
        <v/>
      </c>
      <c r="C12" s="23" t="str">
        <f>IF($A12="","",COUNTIFS(Deliveries!$A$4:$A$1003,$A12,Deliveries!$E$4:$E$1003,"&lt;&gt;"))</f>
        <v/>
      </c>
      <c r="D12" s="24" t="str">
        <f>IF(N($C12)=0,"",SUMIFS(Deliveries!$J$4:$J$1003,Deliveries!$A$4:$A$1003,$A12)/$C12)</f>
        <v/>
      </c>
      <c r="E12" s="24" t="str">
        <f>IF(N($C12)=0,"",SUMIFS(Deliveries!$K$4:$K$1003,Deliveries!$A$4:$A$1003,$A12)/$C12)</f>
        <v/>
      </c>
      <c r="F12" s="21" t="str">
        <f>IF(N($C12)=0,"",IFERROR(SUMIFS(Deliveries!$H$4:$H$1003,Deliveries!$A$4:$A$1003,$A12)/SUMIFS(Deliveries!$G$4:$G$1003,Deliveries!$A$4:$A$1003,$A12),""))</f>
        <v/>
      </c>
      <c r="G12" s="23" t="str">
        <f>IF($A12="","",IF(Suppliers!M12="","",Suppliers!M12))</f>
        <v/>
      </c>
      <c r="H12" s="25" t="str">
        <f>IF(N($C12)=0,"",IFERROR(AVERAGEIFS(Deliveries!$L$4:$L$1003,Deliveries!$A$4:$A$1003,$A12),""))</f>
        <v/>
      </c>
      <c r="I12" s="23" t="str">
        <f>IF($A12="","",IF(Suppliers!J12="","",Suppliers!J12))</f>
        <v/>
      </c>
      <c r="J12" s="26" t="str">
        <f>IF(N($C12)=0,"",ROUND((N($D12)*Settings!$B$6+IF($F12="",1,$F12)*Settings!$B$7+N($E12)*Settings!$B$8+IF($G12="",0.6,$G12/5)*Settings!$B$9)/(Settings!$B$6+Settings!$B$7+Settings!$B$8+Settings!$B$9)*100,1))</f>
        <v/>
      </c>
      <c r="K12" s="27" t="str">
        <f>IF($J12="","",IF($J12&gt;=Settings!$B$10,"A",IF($J12&gt;=Settings!$B$11,"B","C")))</f>
        <v/>
      </c>
      <c r="L12" s="23" t="str">
        <f t="shared" si="0"/>
        <v/>
      </c>
    </row>
    <row r="13" spans="1:12" x14ac:dyDescent="0.3">
      <c r="A13" s="22" t="str">
        <f>IF(Suppliers!B13="","",Suppliers!B13)</f>
        <v/>
      </c>
      <c r="B13" s="22" t="str">
        <f>IF($A13="","",Suppliers!C13&amp;"")</f>
        <v/>
      </c>
      <c r="C13" s="23" t="str">
        <f>IF($A13="","",COUNTIFS(Deliveries!$A$4:$A$1003,$A13,Deliveries!$E$4:$E$1003,"&lt;&gt;"))</f>
        <v/>
      </c>
      <c r="D13" s="24" t="str">
        <f>IF(N($C13)=0,"",SUMIFS(Deliveries!$J$4:$J$1003,Deliveries!$A$4:$A$1003,$A13)/$C13)</f>
        <v/>
      </c>
      <c r="E13" s="24" t="str">
        <f>IF(N($C13)=0,"",SUMIFS(Deliveries!$K$4:$K$1003,Deliveries!$A$4:$A$1003,$A13)/$C13)</f>
        <v/>
      </c>
      <c r="F13" s="21" t="str">
        <f>IF(N($C13)=0,"",IFERROR(SUMIFS(Deliveries!$H$4:$H$1003,Deliveries!$A$4:$A$1003,$A13)/SUMIFS(Deliveries!$G$4:$G$1003,Deliveries!$A$4:$A$1003,$A13),""))</f>
        <v/>
      </c>
      <c r="G13" s="23" t="str">
        <f>IF($A13="","",IF(Suppliers!M13="","",Suppliers!M13))</f>
        <v/>
      </c>
      <c r="H13" s="25" t="str">
        <f>IF(N($C13)=0,"",IFERROR(AVERAGEIFS(Deliveries!$L$4:$L$1003,Deliveries!$A$4:$A$1003,$A13),""))</f>
        <v/>
      </c>
      <c r="I13" s="23" t="str">
        <f>IF($A13="","",IF(Suppliers!J13="","",Suppliers!J13))</f>
        <v/>
      </c>
      <c r="J13" s="26" t="str">
        <f>IF(N($C13)=0,"",ROUND((N($D13)*Settings!$B$6+IF($F13="",1,$F13)*Settings!$B$7+N($E13)*Settings!$B$8+IF($G13="",0.6,$G13/5)*Settings!$B$9)/(Settings!$B$6+Settings!$B$7+Settings!$B$8+Settings!$B$9)*100,1))</f>
        <v/>
      </c>
      <c r="K13" s="27" t="str">
        <f>IF($J13="","",IF($J13&gt;=Settings!$B$10,"A",IF($J13&gt;=Settings!$B$11,"B","C")))</f>
        <v/>
      </c>
      <c r="L13" s="23" t="str">
        <f t="shared" si="0"/>
        <v/>
      </c>
    </row>
    <row r="14" spans="1:12" x14ac:dyDescent="0.3">
      <c r="A14" s="22" t="str">
        <f>IF(Suppliers!B14="","",Suppliers!B14)</f>
        <v/>
      </c>
      <c r="B14" s="22" t="str">
        <f>IF($A14="","",Suppliers!C14&amp;"")</f>
        <v/>
      </c>
      <c r="C14" s="23" t="str">
        <f>IF($A14="","",COUNTIFS(Deliveries!$A$4:$A$1003,$A14,Deliveries!$E$4:$E$1003,"&lt;&gt;"))</f>
        <v/>
      </c>
      <c r="D14" s="24" t="str">
        <f>IF(N($C14)=0,"",SUMIFS(Deliveries!$J$4:$J$1003,Deliveries!$A$4:$A$1003,$A14)/$C14)</f>
        <v/>
      </c>
      <c r="E14" s="24" t="str">
        <f>IF(N($C14)=0,"",SUMIFS(Deliveries!$K$4:$K$1003,Deliveries!$A$4:$A$1003,$A14)/$C14)</f>
        <v/>
      </c>
      <c r="F14" s="21" t="str">
        <f>IF(N($C14)=0,"",IFERROR(SUMIFS(Deliveries!$H$4:$H$1003,Deliveries!$A$4:$A$1003,$A14)/SUMIFS(Deliveries!$G$4:$G$1003,Deliveries!$A$4:$A$1003,$A14),""))</f>
        <v/>
      </c>
      <c r="G14" s="23" t="str">
        <f>IF($A14="","",IF(Suppliers!M14="","",Suppliers!M14))</f>
        <v/>
      </c>
      <c r="H14" s="25" t="str">
        <f>IF(N($C14)=0,"",IFERROR(AVERAGEIFS(Deliveries!$L$4:$L$1003,Deliveries!$A$4:$A$1003,$A14),""))</f>
        <v/>
      </c>
      <c r="I14" s="23" t="str">
        <f>IF($A14="","",IF(Suppliers!J14="","",Suppliers!J14))</f>
        <v/>
      </c>
      <c r="J14" s="26" t="str">
        <f>IF(N($C14)=0,"",ROUND((N($D14)*Settings!$B$6+IF($F14="",1,$F14)*Settings!$B$7+N($E14)*Settings!$B$8+IF($G14="",0.6,$G14/5)*Settings!$B$9)/(Settings!$B$6+Settings!$B$7+Settings!$B$8+Settings!$B$9)*100,1))</f>
        <v/>
      </c>
      <c r="K14" s="27" t="str">
        <f>IF($J14="","",IF($J14&gt;=Settings!$B$10,"A",IF($J14&gt;=Settings!$B$11,"B","C")))</f>
        <v/>
      </c>
      <c r="L14" s="23" t="str">
        <f t="shared" si="0"/>
        <v/>
      </c>
    </row>
    <row r="15" spans="1:12" x14ac:dyDescent="0.3">
      <c r="A15" s="22" t="str">
        <f>IF(Suppliers!B15="","",Suppliers!B15)</f>
        <v/>
      </c>
      <c r="B15" s="22" t="str">
        <f>IF($A15="","",Suppliers!C15&amp;"")</f>
        <v/>
      </c>
      <c r="C15" s="23" t="str">
        <f>IF($A15="","",COUNTIFS(Deliveries!$A$4:$A$1003,$A15,Deliveries!$E$4:$E$1003,"&lt;&gt;"))</f>
        <v/>
      </c>
      <c r="D15" s="24" t="str">
        <f>IF(N($C15)=0,"",SUMIFS(Deliveries!$J$4:$J$1003,Deliveries!$A$4:$A$1003,$A15)/$C15)</f>
        <v/>
      </c>
      <c r="E15" s="24" t="str">
        <f>IF(N($C15)=0,"",SUMIFS(Deliveries!$K$4:$K$1003,Deliveries!$A$4:$A$1003,$A15)/$C15)</f>
        <v/>
      </c>
      <c r="F15" s="21" t="str">
        <f>IF(N($C15)=0,"",IFERROR(SUMIFS(Deliveries!$H$4:$H$1003,Deliveries!$A$4:$A$1003,$A15)/SUMIFS(Deliveries!$G$4:$G$1003,Deliveries!$A$4:$A$1003,$A15),""))</f>
        <v/>
      </c>
      <c r="G15" s="23" t="str">
        <f>IF($A15="","",IF(Suppliers!M15="","",Suppliers!M15))</f>
        <v/>
      </c>
      <c r="H15" s="25" t="str">
        <f>IF(N($C15)=0,"",IFERROR(AVERAGEIFS(Deliveries!$L$4:$L$1003,Deliveries!$A$4:$A$1003,$A15),""))</f>
        <v/>
      </c>
      <c r="I15" s="23" t="str">
        <f>IF($A15="","",IF(Suppliers!J15="","",Suppliers!J15))</f>
        <v/>
      </c>
      <c r="J15" s="26" t="str">
        <f>IF(N($C15)=0,"",ROUND((N($D15)*Settings!$B$6+IF($F15="",1,$F15)*Settings!$B$7+N($E15)*Settings!$B$8+IF($G15="",0.6,$G15/5)*Settings!$B$9)/(Settings!$B$6+Settings!$B$7+Settings!$B$8+Settings!$B$9)*100,1))</f>
        <v/>
      </c>
      <c r="K15" s="27" t="str">
        <f>IF($J15="","",IF($J15&gt;=Settings!$B$10,"A",IF($J15&gt;=Settings!$B$11,"B","C")))</f>
        <v/>
      </c>
      <c r="L15" s="23" t="str">
        <f t="shared" si="0"/>
        <v/>
      </c>
    </row>
    <row r="16" spans="1:12" x14ac:dyDescent="0.3">
      <c r="A16" s="22" t="str">
        <f>IF(Suppliers!B16="","",Suppliers!B16)</f>
        <v/>
      </c>
      <c r="B16" s="22" t="str">
        <f>IF($A16="","",Suppliers!C16&amp;"")</f>
        <v/>
      </c>
      <c r="C16" s="23" t="str">
        <f>IF($A16="","",COUNTIFS(Deliveries!$A$4:$A$1003,$A16,Deliveries!$E$4:$E$1003,"&lt;&gt;"))</f>
        <v/>
      </c>
      <c r="D16" s="24" t="str">
        <f>IF(N($C16)=0,"",SUMIFS(Deliveries!$J$4:$J$1003,Deliveries!$A$4:$A$1003,$A16)/$C16)</f>
        <v/>
      </c>
      <c r="E16" s="24" t="str">
        <f>IF(N($C16)=0,"",SUMIFS(Deliveries!$K$4:$K$1003,Deliveries!$A$4:$A$1003,$A16)/$C16)</f>
        <v/>
      </c>
      <c r="F16" s="21" t="str">
        <f>IF(N($C16)=0,"",IFERROR(SUMIFS(Deliveries!$H$4:$H$1003,Deliveries!$A$4:$A$1003,$A16)/SUMIFS(Deliveries!$G$4:$G$1003,Deliveries!$A$4:$A$1003,$A16),""))</f>
        <v/>
      </c>
      <c r="G16" s="23" t="str">
        <f>IF($A16="","",IF(Suppliers!M16="","",Suppliers!M16))</f>
        <v/>
      </c>
      <c r="H16" s="25" t="str">
        <f>IF(N($C16)=0,"",IFERROR(AVERAGEIFS(Deliveries!$L$4:$L$1003,Deliveries!$A$4:$A$1003,$A16),""))</f>
        <v/>
      </c>
      <c r="I16" s="23" t="str">
        <f>IF($A16="","",IF(Suppliers!J16="","",Suppliers!J16))</f>
        <v/>
      </c>
      <c r="J16" s="26" t="str">
        <f>IF(N($C16)=0,"",ROUND((N($D16)*Settings!$B$6+IF($F16="",1,$F16)*Settings!$B$7+N($E16)*Settings!$B$8+IF($G16="",0.6,$G16/5)*Settings!$B$9)/(Settings!$B$6+Settings!$B$7+Settings!$B$8+Settings!$B$9)*100,1))</f>
        <v/>
      </c>
      <c r="K16" s="27" t="str">
        <f>IF($J16="","",IF($J16&gt;=Settings!$B$10,"A",IF($J16&gt;=Settings!$B$11,"B","C")))</f>
        <v/>
      </c>
      <c r="L16" s="23" t="str">
        <f t="shared" si="0"/>
        <v/>
      </c>
    </row>
    <row r="17" spans="1:12" x14ac:dyDescent="0.3">
      <c r="A17" s="22" t="str">
        <f>IF(Suppliers!B17="","",Suppliers!B17)</f>
        <v/>
      </c>
      <c r="B17" s="22" t="str">
        <f>IF($A17="","",Suppliers!C17&amp;"")</f>
        <v/>
      </c>
      <c r="C17" s="23" t="str">
        <f>IF($A17="","",COUNTIFS(Deliveries!$A$4:$A$1003,$A17,Deliveries!$E$4:$E$1003,"&lt;&gt;"))</f>
        <v/>
      </c>
      <c r="D17" s="24" t="str">
        <f>IF(N($C17)=0,"",SUMIFS(Deliveries!$J$4:$J$1003,Deliveries!$A$4:$A$1003,$A17)/$C17)</f>
        <v/>
      </c>
      <c r="E17" s="24" t="str">
        <f>IF(N($C17)=0,"",SUMIFS(Deliveries!$K$4:$K$1003,Deliveries!$A$4:$A$1003,$A17)/$C17)</f>
        <v/>
      </c>
      <c r="F17" s="21" t="str">
        <f>IF(N($C17)=0,"",IFERROR(SUMIFS(Deliveries!$H$4:$H$1003,Deliveries!$A$4:$A$1003,$A17)/SUMIFS(Deliveries!$G$4:$G$1003,Deliveries!$A$4:$A$1003,$A17),""))</f>
        <v/>
      </c>
      <c r="G17" s="23" t="str">
        <f>IF($A17="","",IF(Suppliers!M17="","",Suppliers!M17))</f>
        <v/>
      </c>
      <c r="H17" s="25" t="str">
        <f>IF(N($C17)=0,"",IFERROR(AVERAGEIFS(Deliveries!$L$4:$L$1003,Deliveries!$A$4:$A$1003,$A17),""))</f>
        <v/>
      </c>
      <c r="I17" s="23" t="str">
        <f>IF($A17="","",IF(Suppliers!J17="","",Suppliers!J17))</f>
        <v/>
      </c>
      <c r="J17" s="26" t="str">
        <f>IF(N($C17)=0,"",ROUND((N($D17)*Settings!$B$6+IF($F17="",1,$F17)*Settings!$B$7+N($E17)*Settings!$B$8+IF($G17="",0.6,$G17/5)*Settings!$B$9)/(Settings!$B$6+Settings!$B$7+Settings!$B$8+Settings!$B$9)*100,1))</f>
        <v/>
      </c>
      <c r="K17" s="27" t="str">
        <f>IF($J17="","",IF($J17&gt;=Settings!$B$10,"A",IF($J17&gt;=Settings!$B$11,"B","C")))</f>
        <v/>
      </c>
      <c r="L17" s="23" t="str">
        <f t="shared" si="0"/>
        <v/>
      </c>
    </row>
    <row r="18" spans="1:12" x14ac:dyDescent="0.3">
      <c r="A18" s="22" t="str">
        <f>IF(Suppliers!B18="","",Suppliers!B18)</f>
        <v/>
      </c>
      <c r="B18" s="22" t="str">
        <f>IF($A18="","",Suppliers!C18&amp;"")</f>
        <v/>
      </c>
      <c r="C18" s="23" t="str">
        <f>IF($A18="","",COUNTIFS(Deliveries!$A$4:$A$1003,$A18,Deliveries!$E$4:$E$1003,"&lt;&gt;"))</f>
        <v/>
      </c>
      <c r="D18" s="24" t="str">
        <f>IF(N($C18)=0,"",SUMIFS(Deliveries!$J$4:$J$1003,Deliveries!$A$4:$A$1003,$A18)/$C18)</f>
        <v/>
      </c>
      <c r="E18" s="24" t="str">
        <f>IF(N($C18)=0,"",SUMIFS(Deliveries!$K$4:$K$1003,Deliveries!$A$4:$A$1003,$A18)/$C18)</f>
        <v/>
      </c>
      <c r="F18" s="21" t="str">
        <f>IF(N($C18)=0,"",IFERROR(SUMIFS(Deliveries!$H$4:$H$1003,Deliveries!$A$4:$A$1003,$A18)/SUMIFS(Deliveries!$G$4:$G$1003,Deliveries!$A$4:$A$1003,$A18),""))</f>
        <v/>
      </c>
      <c r="G18" s="23" t="str">
        <f>IF($A18="","",IF(Suppliers!M18="","",Suppliers!M18))</f>
        <v/>
      </c>
      <c r="H18" s="25" t="str">
        <f>IF(N($C18)=0,"",IFERROR(AVERAGEIFS(Deliveries!$L$4:$L$1003,Deliveries!$A$4:$A$1003,$A18),""))</f>
        <v/>
      </c>
      <c r="I18" s="23" t="str">
        <f>IF($A18="","",IF(Suppliers!J18="","",Suppliers!J18))</f>
        <v/>
      </c>
      <c r="J18" s="26" t="str">
        <f>IF(N($C18)=0,"",ROUND((N($D18)*Settings!$B$6+IF($F18="",1,$F18)*Settings!$B$7+N($E18)*Settings!$B$8+IF($G18="",0.6,$G18/5)*Settings!$B$9)/(Settings!$B$6+Settings!$B$7+Settings!$B$8+Settings!$B$9)*100,1))</f>
        <v/>
      </c>
      <c r="K18" s="27" t="str">
        <f>IF($J18="","",IF($J18&gt;=Settings!$B$10,"A",IF($J18&gt;=Settings!$B$11,"B","C")))</f>
        <v/>
      </c>
      <c r="L18" s="23" t="str">
        <f t="shared" si="0"/>
        <v/>
      </c>
    </row>
    <row r="19" spans="1:12" x14ac:dyDescent="0.3">
      <c r="A19" s="22" t="str">
        <f>IF(Suppliers!B19="","",Suppliers!B19)</f>
        <v/>
      </c>
      <c r="B19" s="22" t="str">
        <f>IF($A19="","",Suppliers!C19&amp;"")</f>
        <v/>
      </c>
      <c r="C19" s="23" t="str">
        <f>IF($A19="","",COUNTIFS(Deliveries!$A$4:$A$1003,$A19,Deliveries!$E$4:$E$1003,"&lt;&gt;"))</f>
        <v/>
      </c>
      <c r="D19" s="24" t="str">
        <f>IF(N($C19)=0,"",SUMIFS(Deliveries!$J$4:$J$1003,Deliveries!$A$4:$A$1003,$A19)/$C19)</f>
        <v/>
      </c>
      <c r="E19" s="24" t="str">
        <f>IF(N($C19)=0,"",SUMIFS(Deliveries!$K$4:$K$1003,Deliveries!$A$4:$A$1003,$A19)/$C19)</f>
        <v/>
      </c>
      <c r="F19" s="21" t="str">
        <f>IF(N($C19)=0,"",IFERROR(SUMIFS(Deliveries!$H$4:$H$1003,Deliveries!$A$4:$A$1003,$A19)/SUMIFS(Deliveries!$G$4:$G$1003,Deliveries!$A$4:$A$1003,$A19),""))</f>
        <v/>
      </c>
      <c r="G19" s="23" t="str">
        <f>IF($A19="","",IF(Suppliers!M19="","",Suppliers!M19))</f>
        <v/>
      </c>
      <c r="H19" s="25" t="str">
        <f>IF(N($C19)=0,"",IFERROR(AVERAGEIFS(Deliveries!$L$4:$L$1003,Deliveries!$A$4:$A$1003,$A19),""))</f>
        <v/>
      </c>
      <c r="I19" s="23" t="str">
        <f>IF($A19="","",IF(Suppliers!J19="","",Suppliers!J19))</f>
        <v/>
      </c>
      <c r="J19" s="26" t="str">
        <f>IF(N($C19)=0,"",ROUND((N($D19)*Settings!$B$6+IF($F19="",1,$F19)*Settings!$B$7+N($E19)*Settings!$B$8+IF($G19="",0.6,$G19/5)*Settings!$B$9)/(Settings!$B$6+Settings!$B$7+Settings!$B$8+Settings!$B$9)*100,1))</f>
        <v/>
      </c>
      <c r="K19" s="27" t="str">
        <f>IF($J19="","",IF($J19&gt;=Settings!$B$10,"A",IF($J19&gt;=Settings!$B$11,"B","C")))</f>
        <v/>
      </c>
      <c r="L19" s="23" t="str">
        <f t="shared" si="0"/>
        <v/>
      </c>
    </row>
    <row r="20" spans="1:12" x14ac:dyDescent="0.3">
      <c r="A20" s="22" t="str">
        <f>IF(Suppliers!B20="","",Suppliers!B20)</f>
        <v/>
      </c>
      <c r="B20" s="22" t="str">
        <f>IF($A20="","",Suppliers!C20&amp;"")</f>
        <v/>
      </c>
      <c r="C20" s="23" t="str">
        <f>IF($A20="","",COUNTIFS(Deliveries!$A$4:$A$1003,$A20,Deliveries!$E$4:$E$1003,"&lt;&gt;"))</f>
        <v/>
      </c>
      <c r="D20" s="24" t="str">
        <f>IF(N($C20)=0,"",SUMIFS(Deliveries!$J$4:$J$1003,Deliveries!$A$4:$A$1003,$A20)/$C20)</f>
        <v/>
      </c>
      <c r="E20" s="24" t="str">
        <f>IF(N($C20)=0,"",SUMIFS(Deliveries!$K$4:$K$1003,Deliveries!$A$4:$A$1003,$A20)/$C20)</f>
        <v/>
      </c>
      <c r="F20" s="21" t="str">
        <f>IF(N($C20)=0,"",IFERROR(SUMIFS(Deliveries!$H$4:$H$1003,Deliveries!$A$4:$A$1003,$A20)/SUMIFS(Deliveries!$G$4:$G$1003,Deliveries!$A$4:$A$1003,$A20),""))</f>
        <v/>
      </c>
      <c r="G20" s="23" t="str">
        <f>IF($A20="","",IF(Suppliers!M20="","",Suppliers!M20))</f>
        <v/>
      </c>
      <c r="H20" s="25" t="str">
        <f>IF(N($C20)=0,"",IFERROR(AVERAGEIFS(Deliveries!$L$4:$L$1003,Deliveries!$A$4:$A$1003,$A20),""))</f>
        <v/>
      </c>
      <c r="I20" s="23" t="str">
        <f>IF($A20="","",IF(Suppliers!J20="","",Suppliers!J20))</f>
        <v/>
      </c>
      <c r="J20" s="26" t="str">
        <f>IF(N($C20)=0,"",ROUND((N($D20)*Settings!$B$6+IF($F20="",1,$F20)*Settings!$B$7+N($E20)*Settings!$B$8+IF($G20="",0.6,$G20/5)*Settings!$B$9)/(Settings!$B$6+Settings!$B$7+Settings!$B$8+Settings!$B$9)*100,1))</f>
        <v/>
      </c>
      <c r="K20" s="27" t="str">
        <f>IF($J20="","",IF($J20&gt;=Settings!$B$10,"A",IF($J20&gt;=Settings!$B$11,"B","C")))</f>
        <v/>
      </c>
      <c r="L20" s="23" t="str">
        <f t="shared" si="0"/>
        <v/>
      </c>
    </row>
    <row r="21" spans="1:12" x14ac:dyDescent="0.3">
      <c r="A21" s="22" t="str">
        <f>IF(Suppliers!B21="","",Suppliers!B21)</f>
        <v/>
      </c>
      <c r="B21" s="22" t="str">
        <f>IF($A21="","",Suppliers!C21&amp;"")</f>
        <v/>
      </c>
      <c r="C21" s="23" t="str">
        <f>IF($A21="","",COUNTIFS(Deliveries!$A$4:$A$1003,$A21,Deliveries!$E$4:$E$1003,"&lt;&gt;"))</f>
        <v/>
      </c>
      <c r="D21" s="24" t="str">
        <f>IF(N($C21)=0,"",SUMIFS(Deliveries!$J$4:$J$1003,Deliveries!$A$4:$A$1003,$A21)/$C21)</f>
        <v/>
      </c>
      <c r="E21" s="24" t="str">
        <f>IF(N($C21)=0,"",SUMIFS(Deliveries!$K$4:$K$1003,Deliveries!$A$4:$A$1003,$A21)/$C21)</f>
        <v/>
      </c>
      <c r="F21" s="21" t="str">
        <f>IF(N($C21)=0,"",IFERROR(SUMIFS(Deliveries!$H$4:$H$1003,Deliveries!$A$4:$A$1003,$A21)/SUMIFS(Deliveries!$G$4:$G$1003,Deliveries!$A$4:$A$1003,$A21),""))</f>
        <v/>
      </c>
      <c r="G21" s="23" t="str">
        <f>IF($A21="","",IF(Suppliers!M21="","",Suppliers!M21))</f>
        <v/>
      </c>
      <c r="H21" s="25" t="str">
        <f>IF(N($C21)=0,"",IFERROR(AVERAGEIFS(Deliveries!$L$4:$L$1003,Deliveries!$A$4:$A$1003,$A21),""))</f>
        <v/>
      </c>
      <c r="I21" s="23" t="str">
        <f>IF($A21="","",IF(Suppliers!J21="","",Suppliers!J21))</f>
        <v/>
      </c>
      <c r="J21" s="26" t="str">
        <f>IF(N($C21)=0,"",ROUND((N($D21)*Settings!$B$6+IF($F21="",1,$F21)*Settings!$B$7+N($E21)*Settings!$B$8+IF($G21="",0.6,$G21/5)*Settings!$B$9)/(Settings!$B$6+Settings!$B$7+Settings!$B$8+Settings!$B$9)*100,1))</f>
        <v/>
      </c>
      <c r="K21" s="27" t="str">
        <f>IF($J21="","",IF($J21&gt;=Settings!$B$10,"A",IF($J21&gt;=Settings!$B$11,"B","C")))</f>
        <v/>
      </c>
      <c r="L21" s="23" t="str">
        <f t="shared" si="0"/>
        <v/>
      </c>
    </row>
    <row r="22" spans="1:12" x14ac:dyDescent="0.3">
      <c r="A22" s="22" t="str">
        <f>IF(Suppliers!B22="","",Suppliers!B22)</f>
        <v/>
      </c>
      <c r="B22" s="22" t="str">
        <f>IF($A22="","",Suppliers!C22&amp;"")</f>
        <v/>
      </c>
      <c r="C22" s="23" t="str">
        <f>IF($A22="","",COUNTIFS(Deliveries!$A$4:$A$1003,$A22,Deliveries!$E$4:$E$1003,"&lt;&gt;"))</f>
        <v/>
      </c>
      <c r="D22" s="24" t="str">
        <f>IF(N($C22)=0,"",SUMIFS(Deliveries!$J$4:$J$1003,Deliveries!$A$4:$A$1003,$A22)/$C22)</f>
        <v/>
      </c>
      <c r="E22" s="24" t="str">
        <f>IF(N($C22)=0,"",SUMIFS(Deliveries!$K$4:$K$1003,Deliveries!$A$4:$A$1003,$A22)/$C22)</f>
        <v/>
      </c>
      <c r="F22" s="21" t="str">
        <f>IF(N($C22)=0,"",IFERROR(SUMIFS(Deliveries!$H$4:$H$1003,Deliveries!$A$4:$A$1003,$A22)/SUMIFS(Deliveries!$G$4:$G$1003,Deliveries!$A$4:$A$1003,$A22),""))</f>
        <v/>
      </c>
      <c r="G22" s="23" t="str">
        <f>IF($A22="","",IF(Suppliers!M22="","",Suppliers!M22))</f>
        <v/>
      </c>
      <c r="H22" s="25" t="str">
        <f>IF(N($C22)=0,"",IFERROR(AVERAGEIFS(Deliveries!$L$4:$L$1003,Deliveries!$A$4:$A$1003,$A22),""))</f>
        <v/>
      </c>
      <c r="I22" s="23" t="str">
        <f>IF($A22="","",IF(Suppliers!J22="","",Suppliers!J22))</f>
        <v/>
      </c>
      <c r="J22" s="26" t="str">
        <f>IF(N($C22)=0,"",ROUND((N($D22)*Settings!$B$6+IF($F22="",1,$F22)*Settings!$B$7+N($E22)*Settings!$B$8+IF($G22="",0.6,$G22/5)*Settings!$B$9)/(Settings!$B$6+Settings!$B$7+Settings!$B$8+Settings!$B$9)*100,1))</f>
        <v/>
      </c>
      <c r="K22" s="27" t="str">
        <f>IF($J22="","",IF($J22&gt;=Settings!$B$10,"A",IF($J22&gt;=Settings!$B$11,"B","C")))</f>
        <v/>
      </c>
      <c r="L22" s="23" t="str">
        <f t="shared" si="0"/>
        <v/>
      </c>
    </row>
    <row r="23" spans="1:12" x14ac:dyDescent="0.3">
      <c r="A23" s="22" t="str">
        <f>IF(Suppliers!B23="","",Suppliers!B23)</f>
        <v/>
      </c>
      <c r="B23" s="22" t="str">
        <f>IF($A23="","",Suppliers!C23&amp;"")</f>
        <v/>
      </c>
      <c r="C23" s="23" t="str">
        <f>IF($A23="","",COUNTIFS(Deliveries!$A$4:$A$1003,$A23,Deliveries!$E$4:$E$1003,"&lt;&gt;"))</f>
        <v/>
      </c>
      <c r="D23" s="24" t="str">
        <f>IF(N($C23)=0,"",SUMIFS(Deliveries!$J$4:$J$1003,Deliveries!$A$4:$A$1003,$A23)/$C23)</f>
        <v/>
      </c>
      <c r="E23" s="24" t="str">
        <f>IF(N($C23)=0,"",SUMIFS(Deliveries!$K$4:$K$1003,Deliveries!$A$4:$A$1003,$A23)/$C23)</f>
        <v/>
      </c>
      <c r="F23" s="21" t="str">
        <f>IF(N($C23)=0,"",IFERROR(SUMIFS(Deliveries!$H$4:$H$1003,Deliveries!$A$4:$A$1003,$A23)/SUMIFS(Deliveries!$G$4:$G$1003,Deliveries!$A$4:$A$1003,$A23),""))</f>
        <v/>
      </c>
      <c r="G23" s="23" t="str">
        <f>IF($A23="","",IF(Suppliers!M23="","",Suppliers!M23))</f>
        <v/>
      </c>
      <c r="H23" s="25" t="str">
        <f>IF(N($C23)=0,"",IFERROR(AVERAGEIFS(Deliveries!$L$4:$L$1003,Deliveries!$A$4:$A$1003,$A23),""))</f>
        <v/>
      </c>
      <c r="I23" s="23" t="str">
        <f>IF($A23="","",IF(Suppliers!J23="","",Suppliers!J23))</f>
        <v/>
      </c>
      <c r="J23" s="26" t="str">
        <f>IF(N($C23)=0,"",ROUND((N($D23)*Settings!$B$6+IF($F23="",1,$F23)*Settings!$B$7+N($E23)*Settings!$B$8+IF($G23="",0.6,$G23/5)*Settings!$B$9)/(Settings!$B$6+Settings!$B$7+Settings!$B$8+Settings!$B$9)*100,1))</f>
        <v/>
      </c>
      <c r="K23" s="27" t="str">
        <f>IF($J23="","",IF($J23&gt;=Settings!$B$10,"A",IF($J23&gt;=Settings!$B$11,"B","C")))</f>
        <v/>
      </c>
      <c r="L23" s="23" t="str">
        <f t="shared" si="0"/>
        <v/>
      </c>
    </row>
    <row r="24" spans="1:12" x14ac:dyDescent="0.3">
      <c r="A24" s="22" t="str">
        <f>IF(Suppliers!B24="","",Suppliers!B24)</f>
        <v/>
      </c>
      <c r="B24" s="22" t="str">
        <f>IF($A24="","",Suppliers!C24&amp;"")</f>
        <v/>
      </c>
      <c r="C24" s="23" t="str">
        <f>IF($A24="","",COUNTIFS(Deliveries!$A$4:$A$1003,$A24,Deliveries!$E$4:$E$1003,"&lt;&gt;"))</f>
        <v/>
      </c>
      <c r="D24" s="24" t="str">
        <f>IF(N($C24)=0,"",SUMIFS(Deliveries!$J$4:$J$1003,Deliveries!$A$4:$A$1003,$A24)/$C24)</f>
        <v/>
      </c>
      <c r="E24" s="24" t="str">
        <f>IF(N($C24)=0,"",SUMIFS(Deliveries!$K$4:$K$1003,Deliveries!$A$4:$A$1003,$A24)/$C24)</f>
        <v/>
      </c>
      <c r="F24" s="21" t="str">
        <f>IF(N($C24)=0,"",IFERROR(SUMIFS(Deliveries!$H$4:$H$1003,Deliveries!$A$4:$A$1003,$A24)/SUMIFS(Deliveries!$G$4:$G$1003,Deliveries!$A$4:$A$1003,$A24),""))</f>
        <v/>
      </c>
      <c r="G24" s="23" t="str">
        <f>IF($A24="","",IF(Suppliers!M24="","",Suppliers!M24))</f>
        <v/>
      </c>
      <c r="H24" s="25" t="str">
        <f>IF(N($C24)=0,"",IFERROR(AVERAGEIFS(Deliveries!$L$4:$L$1003,Deliveries!$A$4:$A$1003,$A24),""))</f>
        <v/>
      </c>
      <c r="I24" s="23" t="str">
        <f>IF($A24="","",IF(Suppliers!J24="","",Suppliers!J24))</f>
        <v/>
      </c>
      <c r="J24" s="26" t="str">
        <f>IF(N($C24)=0,"",ROUND((N($D24)*Settings!$B$6+IF($F24="",1,$F24)*Settings!$B$7+N($E24)*Settings!$B$8+IF($G24="",0.6,$G24/5)*Settings!$B$9)/(Settings!$B$6+Settings!$B$7+Settings!$B$8+Settings!$B$9)*100,1))</f>
        <v/>
      </c>
      <c r="K24" s="27" t="str">
        <f>IF($J24="","",IF($J24&gt;=Settings!$B$10,"A",IF($J24&gt;=Settings!$B$11,"B","C")))</f>
        <v/>
      </c>
      <c r="L24" s="23" t="str">
        <f t="shared" si="0"/>
        <v/>
      </c>
    </row>
    <row r="25" spans="1:12" x14ac:dyDescent="0.3">
      <c r="A25" s="22" t="str">
        <f>IF(Suppliers!B25="","",Suppliers!B25)</f>
        <v/>
      </c>
      <c r="B25" s="22" t="str">
        <f>IF($A25="","",Suppliers!C25&amp;"")</f>
        <v/>
      </c>
      <c r="C25" s="23" t="str">
        <f>IF($A25="","",COUNTIFS(Deliveries!$A$4:$A$1003,$A25,Deliveries!$E$4:$E$1003,"&lt;&gt;"))</f>
        <v/>
      </c>
      <c r="D25" s="24" t="str">
        <f>IF(N($C25)=0,"",SUMIFS(Deliveries!$J$4:$J$1003,Deliveries!$A$4:$A$1003,$A25)/$C25)</f>
        <v/>
      </c>
      <c r="E25" s="24" t="str">
        <f>IF(N($C25)=0,"",SUMIFS(Deliveries!$K$4:$K$1003,Deliveries!$A$4:$A$1003,$A25)/$C25)</f>
        <v/>
      </c>
      <c r="F25" s="21" t="str">
        <f>IF(N($C25)=0,"",IFERROR(SUMIFS(Deliveries!$H$4:$H$1003,Deliveries!$A$4:$A$1003,$A25)/SUMIFS(Deliveries!$G$4:$G$1003,Deliveries!$A$4:$A$1003,$A25),""))</f>
        <v/>
      </c>
      <c r="G25" s="23" t="str">
        <f>IF($A25="","",IF(Suppliers!M25="","",Suppliers!M25))</f>
        <v/>
      </c>
      <c r="H25" s="25" t="str">
        <f>IF(N($C25)=0,"",IFERROR(AVERAGEIFS(Deliveries!$L$4:$L$1003,Deliveries!$A$4:$A$1003,$A25),""))</f>
        <v/>
      </c>
      <c r="I25" s="23" t="str">
        <f>IF($A25="","",IF(Suppliers!J25="","",Suppliers!J25))</f>
        <v/>
      </c>
      <c r="J25" s="26" t="str">
        <f>IF(N($C25)=0,"",ROUND((N($D25)*Settings!$B$6+IF($F25="",1,$F25)*Settings!$B$7+N($E25)*Settings!$B$8+IF($G25="",0.6,$G25/5)*Settings!$B$9)/(Settings!$B$6+Settings!$B$7+Settings!$B$8+Settings!$B$9)*100,1))</f>
        <v/>
      </c>
      <c r="K25" s="27" t="str">
        <f>IF($J25="","",IF($J25&gt;=Settings!$B$10,"A",IF($J25&gt;=Settings!$B$11,"B","C")))</f>
        <v/>
      </c>
      <c r="L25" s="23" t="str">
        <f t="shared" si="0"/>
        <v/>
      </c>
    </row>
    <row r="26" spans="1:12" x14ac:dyDescent="0.3">
      <c r="A26" s="22" t="str">
        <f>IF(Suppliers!B26="","",Suppliers!B26)</f>
        <v/>
      </c>
      <c r="B26" s="22" t="str">
        <f>IF($A26="","",Suppliers!C26&amp;"")</f>
        <v/>
      </c>
      <c r="C26" s="23" t="str">
        <f>IF($A26="","",COUNTIFS(Deliveries!$A$4:$A$1003,$A26,Deliveries!$E$4:$E$1003,"&lt;&gt;"))</f>
        <v/>
      </c>
      <c r="D26" s="24" t="str">
        <f>IF(N($C26)=0,"",SUMIFS(Deliveries!$J$4:$J$1003,Deliveries!$A$4:$A$1003,$A26)/$C26)</f>
        <v/>
      </c>
      <c r="E26" s="24" t="str">
        <f>IF(N($C26)=0,"",SUMIFS(Deliveries!$K$4:$K$1003,Deliveries!$A$4:$A$1003,$A26)/$C26)</f>
        <v/>
      </c>
      <c r="F26" s="21" t="str">
        <f>IF(N($C26)=0,"",IFERROR(SUMIFS(Deliveries!$H$4:$H$1003,Deliveries!$A$4:$A$1003,$A26)/SUMIFS(Deliveries!$G$4:$G$1003,Deliveries!$A$4:$A$1003,$A26),""))</f>
        <v/>
      </c>
      <c r="G26" s="23" t="str">
        <f>IF($A26="","",IF(Suppliers!M26="","",Suppliers!M26))</f>
        <v/>
      </c>
      <c r="H26" s="25" t="str">
        <f>IF(N($C26)=0,"",IFERROR(AVERAGEIFS(Deliveries!$L$4:$L$1003,Deliveries!$A$4:$A$1003,$A26),""))</f>
        <v/>
      </c>
      <c r="I26" s="23" t="str">
        <f>IF($A26="","",IF(Suppliers!J26="","",Suppliers!J26))</f>
        <v/>
      </c>
      <c r="J26" s="26" t="str">
        <f>IF(N($C26)=0,"",ROUND((N($D26)*Settings!$B$6+IF($F26="",1,$F26)*Settings!$B$7+N($E26)*Settings!$B$8+IF($G26="",0.6,$G26/5)*Settings!$B$9)/(Settings!$B$6+Settings!$B$7+Settings!$B$8+Settings!$B$9)*100,1))</f>
        <v/>
      </c>
      <c r="K26" s="27" t="str">
        <f>IF($J26="","",IF($J26&gt;=Settings!$B$10,"A",IF($J26&gt;=Settings!$B$11,"B","C")))</f>
        <v/>
      </c>
      <c r="L26" s="23" t="str">
        <f t="shared" si="0"/>
        <v/>
      </c>
    </row>
    <row r="27" spans="1:12" x14ac:dyDescent="0.3">
      <c r="A27" s="22" t="str">
        <f>IF(Suppliers!B27="","",Suppliers!B27)</f>
        <v/>
      </c>
      <c r="B27" s="22" t="str">
        <f>IF($A27="","",Suppliers!C27&amp;"")</f>
        <v/>
      </c>
      <c r="C27" s="23" t="str">
        <f>IF($A27="","",COUNTIFS(Deliveries!$A$4:$A$1003,$A27,Deliveries!$E$4:$E$1003,"&lt;&gt;"))</f>
        <v/>
      </c>
      <c r="D27" s="24" t="str">
        <f>IF(N($C27)=0,"",SUMIFS(Deliveries!$J$4:$J$1003,Deliveries!$A$4:$A$1003,$A27)/$C27)</f>
        <v/>
      </c>
      <c r="E27" s="24" t="str">
        <f>IF(N($C27)=0,"",SUMIFS(Deliveries!$K$4:$K$1003,Deliveries!$A$4:$A$1003,$A27)/$C27)</f>
        <v/>
      </c>
      <c r="F27" s="21" t="str">
        <f>IF(N($C27)=0,"",IFERROR(SUMIFS(Deliveries!$H$4:$H$1003,Deliveries!$A$4:$A$1003,$A27)/SUMIFS(Deliveries!$G$4:$G$1003,Deliveries!$A$4:$A$1003,$A27),""))</f>
        <v/>
      </c>
      <c r="G27" s="23" t="str">
        <f>IF($A27="","",IF(Suppliers!M27="","",Suppliers!M27))</f>
        <v/>
      </c>
      <c r="H27" s="25" t="str">
        <f>IF(N($C27)=0,"",IFERROR(AVERAGEIFS(Deliveries!$L$4:$L$1003,Deliveries!$A$4:$A$1003,$A27),""))</f>
        <v/>
      </c>
      <c r="I27" s="23" t="str">
        <f>IF($A27="","",IF(Suppliers!J27="","",Suppliers!J27))</f>
        <v/>
      </c>
      <c r="J27" s="26" t="str">
        <f>IF(N($C27)=0,"",ROUND((N($D27)*Settings!$B$6+IF($F27="",1,$F27)*Settings!$B$7+N($E27)*Settings!$B$8+IF($G27="",0.6,$G27/5)*Settings!$B$9)/(Settings!$B$6+Settings!$B$7+Settings!$B$8+Settings!$B$9)*100,1))</f>
        <v/>
      </c>
      <c r="K27" s="27" t="str">
        <f>IF($J27="","",IF($J27&gt;=Settings!$B$10,"A",IF($J27&gt;=Settings!$B$11,"B","C")))</f>
        <v/>
      </c>
      <c r="L27" s="23" t="str">
        <f t="shared" si="0"/>
        <v/>
      </c>
    </row>
    <row r="28" spans="1:12" x14ac:dyDescent="0.3">
      <c r="A28" s="22" t="str">
        <f>IF(Suppliers!B28="","",Suppliers!B28)</f>
        <v/>
      </c>
      <c r="B28" s="22" t="str">
        <f>IF($A28="","",Suppliers!C28&amp;"")</f>
        <v/>
      </c>
      <c r="C28" s="23" t="str">
        <f>IF($A28="","",COUNTIFS(Deliveries!$A$4:$A$1003,$A28,Deliveries!$E$4:$E$1003,"&lt;&gt;"))</f>
        <v/>
      </c>
      <c r="D28" s="24" t="str">
        <f>IF(N($C28)=0,"",SUMIFS(Deliveries!$J$4:$J$1003,Deliveries!$A$4:$A$1003,$A28)/$C28)</f>
        <v/>
      </c>
      <c r="E28" s="24" t="str">
        <f>IF(N($C28)=0,"",SUMIFS(Deliveries!$K$4:$K$1003,Deliveries!$A$4:$A$1003,$A28)/$C28)</f>
        <v/>
      </c>
      <c r="F28" s="21" t="str">
        <f>IF(N($C28)=0,"",IFERROR(SUMIFS(Deliveries!$H$4:$H$1003,Deliveries!$A$4:$A$1003,$A28)/SUMIFS(Deliveries!$G$4:$G$1003,Deliveries!$A$4:$A$1003,$A28),""))</f>
        <v/>
      </c>
      <c r="G28" s="23" t="str">
        <f>IF($A28="","",IF(Suppliers!M28="","",Suppliers!M28))</f>
        <v/>
      </c>
      <c r="H28" s="25" t="str">
        <f>IF(N($C28)=0,"",IFERROR(AVERAGEIFS(Deliveries!$L$4:$L$1003,Deliveries!$A$4:$A$1003,$A28),""))</f>
        <v/>
      </c>
      <c r="I28" s="23" t="str">
        <f>IF($A28="","",IF(Suppliers!J28="","",Suppliers!J28))</f>
        <v/>
      </c>
      <c r="J28" s="26" t="str">
        <f>IF(N($C28)=0,"",ROUND((N($D28)*Settings!$B$6+IF($F28="",1,$F28)*Settings!$B$7+N($E28)*Settings!$B$8+IF($G28="",0.6,$G28/5)*Settings!$B$9)/(Settings!$B$6+Settings!$B$7+Settings!$B$8+Settings!$B$9)*100,1))</f>
        <v/>
      </c>
      <c r="K28" s="27" t="str">
        <f>IF($J28="","",IF($J28&gt;=Settings!$B$10,"A",IF($J28&gt;=Settings!$B$11,"B","C")))</f>
        <v/>
      </c>
      <c r="L28" s="23" t="str">
        <f t="shared" si="0"/>
        <v/>
      </c>
    </row>
    <row r="29" spans="1:12" x14ac:dyDescent="0.3">
      <c r="A29" s="22" t="str">
        <f>IF(Suppliers!B29="","",Suppliers!B29)</f>
        <v/>
      </c>
      <c r="B29" s="22" t="str">
        <f>IF($A29="","",Suppliers!C29&amp;"")</f>
        <v/>
      </c>
      <c r="C29" s="23" t="str">
        <f>IF($A29="","",COUNTIFS(Deliveries!$A$4:$A$1003,$A29,Deliveries!$E$4:$E$1003,"&lt;&gt;"))</f>
        <v/>
      </c>
      <c r="D29" s="24" t="str">
        <f>IF(N($C29)=0,"",SUMIFS(Deliveries!$J$4:$J$1003,Deliveries!$A$4:$A$1003,$A29)/$C29)</f>
        <v/>
      </c>
      <c r="E29" s="24" t="str">
        <f>IF(N($C29)=0,"",SUMIFS(Deliveries!$K$4:$K$1003,Deliveries!$A$4:$A$1003,$A29)/$C29)</f>
        <v/>
      </c>
      <c r="F29" s="21" t="str">
        <f>IF(N($C29)=0,"",IFERROR(SUMIFS(Deliveries!$H$4:$H$1003,Deliveries!$A$4:$A$1003,$A29)/SUMIFS(Deliveries!$G$4:$G$1003,Deliveries!$A$4:$A$1003,$A29),""))</f>
        <v/>
      </c>
      <c r="G29" s="23" t="str">
        <f>IF($A29="","",IF(Suppliers!M29="","",Suppliers!M29))</f>
        <v/>
      </c>
      <c r="H29" s="25" t="str">
        <f>IF(N($C29)=0,"",IFERROR(AVERAGEIFS(Deliveries!$L$4:$L$1003,Deliveries!$A$4:$A$1003,$A29),""))</f>
        <v/>
      </c>
      <c r="I29" s="23" t="str">
        <f>IF($A29="","",IF(Suppliers!J29="","",Suppliers!J29))</f>
        <v/>
      </c>
      <c r="J29" s="26" t="str">
        <f>IF(N($C29)=0,"",ROUND((N($D29)*Settings!$B$6+IF($F29="",1,$F29)*Settings!$B$7+N($E29)*Settings!$B$8+IF($G29="",0.6,$G29/5)*Settings!$B$9)/(Settings!$B$6+Settings!$B$7+Settings!$B$8+Settings!$B$9)*100,1))</f>
        <v/>
      </c>
      <c r="K29" s="27" t="str">
        <f>IF($J29="","",IF($J29&gt;=Settings!$B$10,"A",IF($J29&gt;=Settings!$B$11,"B","C")))</f>
        <v/>
      </c>
      <c r="L29" s="23" t="str">
        <f t="shared" si="0"/>
        <v/>
      </c>
    </row>
    <row r="30" spans="1:12" x14ac:dyDescent="0.3">
      <c r="A30" s="22" t="str">
        <f>IF(Suppliers!B30="","",Suppliers!B30)</f>
        <v/>
      </c>
      <c r="B30" s="22" t="str">
        <f>IF($A30="","",Suppliers!C30&amp;"")</f>
        <v/>
      </c>
      <c r="C30" s="23" t="str">
        <f>IF($A30="","",COUNTIFS(Deliveries!$A$4:$A$1003,$A30,Deliveries!$E$4:$E$1003,"&lt;&gt;"))</f>
        <v/>
      </c>
      <c r="D30" s="24" t="str">
        <f>IF(N($C30)=0,"",SUMIFS(Deliveries!$J$4:$J$1003,Deliveries!$A$4:$A$1003,$A30)/$C30)</f>
        <v/>
      </c>
      <c r="E30" s="24" t="str">
        <f>IF(N($C30)=0,"",SUMIFS(Deliveries!$K$4:$K$1003,Deliveries!$A$4:$A$1003,$A30)/$C30)</f>
        <v/>
      </c>
      <c r="F30" s="21" t="str">
        <f>IF(N($C30)=0,"",IFERROR(SUMIFS(Deliveries!$H$4:$H$1003,Deliveries!$A$4:$A$1003,$A30)/SUMIFS(Deliveries!$G$4:$G$1003,Deliveries!$A$4:$A$1003,$A30),""))</f>
        <v/>
      </c>
      <c r="G30" s="23" t="str">
        <f>IF($A30="","",IF(Suppliers!M30="","",Suppliers!M30))</f>
        <v/>
      </c>
      <c r="H30" s="25" t="str">
        <f>IF(N($C30)=0,"",IFERROR(AVERAGEIFS(Deliveries!$L$4:$L$1003,Deliveries!$A$4:$A$1003,$A30),""))</f>
        <v/>
      </c>
      <c r="I30" s="23" t="str">
        <f>IF($A30="","",IF(Suppliers!J30="","",Suppliers!J30))</f>
        <v/>
      </c>
      <c r="J30" s="26" t="str">
        <f>IF(N($C30)=0,"",ROUND((N($D30)*Settings!$B$6+IF($F30="",1,$F30)*Settings!$B$7+N($E30)*Settings!$B$8+IF($G30="",0.6,$G30/5)*Settings!$B$9)/(Settings!$B$6+Settings!$B$7+Settings!$B$8+Settings!$B$9)*100,1))</f>
        <v/>
      </c>
      <c r="K30" s="27" t="str">
        <f>IF($J30="","",IF($J30&gt;=Settings!$B$10,"A",IF($J30&gt;=Settings!$B$11,"B","C")))</f>
        <v/>
      </c>
      <c r="L30" s="23" t="str">
        <f t="shared" si="0"/>
        <v/>
      </c>
    </row>
    <row r="31" spans="1:12" x14ac:dyDescent="0.3">
      <c r="A31" s="22" t="str">
        <f>IF(Suppliers!B31="","",Suppliers!B31)</f>
        <v/>
      </c>
      <c r="B31" s="22" t="str">
        <f>IF($A31="","",Suppliers!C31&amp;"")</f>
        <v/>
      </c>
      <c r="C31" s="23" t="str">
        <f>IF($A31="","",COUNTIFS(Deliveries!$A$4:$A$1003,$A31,Deliveries!$E$4:$E$1003,"&lt;&gt;"))</f>
        <v/>
      </c>
      <c r="D31" s="24" t="str">
        <f>IF(N($C31)=0,"",SUMIFS(Deliveries!$J$4:$J$1003,Deliveries!$A$4:$A$1003,$A31)/$C31)</f>
        <v/>
      </c>
      <c r="E31" s="24" t="str">
        <f>IF(N($C31)=0,"",SUMIFS(Deliveries!$K$4:$K$1003,Deliveries!$A$4:$A$1003,$A31)/$C31)</f>
        <v/>
      </c>
      <c r="F31" s="21" t="str">
        <f>IF(N($C31)=0,"",IFERROR(SUMIFS(Deliveries!$H$4:$H$1003,Deliveries!$A$4:$A$1003,$A31)/SUMIFS(Deliveries!$G$4:$G$1003,Deliveries!$A$4:$A$1003,$A31),""))</f>
        <v/>
      </c>
      <c r="G31" s="23" t="str">
        <f>IF($A31="","",IF(Suppliers!M31="","",Suppliers!M31))</f>
        <v/>
      </c>
      <c r="H31" s="25" t="str">
        <f>IF(N($C31)=0,"",IFERROR(AVERAGEIFS(Deliveries!$L$4:$L$1003,Deliveries!$A$4:$A$1003,$A31),""))</f>
        <v/>
      </c>
      <c r="I31" s="23" t="str">
        <f>IF($A31="","",IF(Suppliers!J31="","",Suppliers!J31))</f>
        <v/>
      </c>
      <c r="J31" s="26" t="str">
        <f>IF(N($C31)=0,"",ROUND((N($D31)*Settings!$B$6+IF($F31="",1,$F31)*Settings!$B$7+N($E31)*Settings!$B$8+IF($G31="",0.6,$G31/5)*Settings!$B$9)/(Settings!$B$6+Settings!$B$7+Settings!$B$8+Settings!$B$9)*100,1))</f>
        <v/>
      </c>
      <c r="K31" s="27" t="str">
        <f>IF($J31="","",IF($J31&gt;=Settings!$B$10,"A",IF($J31&gt;=Settings!$B$11,"B","C")))</f>
        <v/>
      </c>
      <c r="L31" s="23" t="str">
        <f t="shared" si="0"/>
        <v/>
      </c>
    </row>
    <row r="32" spans="1:12" x14ac:dyDescent="0.3">
      <c r="A32" s="22" t="str">
        <f>IF(Suppliers!B32="","",Suppliers!B32)</f>
        <v/>
      </c>
      <c r="B32" s="22" t="str">
        <f>IF($A32="","",Suppliers!C32&amp;"")</f>
        <v/>
      </c>
      <c r="C32" s="23" t="str">
        <f>IF($A32="","",COUNTIFS(Deliveries!$A$4:$A$1003,$A32,Deliveries!$E$4:$E$1003,"&lt;&gt;"))</f>
        <v/>
      </c>
      <c r="D32" s="24" t="str">
        <f>IF(N($C32)=0,"",SUMIFS(Deliveries!$J$4:$J$1003,Deliveries!$A$4:$A$1003,$A32)/$C32)</f>
        <v/>
      </c>
      <c r="E32" s="24" t="str">
        <f>IF(N($C32)=0,"",SUMIFS(Deliveries!$K$4:$K$1003,Deliveries!$A$4:$A$1003,$A32)/$C32)</f>
        <v/>
      </c>
      <c r="F32" s="21" t="str">
        <f>IF(N($C32)=0,"",IFERROR(SUMIFS(Deliveries!$H$4:$H$1003,Deliveries!$A$4:$A$1003,$A32)/SUMIFS(Deliveries!$G$4:$G$1003,Deliveries!$A$4:$A$1003,$A32),""))</f>
        <v/>
      </c>
      <c r="G32" s="23" t="str">
        <f>IF($A32="","",IF(Suppliers!M32="","",Suppliers!M32))</f>
        <v/>
      </c>
      <c r="H32" s="25" t="str">
        <f>IF(N($C32)=0,"",IFERROR(AVERAGEIFS(Deliveries!$L$4:$L$1003,Deliveries!$A$4:$A$1003,$A32),""))</f>
        <v/>
      </c>
      <c r="I32" s="23" t="str">
        <f>IF($A32="","",IF(Suppliers!J32="","",Suppliers!J32))</f>
        <v/>
      </c>
      <c r="J32" s="26" t="str">
        <f>IF(N($C32)=0,"",ROUND((N($D32)*Settings!$B$6+IF($F32="",1,$F32)*Settings!$B$7+N($E32)*Settings!$B$8+IF($G32="",0.6,$G32/5)*Settings!$B$9)/(Settings!$B$6+Settings!$B$7+Settings!$B$8+Settings!$B$9)*100,1))</f>
        <v/>
      </c>
      <c r="K32" s="27" t="str">
        <f>IF($J32="","",IF($J32&gt;=Settings!$B$10,"A",IF($J32&gt;=Settings!$B$11,"B","C")))</f>
        <v/>
      </c>
      <c r="L32" s="23" t="str">
        <f t="shared" si="0"/>
        <v/>
      </c>
    </row>
    <row r="33" spans="1:12" x14ac:dyDescent="0.3">
      <c r="A33" s="22" t="str">
        <f>IF(Suppliers!B33="","",Suppliers!B33)</f>
        <v/>
      </c>
      <c r="B33" s="22" t="str">
        <f>IF($A33="","",Suppliers!C33&amp;"")</f>
        <v/>
      </c>
      <c r="C33" s="23" t="str">
        <f>IF($A33="","",COUNTIFS(Deliveries!$A$4:$A$1003,$A33,Deliveries!$E$4:$E$1003,"&lt;&gt;"))</f>
        <v/>
      </c>
      <c r="D33" s="24" t="str">
        <f>IF(N($C33)=0,"",SUMIFS(Deliveries!$J$4:$J$1003,Deliveries!$A$4:$A$1003,$A33)/$C33)</f>
        <v/>
      </c>
      <c r="E33" s="24" t="str">
        <f>IF(N($C33)=0,"",SUMIFS(Deliveries!$K$4:$K$1003,Deliveries!$A$4:$A$1003,$A33)/$C33)</f>
        <v/>
      </c>
      <c r="F33" s="21" t="str">
        <f>IF(N($C33)=0,"",IFERROR(SUMIFS(Deliveries!$H$4:$H$1003,Deliveries!$A$4:$A$1003,$A33)/SUMIFS(Deliveries!$G$4:$G$1003,Deliveries!$A$4:$A$1003,$A33),""))</f>
        <v/>
      </c>
      <c r="G33" s="23" t="str">
        <f>IF($A33="","",IF(Suppliers!M33="","",Suppliers!M33))</f>
        <v/>
      </c>
      <c r="H33" s="25" t="str">
        <f>IF(N($C33)=0,"",IFERROR(AVERAGEIFS(Deliveries!$L$4:$L$1003,Deliveries!$A$4:$A$1003,$A33),""))</f>
        <v/>
      </c>
      <c r="I33" s="23" t="str">
        <f>IF($A33="","",IF(Suppliers!J33="","",Suppliers!J33))</f>
        <v/>
      </c>
      <c r="J33" s="26" t="str">
        <f>IF(N($C33)=0,"",ROUND((N($D33)*Settings!$B$6+IF($F33="",1,$F33)*Settings!$B$7+N($E33)*Settings!$B$8+IF($G33="",0.6,$G33/5)*Settings!$B$9)/(Settings!$B$6+Settings!$B$7+Settings!$B$8+Settings!$B$9)*100,1))</f>
        <v/>
      </c>
      <c r="K33" s="27" t="str">
        <f>IF($J33="","",IF($J33&gt;=Settings!$B$10,"A",IF($J33&gt;=Settings!$B$11,"B","C")))</f>
        <v/>
      </c>
      <c r="L33" s="23" t="str">
        <f t="shared" si="0"/>
        <v/>
      </c>
    </row>
    <row r="34" spans="1:12" x14ac:dyDescent="0.3">
      <c r="A34" s="22" t="str">
        <f>IF(Suppliers!B34="","",Suppliers!B34)</f>
        <v/>
      </c>
      <c r="B34" s="22" t="str">
        <f>IF($A34="","",Suppliers!C34&amp;"")</f>
        <v/>
      </c>
      <c r="C34" s="23" t="str">
        <f>IF($A34="","",COUNTIFS(Deliveries!$A$4:$A$1003,$A34,Deliveries!$E$4:$E$1003,"&lt;&gt;"))</f>
        <v/>
      </c>
      <c r="D34" s="24" t="str">
        <f>IF(N($C34)=0,"",SUMIFS(Deliveries!$J$4:$J$1003,Deliveries!$A$4:$A$1003,$A34)/$C34)</f>
        <v/>
      </c>
      <c r="E34" s="24" t="str">
        <f>IF(N($C34)=0,"",SUMIFS(Deliveries!$K$4:$K$1003,Deliveries!$A$4:$A$1003,$A34)/$C34)</f>
        <v/>
      </c>
      <c r="F34" s="21" t="str">
        <f>IF(N($C34)=0,"",IFERROR(SUMIFS(Deliveries!$H$4:$H$1003,Deliveries!$A$4:$A$1003,$A34)/SUMIFS(Deliveries!$G$4:$G$1003,Deliveries!$A$4:$A$1003,$A34),""))</f>
        <v/>
      </c>
      <c r="G34" s="23" t="str">
        <f>IF($A34="","",IF(Suppliers!M34="","",Suppliers!M34))</f>
        <v/>
      </c>
      <c r="H34" s="25" t="str">
        <f>IF(N($C34)=0,"",IFERROR(AVERAGEIFS(Deliveries!$L$4:$L$1003,Deliveries!$A$4:$A$1003,$A34),""))</f>
        <v/>
      </c>
      <c r="I34" s="23" t="str">
        <f>IF($A34="","",IF(Suppliers!J34="","",Suppliers!J34))</f>
        <v/>
      </c>
      <c r="J34" s="26" t="str">
        <f>IF(N($C34)=0,"",ROUND((N($D34)*Settings!$B$6+IF($F34="",1,$F34)*Settings!$B$7+N($E34)*Settings!$B$8+IF($G34="",0.6,$G34/5)*Settings!$B$9)/(Settings!$B$6+Settings!$B$7+Settings!$B$8+Settings!$B$9)*100,1))</f>
        <v/>
      </c>
      <c r="K34" s="27" t="str">
        <f>IF($J34="","",IF($J34&gt;=Settings!$B$10,"A",IF($J34&gt;=Settings!$B$11,"B","C")))</f>
        <v/>
      </c>
      <c r="L34" s="23" t="str">
        <f t="shared" si="0"/>
        <v/>
      </c>
    </row>
    <row r="35" spans="1:12" x14ac:dyDescent="0.3">
      <c r="A35" s="22" t="str">
        <f>IF(Suppliers!B35="","",Suppliers!B35)</f>
        <v/>
      </c>
      <c r="B35" s="22" t="str">
        <f>IF($A35="","",Suppliers!C35&amp;"")</f>
        <v/>
      </c>
      <c r="C35" s="23" t="str">
        <f>IF($A35="","",COUNTIFS(Deliveries!$A$4:$A$1003,$A35,Deliveries!$E$4:$E$1003,"&lt;&gt;"))</f>
        <v/>
      </c>
      <c r="D35" s="24" t="str">
        <f>IF(N($C35)=0,"",SUMIFS(Deliveries!$J$4:$J$1003,Deliveries!$A$4:$A$1003,$A35)/$C35)</f>
        <v/>
      </c>
      <c r="E35" s="24" t="str">
        <f>IF(N($C35)=0,"",SUMIFS(Deliveries!$K$4:$K$1003,Deliveries!$A$4:$A$1003,$A35)/$C35)</f>
        <v/>
      </c>
      <c r="F35" s="21" t="str">
        <f>IF(N($C35)=0,"",IFERROR(SUMIFS(Deliveries!$H$4:$H$1003,Deliveries!$A$4:$A$1003,$A35)/SUMIFS(Deliveries!$G$4:$G$1003,Deliveries!$A$4:$A$1003,$A35),""))</f>
        <v/>
      </c>
      <c r="G35" s="23" t="str">
        <f>IF($A35="","",IF(Suppliers!M35="","",Suppliers!M35))</f>
        <v/>
      </c>
      <c r="H35" s="25" t="str">
        <f>IF(N($C35)=0,"",IFERROR(AVERAGEIFS(Deliveries!$L$4:$L$1003,Deliveries!$A$4:$A$1003,$A35),""))</f>
        <v/>
      </c>
      <c r="I35" s="23" t="str">
        <f>IF($A35="","",IF(Suppliers!J35="","",Suppliers!J35))</f>
        <v/>
      </c>
      <c r="J35" s="26" t="str">
        <f>IF(N($C35)=0,"",ROUND((N($D35)*Settings!$B$6+IF($F35="",1,$F35)*Settings!$B$7+N($E35)*Settings!$B$8+IF($G35="",0.6,$G35/5)*Settings!$B$9)/(Settings!$B$6+Settings!$B$7+Settings!$B$8+Settings!$B$9)*100,1))</f>
        <v/>
      </c>
      <c r="K35" s="27" t="str">
        <f>IF($J35="","",IF($J35&gt;=Settings!$B$10,"A",IF($J35&gt;=Settings!$B$11,"B","C")))</f>
        <v/>
      </c>
      <c r="L35" s="23" t="str">
        <f t="shared" si="0"/>
        <v/>
      </c>
    </row>
    <row r="36" spans="1:12" x14ac:dyDescent="0.3">
      <c r="A36" s="22" t="str">
        <f>IF(Suppliers!B36="","",Suppliers!B36)</f>
        <v/>
      </c>
      <c r="B36" s="22" t="str">
        <f>IF($A36="","",Suppliers!C36&amp;"")</f>
        <v/>
      </c>
      <c r="C36" s="23" t="str">
        <f>IF($A36="","",COUNTIFS(Deliveries!$A$4:$A$1003,$A36,Deliveries!$E$4:$E$1003,"&lt;&gt;"))</f>
        <v/>
      </c>
      <c r="D36" s="24" t="str">
        <f>IF(N($C36)=0,"",SUMIFS(Deliveries!$J$4:$J$1003,Deliveries!$A$4:$A$1003,$A36)/$C36)</f>
        <v/>
      </c>
      <c r="E36" s="24" t="str">
        <f>IF(N($C36)=0,"",SUMIFS(Deliveries!$K$4:$K$1003,Deliveries!$A$4:$A$1003,$A36)/$C36)</f>
        <v/>
      </c>
      <c r="F36" s="21" t="str">
        <f>IF(N($C36)=0,"",IFERROR(SUMIFS(Deliveries!$H$4:$H$1003,Deliveries!$A$4:$A$1003,$A36)/SUMIFS(Deliveries!$G$4:$G$1003,Deliveries!$A$4:$A$1003,$A36),""))</f>
        <v/>
      </c>
      <c r="G36" s="23" t="str">
        <f>IF($A36="","",IF(Suppliers!M36="","",Suppliers!M36))</f>
        <v/>
      </c>
      <c r="H36" s="25" t="str">
        <f>IF(N($C36)=0,"",IFERROR(AVERAGEIFS(Deliveries!$L$4:$L$1003,Deliveries!$A$4:$A$1003,$A36),""))</f>
        <v/>
      </c>
      <c r="I36" s="23" t="str">
        <f>IF($A36="","",IF(Suppliers!J36="","",Suppliers!J36))</f>
        <v/>
      </c>
      <c r="J36" s="26" t="str">
        <f>IF(N($C36)=0,"",ROUND((N($D36)*Settings!$B$6+IF($F36="",1,$F36)*Settings!$B$7+N($E36)*Settings!$B$8+IF($G36="",0.6,$G36/5)*Settings!$B$9)/(Settings!$B$6+Settings!$B$7+Settings!$B$8+Settings!$B$9)*100,1))</f>
        <v/>
      </c>
      <c r="K36" s="27" t="str">
        <f>IF($J36="","",IF($J36&gt;=Settings!$B$10,"A",IF($J36&gt;=Settings!$B$11,"B","C")))</f>
        <v/>
      </c>
      <c r="L36" s="23" t="str">
        <f t="shared" ref="L36:L67" si="1">IF($J36="","",COUNTIF($J$4:$J$203,"&gt;"&amp;$J36)+1)</f>
        <v/>
      </c>
    </row>
    <row r="37" spans="1:12" x14ac:dyDescent="0.3">
      <c r="A37" s="22" t="str">
        <f>IF(Suppliers!B37="","",Suppliers!B37)</f>
        <v/>
      </c>
      <c r="B37" s="22" t="str">
        <f>IF($A37="","",Suppliers!C37&amp;"")</f>
        <v/>
      </c>
      <c r="C37" s="23" t="str">
        <f>IF($A37="","",COUNTIFS(Deliveries!$A$4:$A$1003,$A37,Deliveries!$E$4:$E$1003,"&lt;&gt;"))</f>
        <v/>
      </c>
      <c r="D37" s="24" t="str">
        <f>IF(N($C37)=0,"",SUMIFS(Deliveries!$J$4:$J$1003,Deliveries!$A$4:$A$1003,$A37)/$C37)</f>
        <v/>
      </c>
      <c r="E37" s="24" t="str">
        <f>IF(N($C37)=0,"",SUMIFS(Deliveries!$K$4:$K$1003,Deliveries!$A$4:$A$1003,$A37)/$C37)</f>
        <v/>
      </c>
      <c r="F37" s="21" t="str">
        <f>IF(N($C37)=0,"",IFERROR(SUMIFS(Deliveries!$H$4:$H$1003,Deliveries!$A$4:$A$1003,$A37)/SUMIFS(Deliveries!$G$4:$G$1003,Deliveries!$A$4:$A$1003,$A37),""))</f>
        <v/>
      </c>
      <c r="G37" s="23" t="str">
        <f>IF($A37="","",IF(Suppliers!M37="","",Suppliers!M37))</f>
        <v/>
      </c>
      <c r="H37" s="25" t="str">
        <f>IF(N($C37)=0,"",IFERROR(AVERAGEIFS(Deliveries!$L$4:$L$1003,Deliveries!$A$4:$A$1003,$A37),""))</f>
        <v/>
      </c>
      <c r="I37" s="23" t="str">
        <f>IF($A37="","",IF(Suppliers!J37="","",Suppliers!J37))</f>
        <v/>
      </c>
      <c r="J37" s="26" t="str">
        <f>IF(N($C37)=0,"",ROUND((N($D37)*Settings!$B$6+IF($F37="",1,$F37)*Settings!$B$7+N($E37)*Settings!$B$8+IF($G37="",0.6,$G37/5)*Settings!$B$9)/(Settings!$B$6+Settings!$B$7+Settings!$B$8+Settings!$B$9)*100,1))</f>
        <v/>
      </c>
      <c r="K37" s="27" t="str">
        <f>IF($J37="","",IF($J37&gt;=Settings!$B$10,"A",IF($J37&gt;=Settings!$B$11,"B","C")))</f>
        <v/>
      </c>
      <c r="L37" s="23" t="str">
        <f t="shared" si="1"/>
        <v/>
      </c>
    </row>
    <row r="38" spans="1:12" x14ac:dyDescent="0.3">
      <c r="A38" s="22" t="str">
        <f>IF(Suppliers!B38="","",Suppliers!B38)</f>
        <v/>
      </c>
      <c r="B38" s="22" t="str">
        <f>IF($A38="","",Suppliers!C38&amp;"")</f>
        <v/>
      </c>
      <c r="C38" s="23" t="str">
        <f>IF($A38="","",COUNTIFS(Deliveries!$A$4:$A$1003,$A38,Deliveries!$E$4:$E$1003,"&lt;&gt;"))</f>
        <v/>
      </c>
      <c r="D38" s="24" t="str">
        <f>IF(N($C38)=0,"",SUMIFS(Deliveries!$J$4:$J$1003,Deliveries!$A$4:$A$1003,$A38)/$C38)</f>
        <v/>
      </c>
      <c r="E38" s="24" t="str">
        <f>IF(N($C38)=0,"",SUMIFS(Deliveries!$K$4:$K$1003,Deliveries!$A$4:$A$1003,$A38)/$C38)</f>
        <v/>
      </c>
      <c r="F38" s="21" t="str">
        <f>IF(N($C38)=0,"",IFERROR(SUMIFS(Deliveries!$H$4:$H$1003,Deliveries!$A$4:$A$1003,$A38)/SUMIFS(Deliveries!$G$4:$G$1003,Deliveries!$A$4:$A$1003,$A38),""))</f>
        <v/>
      </c>
      <c r="G38" s="23" t="str">
        <f>IF($A38="","",IF(Suppliers!M38="","",Suppliers!M38))</f>
        <v/>
      </c>
      <c r="H38" s="25" t="str">
        <f>IF(N($C38)=0,"",IFERROR(AVERAGEIFS(Deliveries!$L$4:$L$1003,Deliveries!$A$4:$A$1003,$A38),""))</f>
        <v/>
      </c>
      <c r="I38" s="23" t="str">
        <f>IF($A38="","",IF(Suppliers!J38="","",Suppliers!J38))</f>
        <v/>
      </c>
      <c r="J38" s="26" t="str">
        <f>IF(N($C38)=0,"",ROUND((N($D38)*Settings!$B$6+IF($F38="",1,$F38)*Settings!$B$7+N($E38)*Settings!$B$8+IF($G38="",0.6,$G38/5)*Settings!$B$9)/(Settings!$B$6+Settings!$B$7+Settings!$B$8+Settings!$B$9)*100,1))</f>
        <v/>
      </c>
      <c r="K38" s="27" t="str">
        <f>IF($J38="","",IF($J38&gt;=Settings!$B$10,"A",IF($J38&gt;=Settings!$B$11,"B","C")))</f>
        <v/>
      </c>
      <c r="L38" s="23" t="str">
        <f t="shared" si="1"/>
        <v/>
      </c>
    </row>
    <row r="39" spans="1:12" x14ac:dyDescent="0.3">
      <c r="A39" s="22" t="str">
        <f>IF(Suppliers!B39="","",Suppliers!B39)</f>
        <v/>
      </c>
      <c r="B39" s="22" t="str">
        <f>IF($A39="","",Suppliers!C39&amp;"")</f>
        <v/>
      </c>
      <c r="C39" s="23" t="str">
        <f>IF($A39="","",COUNTIFS(Deliveries!$A$4:$A$1003,$A39,Deliveries!$E$4:$E$1003,"&lt;&gt;"))</f>
        <v/>
      </c>
      <c r="D39" s="24" t="str">
        <f>IF(N($C39)=0,"",SUMIFS(Deliveries!$J$4:$J$1003,Deliveries!$A$4:$A$1003,$A39)/$C39)</f>
        <v/>
      </c>
      <c r="E39" s="24" t="str">
        <f>IF(N($C39)=0,"",SUMIFS(Deliveries!$K$4:$K$1003,Deliveries!$A$4:$A$1003,$A39)/$C39)</f>
        <v/>
      </c>
      <c r="F39" s="21" t="str">
        <f>IF(N($C39)=0,"",IFERROR(SUMIFS(Deliveries!$H$4:$H$1003,Deliveries!$A$4:$A$1003,$A39)/SUMIFS(Deliveries!$G$4:$G$1003,Deliveries!$A$4:$A$1003,$A39),""))</f>
        <v/>
      </c>
      <c r="G39" s="23" t="str">
        <f>IF($A39="","",IF(Suppliers!M39="","",Suppliers!M39))</f>
        <v/>
      </c>
      <c r="H39" s="25" t="str">
        <f>IF(N($C39)=0,"",IFERROR(AVERAGEIFS(Deliveries!$L$4:$L$1003,Deliveries!$A$4:$A$1003,$A39),""))</f>
        <v/>
      </c>
      <c r="I39" s="23" t="str">
        <f>IF($A39="","",IF(Suppliers!J39="","",Suppliers!J39))</f>
        <v/>
      </c>
      <c r="J39" s="26" t="str">
        <f>IF(N($C39)=0,"",ROUND((N($D39)*Settings!$B$6+IF($F39="",1,$F39)*Settings!$B$7+N($E39)*Settings!$B$8+IF($G39="",0.6,$G39/5)*Settings!$B$9)/(Settings!$B$6+Settings!$B$7+Settings!$B$8+Settings!$B$9)*100,1))</f>
        <v/>
      </c>
      <c r="K39" s="27" t="str">
        <f>IF($J39="","",IF($J39&gt;=Settings!$B$10,"A",IF($J39&gt;=Settings!$B$11,"B","C")))</f>
        <v/>
      </c>
      <c r="L39" s="23" t="str">
        <f t="shared" si="1"/>
        <v/>
      </c>
    </row>
    <row r="40" spans="1:12" x14ac:dyDescent="0.3">
      <c r="A40" s="22" t="str">
        <f>IF(Suppliers!B40="","",Suppliers!B40)</f>
        <v/>
      </c>
      <c r="B40" s="22" t="str">
        <f>IF($A40="","",Suppliers!C40&amp;"")</f>
        <v/>
      </c>
      <c r="C40" s="23" t="str">
        <f>IF($A40="","",COUNTIFS(Deliveries!$A$4:$A$1003,$A40,Deliveries!$E$4:$E$1003,"&lt;&gt;"))</f>
        <v/>
      </c>
      <c r="D40" s="24" t="str">
        <f>IF(N($C40)=0,"",SUMIFS(Deliveries!$J$4:$J$1003,Deliveries!$A$4:$A$1003,$A40)/$C40)</f>
        <v/>
      </c>
      <c r="E40" s="24" t="str">
        <f>IF(N($C40)=0,"",SUMIFS(Deliveries!$K$4:$K$1003,Deliveries!$A$4:$A$1003,$A40)/$C40)</f>
        <v/>
      </c>
      <c r="F40" s="21" t="str">
        <f>IF(N($C40)=0,"",IFERROR(SUMIFS(Deliveries!$H$4:$H$1003,Deliveries!$A$4:$A$1003,$A40)/SUMIFS(Deliveries!$G$4:$G$1003,Deliveries!$A$4:$A$1003,$A40),""))</f>
        <v/>
      </c>
      <c r="G40" s="23" t="str">
        <f>IF($A40="","",IF(Suppliers!M40="","",Suppliers!M40))</f>
        <v/>
      </c>
      <c r="H40" s="25" t="str">
        <f>IF(N($C40)=0,"",IFERROR(AVERAGEIFS(Deliveries!$L$4:$L$1003,Deliveries!$A$4:$A$1003,$A40),""))</f>
        <v/>
      </c>
      <c r="I40" s="23" t="str">
        <f>IF($A40="","",IF(Suppliers!J40="","",Suppliers!J40))</f>
        <v/>
      </c>
      <c r="J40" s="26" t="str">
        <f>IF(N($C40)=0,"",ROUND((N($D40)*Settings!$B$6+IF($F40="",1,$F40)*Settings!$B$7+N($E40)*Settings!$B$8+IF($G40="",0.6,$G40/5)*Settings!$B$9)/(Settings!$B$6+Settings!$B$7+Settings!$B$8+Settings!$B$9)*100,1))</f>
        <v/>
      </c>
      <c r="K40" s="27" t="str">
        <f>IF($J40="","",IF($J40&gt;=Settings!$B$10,"A",IF($J40&gt;=Settings!$B$11,"B","C")))</f>
        <v/>
      </c>
      <c r="L40" s="23" t="str">
        <f t="shared" si="1"/>
        <v/>
      </c>
    </row>
    <row r="41" spans="1:12" x14ac:dyDescent="0.3">
      <c r="A41" s="22" t="str">
        <f>IF(Suppliers!B41="","",Suppliers!B41)</f>
        <v/>
      </c>
      <c r="B41" s="22" t="str">
        <f>IF($A41="","",Suppliers!C41&amp;"")</f>
        <v/>
      </c>
      <c r="C41" s="23" t="str">
        <f>IF($A41="","",COUNTIFS(Deliveries!$A$4:$A$1003,$A41,Deliveries!$E$4:$E$1003,"&lt;&gt;"))</f>
        <v/>
      </c>
      <c r="D41" s="24" t="str">
        <f>IF(N($C41)=0,"",SUMIFS(Deliveries!$J$4:$J$1003,Deliveries!$A$4:$A$1003,$A41)/$C41)</f>
        <v/>
      </c>
      <c r="E41" s="24" t="str">
        <f>IF(N($C41)=0,"",SUMIFS(Deliveries!$K$4:$K$1003,Deliveries!$A$4:$A$1003,$A41)/$C41)</f>
        <v/>
      </c>
      <c r="F41" s="21" t="str">
        <f>IF(N($C41)=0,"",IFERROR(SUMIFS(Deliveries!$H$4:$H$1003,Deliveries!$A$4:$A$1003,$A41)/SUMIFS(Deliveries!$G$4:$G$1003,Deliveries!$A$4:$A$1003,$A41),""))</f>
        <v/>
      </c>
      <c r="G41" s="23" t="str">
        <f>IF($A41="","",IF(Suppliers!M41="","",Suppliers!M41))</f>
        <v/>
      </c>
      <c r="H41" s="25" t="str">
        <f>IF(N($C41)=0,"",IFERROR(AVERAGEIFS(Deliveries!$L$4:$L$1003,Deliveries!$A$4:$A$1003,$A41),""))</f>
        <v/>
      </c>
      <c r="I41" s="23" t="str">
        <f>IF($A41="","",IF(Suppliers!J41="","",Suppliers!J41))</f>
        <v/>
      </c>
      <c r="J41" s="26" t="str">
        <f>IF(N($C41)=0,"",ROUND((N($D41)*Settings!$B$6+IF($F41="",1,$F41)*Settings!$B$7+N($E41)*Settings!$B$8+IF($G41="",0.6,$G41/5)*Settings!$B$9)/(Settings!$B$6+Settings!$B$7+Settings!$B$8+Settings!$B$9)*100,1))</f>
        <v/>
      </c>
      <c r="K41" s="27" t="str">
        <f>IF($J41="","",IF($J41&gt;=Settings!$B$10,"A",IF($J41&gt;=Settings!$B$11,"B","C")))</f>
        <v/>
      </c>
      <c r="L41" s="23" t="str">
        <f t="shared" si="1"/>
        <v/>
      </c>
    </row>
    <row r="42" spans="1:12" x14ac:dyDescent="0.3">
      <c r="A42" s="22" t="str">
        <f>IF(Suppliers!B42="","",Suppliers!B42)</f>
        <v/>
      </c>
      <c r="B42" s="22" t="str">
        <f>IF($A42="","",Suppliers!C42&amp;"")</f>
        <v/>
      </c>
      <c r="C42" s="23" t="str">
        <f>IF($A42="","",COUNTIFS(Deliveries!$A$4:$A$1003,$A42,Deliveries!$E$4:$E$1003,"&lt;&gt;"))</f>
        <v/>
      </c>
      <c r="D42" s="24" t="str">
        <f>IF(N($C42)=0,"",SUMIFS(Deliveries!$J$4:$J$1003,Deliveries!$A$4:$A$1003,$A42)/$C42)</f>
        <v/>
      </c>
      <c r="E42" s="24" t="str">
        <f>IF(N($C42)=0,"",SUMIFS(Deliveries!$K$4:$K$1003,Deliveries!$A$4:$A$1003,$A42)/$C42)</f>
        <v/>
      </c>
      <c r="F42" s="21" t="str">
        <f>IF(N($C42)=0,"",IFERROR(SUMIFS(Deliveries!$H$4:$H$1003,Deliveries!$A$4:$A$1003,$A42)/SUMIFS(Deliveries!$G$4:$G$1003,Deliveries!$A$4:$A$1003,$A42),""))</f>
        <v/>
      </c>
      <c r="G42" s="23" t="str">
        <f>IF($A42="","",IF(Suppliers!M42="","",Suppliers!M42))</f>
        <v/>
      </c>
      <c r="H42" s="25" t="str">
        <f>IF(N($C42)=0,"",IFERROR(AVERAGEIFS(Deliveries!$L$4:$L$1003,Deliveries!$A$4:$A$1003,$A42),""))</f>
        <v/>
      </c>
      <c r="I42" s="23" t="str">
        <f>IF($A42="","",IF(Suppliers!J42="","",Suppliers!J42))</f>
        <v/>
      </c>
      <c r="J42" s="26" t="str">
        <f>IF(N($C42)=0,"",ROUND((N($D42)*Settings!$B$6+IF($F42="",1,$F42)*Settings!$B$7+N($E42)*Settings!$B$8+IF($G42="",0.6,$G42/5)*Settings!$B$9)/(Settings!$B$6+Settings!$B$7+Settings!$B$8+Settings!$B$9)*100,1))</f>
        <v/>
      </c>
      <c r="K42" s="27" t="str">
        <f>IF($J42="","",IF($J42&gt;=Settings!$B$10,"A",IF($J42&gt;=Settings!$B$11,"B","C")))</f>
        <v/>
      </c>
      <c r="L42" s="23" t="str">
        <f t="shared" si="1"/>
        <v/>
      </c>
    </row>
    <row r="43" spans="1:12" x14ac:dyDescent="0.3">
      <c r="A43" s="22" t="str">
        <f>IF(Suppliers!B43="","",Suppliers!B43)</f>
        <v/>
      </c>
      <c r="B43" s="22" t="str">
        <f>IF($A43="","",Suppliers!C43&amp;"")</f>
        <v/>
      </c>
      <c r="C43" s="23" t="str">
        <f>IF($A43="","",COUNTIFS(Deliveries!$A$4:$A$1003,$A43,Deliveries!$E$4:$E$1003,"&lt;&gt;"))</f>
        <v/>
      </c>
      <c r="D43" s="24" t="str">
        <f>IF(N($C43)=0,"",SUMIFS(Deliveries!$J$4:$J$1003,Deliveries!$A$4:$A$1003,$A43)/$C43)</f>
        <v/>
      </c>
      <c r="E43" s="24" t="str">
        <f>IF(N($C43)=0,"",SUMIFS(Deliveries!$K$4:$K$1003,Deliveries!$A$4:$A$1003,$A43)/$C43)</f>
        <v/>
      </c>
      <c r="F43" s="21" t="str">
        <f>IF(N($C43)=0,"",IFERROR(SUMIFS(Deliveries!$H$4:$H$1003,Deliveries!$A$4:$A$1003,$A43)/SUMIFS(Deliveries!$G$4:$G$1003,Deliveries!$A$4:$A$1003,$A43),""))</f>
        <v/>
      </c>
      <c r="G43" s="23" t="str">
        <f>IF($A43="","",IF(Suppliers!M43="","",Suppliers!M43))</f>
        <v/>
      </c>
      <c r="H43" s="25" t="str">
        <f>IF(N($C43)=0,"",IFERROR(AVERAGEIFS(Deliveries!$L$4:$L$1003,Deliveries!$A$4:$A$1003,$A43),""))</f>
        <v/>
      </c>
      <c r="I43" s="23" t="str">
        <f>IF($A43="","",IF(Suppliers!J43="","",Suppliers!J43))</f>
        <v/>
      </c>
      <c r="J43" s="26" t="str">
        <f>IF(N($C43)=0,"",ROUND((N($D43)*Settings!$B$6+IF($F43="",1,$F43)*Settings!$B$7+N($E43)*Settings!$B$8+IF($G43="",0.6,$G43/5)*Settings!$B$9)/(Settings!$B$6+Settings!$B$7+Settings!$B$8+Settings!$B$9)*100,1))</f>
        <v/>
      </c>
      <c r="K43" s="27" t="str">
        <f>IF($J43="","",IF($J43&gt;=Settings!$B$10,"A",IF($J43&gt;=Settings!$B$11,"B","C")))</f>
        <v/>
      </c>
      <c r="L43" s="23" t="str">
        <f t="shared" si="1"/>
        <v/>
      </c>
    </row>
    <row r="44" spans="1:12" x14ac:dyDescent="0.3">
      <c r="A44" s="22" t="str">
        <f>IF(Suppliers!B44="","",Suppliers!B44)</f>
        <v/>
      </c>
      <c r="B44" s="22" t="str">
        <f>IF($A44="","",Suppliers!C44&amp;"")</f>
        <v/>
      </c>
      <c r="C44" s="23" t="str">
        <f>IF($A44="","",COUNTIFS(Deliveries!$A$4:$A$1003,$A44,Deliveries!$E$4:$E$1003,"&lt;&gt;"))</f>
        <v/>
      </c>
      <c r="D44" s="24" t="str">
        <f>IF(N($C44)=0,"",SUMIFS(Deliveries!$J$4:$J$1003,Deliveries!$A$4:$A$1003,$A44)/$C44)</f>
        <v/>
      </c>
      <c r="E44" s="24" t="str">
        <f>IF(N($C44)=0,"",SUMIFS(Deliveries!$K$4:$K$1003,Deliveries!$A$4:$A$1003,$A44)/$C44)</f>
        <v/>
      </c>
      <c r="F44" s="21" t="str">
        <f>IF(N($C44)=0,"",IFERROR(SUMIFS(Deliveries!$H$4:$H$1003,Deliveries!$A$4:$A$1003,$A44)/SUMIFS(Deliveries!$G$4:$G$1003,Deliveries!$A$4:$A$1003,$A44),""))</f>
        <v/>
      </c>
      <c r="G44" s="23" t="str">
        <f>IF($A44="","",IF(Suppliers!M44="","",Suppliers!M44))</f>
        <v/>
      </c>
      <c r="H44" s="25" t="str">
        <f>IF(N($C44)=0,"",IFERROR(AVERAGEIFS(Deliveries!$L$4:$L$1003,Deliveries!$A$4:$A$1003,$A44),""))</f>
        <v/>
      </c>
      <c r="I44" s="23" t="str">
        <f>IF($A44="","",IF(Suppliers!J44="","",Suppliers!J44))</f>
        <v/>
      </c>
      <c r="J44" s="26" t="str">
        <f>IF(N($C44)=0,"",ROUND((N($D44)*Settings!$B$6+IF($F44="",1,$F44)*Settings!$B$7+N($E44)*Settings!$B$8+IF($G44="",0.6,$G44/5)*Settings!$B$9)/(Settings!$B$6+Settings!$B$7+Settings!$B$8+Settings!$B$9)*100,1))</f>
        <v/>
      </c>
      <c r="K44" s="27" t="str">
        <f>IF($J44="","",IF($J44&gt;=Settings!$B$10,"A",IF($J44&gt;=Settings!$B$11,"B","C")))</f>
        <v/>
      </c>
      <c r="L44" s="23" t="str">
        <f t="shared" si="1"/>
        <v/>
      </c>
    </row>
    <row r="45" spans="1:12" x14ac:dyDescent="0.3">
      <c r="A45" s="22" t="str">
        <f>IF(Suppliers!B45="","",Suppliers!B45)</f>
        <v/>
      </c>
      <c r="B45" s="22" t="str">
        <f>IF($A45="","",Suppliers!C45&amp;"")</f>
        <v/>
      </c>
      <c r="C45" s="23" t="str">
        <f>IF($A45="","",COUNTIFS(Deliveries!$A$4:$A$1003,$A45,Deliveries!$E$4:$E$1003,"&lt;&gt;"))</f>
        <v/>
      </c>
      <c r="D45" s="24" t="str">
        <f>IF(N($C45)=0,"",SUMIFS(Deliveries!$J$4:$J$1003,Deliveries!$A$4:$A$1003,$A45)/$C45)</f>
        <v/>
      </c>
      <c r="E45" s="24" t="str">
        <f>IF(N($C45)=0,"",SUMIFS(Deliveries!$K$4:$K$1003,Deliveries!$A$4:$A$1003,$A45)/$C45)</f>
        <v/>
      </c>
      <c r="F45" s="21" t="str">
        <f>IF(N($C45)=0,"",IFERROR(SUMIFS(Deliveries!$H$4:$H$1003,Deliveries!$A$4:$A$1003,$A45)/SUMIFS(Deliveries!$G$4:$G$1003,Deliveries!$A$4:$A$1003,$A45),""))</f>
        <v/>
      </c>
      <c r="G45" s="23" t="str">
        <f>IF($A45="","",IF(Suppliers!M45="","",Suppliers!M45))</f>
        <v/>
      </c>
      <c r="H45" s="25" t="str">
        <f>IF(N($C45)=0,"",IFERROR(AVERAGEIFS(Deliveries!$L$4:$L$1003,Deliveries!$A$4:$A$1003,$A45),""))</f>
        <v/>
      </c>
      <c r="I45" s="23" t="str">
        <f>IF($A45="","",IF(Suppliers!J45="","",Suppliers!J45))</f>
        <v/>
      </c>
      <c r="J45" s="26" t="str">
        <f>IF(N($C45)=0,"",ROUND((N($D45)*Settings!$B$6+IF($F45="",1,$F45)*Settings!$B$7+N($E45)*Settings!$B$8+IF($G45="",0.6,$G45/5)*Settings!$B$9)/(Settings!$B$6+Settings!$B$7+Settings!$B$8+Settings!$B$9)*100,1))</f>
        <v/>
      </c>
      <c r="K45" s="27" t="str">
        <f>IF($J45="","",IF($J45&gt;=Settings!$B$10,"A",IF($J45&gt;=Settings!$B$11,"B","C")))</f>
        <v/>
      </c>
      <c r="L45" s="23" t="str">
        <f t="shared" si="1"/>
        <v/>
      </c>
    </row>
    <row r="46" spans="1:12" x14ac:dyDescent="0.3">
      <c r="A46" s="22" t="str">
        <f>IF(Suppliers!B46="","",Suppliers!B46)</f>
        <v/>
      </c>
      <c r="B46" s="22" t="str">
        <f>IF($A46="","",Suppliers!C46&amp;"")</f>
        <v/>
      </c>
      <c r="C46" s="23" t="str">
        <f>IF($A46="","",COUNTIFS(Deliveries!$A$4:$A$1003,$A46,Deliveries!$E$4:$E$1003,"&lt;&gt;"))</f>
        <v/>
      </c>
      <c r="D46" s="24" t="str">
        <f>IF(N($C46)=0,"",SUMIFS(Deliveries!$J$4:$J$1003,Deliveries!$A$4:$A$1003,$A46)/$C46)</f>
        <v/>
      </c>
      <c r="E46" s="24" t="str">
        <f>IF(N($C46)=0,"",SUMIFS(Deliveries!$K$4:$K$1003,Deliveries!$A$4:$A$1003,$A46)/$C46)</f>
        <v/>
      </c>
      <c r="F46" s="21" t="str">
        <f>IF(N($C46)=0,"",IFERROR(SUMIFS(Deliveries!$H$4:$H$1003,Deliveries!$A$4:$A$1003,$A46)/SUMIFS(Deliveries!$G$4:$G$1003,Deliveries!$A$4:$A$1003,$A46),""))</f>
        <v/>
      </c>
      <c r="G46" s="23" t="str">
        <f>IF($A46="","",IF(Suppliers!M46="","",Suppliers!M46))</f>
        <v/>
      </c>
      <c r="H46" s="25" t="str">
        <f>IF(N($C46)=0,"",IFERROR(AVERAGEIFS(Deliveries!$L$4:$L$1003,Deliveries!$A$4:$A$1003,$A46),""))</f>
        <v/>
      </c>
      <c r="I46" s="23" t="str">
        <f>IF($A46="","",IF(Suppliers!J46="","",Suppliers!J46))</f>
        <v/>
      </c>
      <c r="J46" s="26" t="str">
        <f>IF(N($C46)=0,"",ROUND((N($D46)*Settings!$B$6+IF($F46="",1,$F46)*Settings!$B$7+N($E46)*Settings!$B$8+IF($G46="",0.6,$G46/5)*Settings!$B$9)/(Settings!$B$6+Settings!$B$7+Settings!$B$8+Settings!$B$9)*100,1))</f>
        <v/>
      </c>
      <c r="K46" s="27" t="str">
        <f>IF($J46="","",IF($J46&gt;=Settings!$B$10,"A",IF($J46&gt;=Settings!$B$11,"B","C")))</f>
        <v/>
      </c>
      <c r="L46" s="23" t="str">
        <f t="shared" si="1"/>
        <v/>
      </c>
    </row>
    <row r="47" spans="1:12" x14ac:dyDescent="0.3">
      <c r="A47" s="22" t="str">
        <f>IF(Suppliers!B47="","",Suppliers!B47)</f>
        <v/>
      </c>
      <c r="B47" s="22" t="str">
        <f>IF($A47="","",Suppliers!C47&amp;"")</f>
        <v/>
      </c>
      <c r="C47" s="23" t="str">
        <f>IF($A47="","",COUNTIFS(Deliveries!$A$4:$A$1003,$A47,Deliveries!$E$4:$E$1003,"&lt;&gt;"))</f>
        <v/>
      </c>
      <c r="D47" s="24" t="str">
        <f>IF(N($C47)=0,"",SUMIFS(Deliveries!$J$4:$J$1003,Deliveries!$A$4:$A$1003,$A47)/$C47)</f>
        <v/>
      </c>
      <c r="E47" s="24" t="str">
        <f>IF(N($C47)=0,"",SUMIFS(Deliveries!$K$4:$K$1003,Deliveries!$A$4:$A$1003,$A47)/$C47)</f>
        <v/>
      </c>
      <c r="F47" s="21" t="str">
        <f>IF(N($C47)=0,"",IFERROR(SUMIFS(Deliveries!$H$4:$H$1003,Deliveries!$A$4:$A$1003,$A47)/SUMIFS(Deliveries!$G$4:$G$1003,Deliveries!$A$4:$A$1003,$A47),""))</f>
        <v/>
      </c>
      <c r="G47" s="23" t="str">
        <f>IF($A47="","",IF(Suppliers!M47="","",Suppliers!M47))</f>
        <v/>
      </c>
      <c r="H47" s="25" t="str">
        <f>IF(N($C47)=0,"",IFERROR(AVERAGEIFS(Deliveries!$L$4:$L$1003,Deliveries!$A$4:$A$1003,$A47),""))</f>
        <v/>
      </c>
      <c r="I47" s="23" t="str">
        <f>IF($A47="","",IF(Suppliers!J47="","",Suppliers!J47))</f>
        <v/>
      </c>
      <c r="J47" s="26" t="str">
        <f>IF(N($C47)=0,"",ROUND((N($D47)*Settings!$B$6+IF($F47="",1,$F47)*Settings!$B$7+N($E47)*Settings!$B$8+IF($G47="",0.6,$G47/5)*Settings!$B$9)/(Settings!$B$6+Settings!$B$7+Settings!$B$8+Settings!$B$9)*100,1))</f>
        <v/>
      </c>
      <c r="K47" s="27" t="str">
        <f>IF($J47="","",IF($J47&gt;=Settings!$B$10,"A",IF($J47&gt;=Settings!$B$11,"B","C")))</f>
        <v/>
      </c>
      <c r="L47" s="23" t="str">
        <f t="shared" si="1"/>
        <v/>
      </c>
    </row>
    <row r="48" spans="1:12" x14ac:dyDescent="0.3">
      <c r="A48" s="22" t="str">
        <f>IF(Suppliers!B48="","",Suppliers!B48)</f>
        <v/>
      </c>
      <c r="B48" s="22" t="str">
        <f>IF($A48="","",Suppliers!C48&amp;"")</f>
        <v/>
      </c>
      <c r="C48" s="23" t="str">
        <f>IF($A48="","",COUNTIFS(Deliveries!$A$4:$A$1003,$A48,Deliveries!$E$4:$E$1003,"&lt;&gt;"))</f>
        <v/>
      </c>
      <c r="D48" s="24" t="str">
        <f>IF(N($C48)=0,"",SUMIFS(Deliveries!$J$4:$J$1003,Deliveries!$A$4:$A$1003,$A48)/$C48)</f>
        <v/>
      </c>
      <c r="E48" s="24" t="str">
        <f>IF(N($C48)=0,"",SUMIFS(Deliveries!$K$4:$K$1003,Deliveries!$A$4:$A$1003,$A48)/$C48)</f>
        <v/>
      </c>
      <c r="F48" s="21" t="str">
        <f>IF(N($C48)=0,"",IFERROR(SUMIFS(Deliveries!$H$4:$H$1003,Deliveries!$A$4:$A$1003,$A48)/SUMIFS(Deliveries!$G$4:$G$1003,Deliveries!$A$4:$A$1003,$A48),""))</f>
        <v/>
      </c>
      <c r="G48" s="23" t="str">
        <f>IF($A48="","",IF(Suppliers!M48="","",Suppliers!M48))</f>
        <v/>
      </c>
      <c r="H48" s="25" t="str">
        <f>IF(N($C48)=0,"",IFERROR(AVERAGEIFS(Deliveries!$L$4:$L$1003,Deliveries!$A$4:$A$1003,$A48),""))</f>
        <v/>
      </c>
      <c r="I48" s="23" t="str">
        <f>IF($A48="","",IF(Suppliers!J48="","",Suppliers!J48))</f>
        <v/>
      </c>
      <c r="J48" s="26" t="str">
        <f>IF(N($C48)=0,"",ROUND((N($D48)*Settings!$B$6+IF($F48="",1,$F48)*Settings!$B$7+N($E48)*Settings!$B$8+IF($G48="",0.6,$G48/5)*Settings!$B$9)/(Settings!$B$6+Settings!$B$7+Settings!$B$8+Settings!$B$9)*100,1))</f>
        <v/>
      </c>
      <c r="K48" s="27" t="str">
        <f>IF($J48="","",IF($J48&gt;=Settings!$B$10,"A",IF($J48&gt;=Settings!$B$11,"B","C")))</f>
        <v/>
      </c>
      <c r="L48" s="23" t="str">
        <f t="shared" si="1"/>
        <v/>
      </c>
    </row>
    <row r="49" spans="1:12" x14ac:dyDescent="0.3">
      <c r="A49" s="22" t="str">
        <f>IF(Suppliers!B49="","",Suppliers!B49)</f>
        <v/>
      </c>
      <c r="B49" s="22" t="str">
        <f>IF($A49="","",Suppliers!C49&amp;"")</f>
        <v/>
      </c>
      <c r="C49" s="23" t="str">
        <f>IF($A49="","",COUNTIFS(Deliveries!$A$4:$A$1003,$A49,Deliveries!$E$4:$E$1003,"&lt;&gt;"))</f>
        <v/>
      </c>
      <c r="D49" s="24" t="str">
        <f>IF(N($C49)=0,"",SUMIFS(Deliveries!$J$4:$J$1003,Deliveries!$A$4:$A$1003,$A49)/$C49)</f>
        <v/>
      </c>
      <c r="E49" s="24" t="str">
        <f>IF(N($C49)=0,"",SUMIFS(Deliveries!$K$4:$K$1003,Deliveries!$A$4:$A$1003,$A49)/$C49)</f>
        <v/>
      </c>
      <c r="F49" s="21" t="str">
        <f>IF(N($C49)=0,"",IFERROR(SUMIFS(Deliveries!$H$4:$H$1003,Deliveries!$A$4:$A$1003,$A49)/SUMIFS(Deliveries!$G$4:$G$1003,Deliveries!$A$4:$A$1003,$A49),""))</f>
        <v/>
      </c>
      <c r="G49" s="23" t="str">
        <f>IF($A49="","",IF(Suppliers!M49="","",Suppliers!M49))</f>
        <v/>
      </c>
      <c r="H49" s="25" t="str">
        <f>IF(N($C49)=0,"",IFERROR(AVERAGEIFS(Deliveries!$L$4:$L$1003,Deliveries!$A$4:$A$1003,$A49),""))</f>
        <v/>
      </c>
      <c r="I49" s="23" t="str">
        <f>IF($A49="","",IF(Suppliers!J49="","",Suppliers!J49))</f>
        <v/>
      </c>
      <c r="J49" s="26" t="str">
        <f>IF(N($C49)=0,"",ROUND((N($D49)*Settings!$B$6+IF($F49="",1,$F49)*Settings!$B$7+N($E49)*Settings!$B$8+IF($G49="",0.6,$G49/5)*Settings!$B$9)/(Settings!$B$6+Settings!$B$7+Settings!$B$8+Settings!$B$9)*100,1))</f>
        <v/>
      </c>
      <c r="K49" s="27" t="str">
        <f>IF($J49="","",IF($J49&gt;=Settings!$B$10,"A",IF($J49&gt;=Settings!$B$11,"B","C")))</f>
        <v/>
      </c>
      <c r="L49" s="23" t="str">
        <f t="shared" si="1"/>
        <v/>
      </c>
    </row>
    <row r="50" spans="1:12" x14ac:dyDescent="0.3">
      <c r="A50" s="22" t="str">
        <f>IF(Suppliers!B50="","",Suppliers!B50)</f>
        <v/>
      </c>
      <c r="B50" s="22" t="str">
        <f>IF($A50="","",Suppliers!C50&amp;"")</f>
        <v/>
      </c>
      <c r="C50" s="23" t="str">
        <f>IF($A50="","",COUNTIFS(Deliveries!$A$4:$A$1003,$A50,Deliveries!$E$4:$E$1003,"&lt;&gt;"))</f>
        <v/>
      </c>
      <c r="D50" s="24" t="str">
        <f>IF(N($C50)=0,"",SUMIFS(Deliveries!$J$4:$J$1003,Deliveries!$A$4:$A$1003,$A50)/$C50)</f>
        <v/>
      </c>
      <c r="E50" s="24" t="str">
        <f>IF(N($C50)=0,"",SUMIFS(Deliveries!$K$4:$K$1003,Deliveries!$A$4:$A$1003,$A50)/$C50)</f>
        <v/>
      </c>
      <c r="F50" s="21" t="str">
        <f>IF(N($C50)=0,"",IFERROR(SUMIFS(Deliveries!$H$4:$H$1003,Deliveries!$A$4:$A$1003,$A50)/SUMIFS(Deliveries!$G$4:$G$1003,Deliveries!$A$4:$A$1003,$A50),""))</f>
        <v/>
      </c>
      <c r="G50" s="23" t="str">
        <f>IF($A50="","",IF(Suppliers!M50="","",Suppliers!M50))</f>
        <v/>
      </c>
      <c r="H50" s="25" t="str">
        <f>IF(N($C50)=0,"",IFERROR(AVERAGEIFS(Deliveries!$L$4:$L$1003,Deliveries!$A$4:$A$1003,$A50),""))</f>
        <v/>
      </c>
      <c r="I50" s="23" t="str">
        <f>IF($A50="","",IF(Suppliers!J50="","",Suppliers!J50))</f>
        <v/>
      </c>
      <c r="J50" s="26" t="str">
        <f>IF(N($C50)=0,"",ROUND((N($D50)*Settings!$B$6+IF($F50="",1,$F50)*Settings!$B$7+N($E50)*Settings!$B$8+IF($G50="",0.6,$G50/5)*Settings!$B$9)/(Settings!$B$6+Settings!$B$7+Settings!$B$8+Settings!$B$9)*100,1))</f>
        <v/>
      </c>
      <c r="K50" s="27" t="str">
        <f>IF($J50="","",IF($J50&gt;=Settings!$B$10,"A",IF($J50&gt;=Settings!$B$11,"B","C")))</f>
        <v/>
      </c>
      <c r="L50" s="23" t="str">
        <f t="shared" si="1"/>
        <v/>
      </c>
    </row>
    <row r="51" spans="1:12" x14ac:dyDescent="0.3">
      <c r="A51" s="22" t="str">
        <f>IF(Suppliers!B51="","",Suppliers!B51)</f>
        <v/>
      </c>
      <c r="B51" s="22" t="str">
        <f>IF($A51="","",Suppliers!C51&amp;"")</f>
        <v/>
      </c>
      <c r="C51" s="23" t="str">
        <f>IF($A51="","",COUNTIFS(Deliveries!$A$4:$A$1003,$A51,Deliveries!$E$4:$E$1003,"&lt;&gt;"))</f>
        <v/>
      </c>
      <c r="D51" s="24" t="str">
        <f>IF(N($C51)=0,"",SUMIFS(Deliveries!$J$4:$J$1003,Deliveries!$A$4:$A$1003,$A51)/$C51)</f>
        <v/>
      </c>
      <c r="E51" s="24" t="str">
        <f>IF(N($C51)=0,"",SUMIFS(Deliveries!$K$4:$K$1003,Deliveries!$A$4:$A$1003,$A51)/$C51)</f>
        <v/>
      </c>
      <c r="F51" s="21" t="str">
        <f>IF(N($C51)=0,"",IFERROR(SUMIFS(Deliveries!$H$4:$H$1003,Deliveries!$A$4:$A$1003,$A51)/SUMIFS(Deliveries!$G$4:$G$1003,Deliveries!$A$4:$A$1003,$A51),""))</f>
        <v/>
      </c>
      <c r="G51" s="23" t="str">
        <f>IF($A51="","",IF(Suppliers!M51="","",Suppliers!M51))</f>
        <v/>
      </c>
      <c r="H51" s="25" t="str">
        <f>IF(N($C51)=0,"",IFERROR(AVERAGEIFS(Deliveries!$L$4:$L$1003,Deliveries!$A$4:$A$1003,$A51),""))</f>
        <v/>
      </c>
      <c r="I51" s="23" t="str">
        <f>IF($A51="","",IF(Suppliers!J51="","",Suppliers!J51))</f>
        <v/>
      </c>
      <c r="J51" s="26" t="str">
        <f>IF(N($C51)=0,"",ROUND((N($D51)*Settings!$B$6+IF($F51="",1,$F51)*Settings!$B$7+N($E51)*Settings!$B$8+IF($G51="",0.6,$G51/5)*Settings!$B$9)/(Settings!$B$6+Settings!$B$7+Settings!$B$8+Settings!$B$9)*100,1))</f>
        <v/>
      </c>
      <c r="K51" s="27" t="str">
        <f>IF($J51="","",IF($J51&gt;=Settings!$B$10,"A",IF($J51&gt;=Settings!$B$11,"B","C")))</f>
        <v/>
      </c>
      <c r="L51" s="23" t="str">
        <f t="shared" si="1"/>
        <v/>
      </c>
    </row>
    <row r="52" spans="1:12" x14ac:dyDescent="0.3">
      <c r="A52" s="22" t="str">
        <f>IF(Suppliers!B52="","",Suppliers!B52)</f>
        <v/>
      </c>
      <c r="B52" s="22" t="str">
        <f>IF($A52="","",Suppliers!C52&amp;"")</f>
        <v/>
      </c>
      <c r="C52" s="23" t="str">
        <f>IF($A52="","",COUNTIFS(Deliveries!$A$4:$A$1003,$A52,Deliveries!$E$4:$E$1003,"&lt;&gt;"))</f>
        <v/>
      </c>
      <c r="D52" s="24" t="str">
        <f>IF(N($C52)=0,"",SUMIFS(Deliveries!$J$4:$J$1003,Deliveries!$A$4:$A$1003,$A52)/$C52)</f>
        <v/>
      </c>
      <c r="E52" s="24" t="str">
        <f>IF(N($C52)=0,"",SUMIFS(Deliveries!$K$4:$K$1003,Deliveries!$A$4:$A$1003,$A52)/$C52)</f>
        <v/>
      </c>
      <c r="F52" s="21" t="str">
        <f>IF(N($C52)=0,"",IFERROR(SUMIFS(Deliveries!$H$4:$H$1003,Deliveries!$A$4:$A$1003,$A52)/SUMIFS(Deliveries!$G$4:$G$1003,Deliveries!$A$4:$A$1003,$A52),""))</f>
        <v/>
      </c>
      <c r="G52" s="23" t="str">
        <f>IF($A52="","",IF(Suppliers!M52="","",Suppliers!M52))</f>
        <v/>
      </c>
      <c r="H52" s="25" t="str">
        <f>IF(N($C52)=0,"",IFERROR(AVERAGEIFS(Deliveries!$L$4:$L$1003,Deliveries!$A$4:$A$1003,$A52),""))</f>
        <v/>
      </c>
      <c r="I52" s="23" t="str">
        <f>IF($A52="","",IF(Suppliers!J52="","",Suppliers!J52))</f>
        <v/>
      </c>
      <c r="J52" s="26" t="str">
        <f>IF(N($C52)=0,"",ROUND((N($D52)*Settings!$B$6+IF($F52="",1,$F52)*Settings!$B$7+N($E52)*Settings!$B$8+IF($G52="",0.6,$G52/5)*Settings!$B$9)/(Settings!$B$6+Settings!$B$7+Settings!$B$8+Settings!$B$9)*100,1))</f>
        <v/>
      </c>
      <c r="K52" s="27" t="str">
        <f>IF($J52="","",IF($J52&gt;=Settings!$B$10,"A",IF($J52&gt;=Settings!$B$11,"B","C")))</f>
        <v/>
      </c>
      <c r="L52" s="23" t="str">
        <f t="shared" si="1"/>
        <v/>
      </c>
    </row>
    <row r="53" spans="1:12" x14ac:dyDescent="0.3">
      <c r="A53" s="22" t="str">
        <f>IF(Suppliers!B53="","",Suppliers!B53)</f>
        <v/>
      </c>
      <c r="B53" s="22" t="str">
        <f>IF($A53="","",Suppliers!C53&amp;"")</f>
        <v/>
      </c>
      <c r="C53" s="23" t="str">
        <f>IF($A53="","",COUNTIFS(Deliveries!$A$4:$A$1003,$A53,Deliveries!$E$4:$E$1003,"&lt;&gt;"))</f>
        <v/>
      </c>
      <c r="D53" s="24" t="str">
        <f>IF(N($C53)=0,"",SUMIFS(Deliveries!$J$4:$J$1003,Deliveries!$A$4:$A$1003,$A53)/$C53)</f>
        <v/>
      </c>
      <c r="E53" s="24" t="str">
        <f>IF(N($C53)=0,"",SUMIFS(Deliveries!$K$4:$K$1003,Deliveries!$A$4:$A$1003,$A53)/$C53)</f>
        <v/>
      </c>
      <c r="F53" s="21" t="str">
        <f>IF(N($C53)=0,"",IFERROR(SUMIFS(Deliveries!$H$4:$H$1003,Deliveries!$A$4:$A$1003,$A53)/SUMIFS(Deliveries!$G$4:$G$1003,Deliveries!$A$4:$A$1003,$A53),""))</f>
        <v/>
      </c>
      <c r="G53" s="23" t="str">
        <f>IF($A53="","",IF(Suppliers!M53="","",Suppliers!M53))</f>
        <v/>
      </c>
      <c r="H53" s="25" t="str">
        <f>IF(N($C53)=0,"",IFERROR(AVERAGEIFS(Deliveries!$L$4:$L$1003,Deliveries!$A$4:$A$1003,$A53),""))</f>
        <v/>
      </c>
      <c r="I53" s="23" t="str">
        <f>IF($A53="","",IF(Suppliers!J53="","",Suppliers!J53))</f>
        <v/>
      </c>
      <c r="J53" s="26" t="str">
        <f>IF(N($C53)=0,"",ROUND((N($D53)*Settings!$B$6+IF($F53="",1,$F53)*Settings!$B$7+N($E53)*Settings!$B$8+IF($G53="",0.6,$G53/5)*Settings!$B$9)/(Settings!$B$6+Settings!$B$7+Settings!$B$8+Settings!$B$9)*100,1))</f>
        <v/>
      </c>
      <c r="K53" s="27" t="str">
        <f>IF($J53="","",IF($J53&gt;=Settings!$B$10,"A",IF($J53&gt;=Settings!$B$11,"B","C")))</f>
        <v/>
      </c>
      <c r="L53" s="23" t="str">
        <f t="shared" si="1"/>
        <v/>
      </c>
    </row>
    <row r="54" spans="1:12" x14ac:dyDescent="0.3">
      <c r="A54" s="22" t="str">
        <f>IF(Suppliers!B54="","",Suppliers!B54)</f>
        <v/>
      </c>
      <c r="B54" s="22" t="str">
        <f>IF($A54="","",Suppliers!C54&amp;"")</f>
        <v/>
      </c>
      <c r="C54" s="23" t="str">
        <f>IF($A54="","",COUNTIFS(Deliveries!$A$4:$A$1003,$A54,Deliveries!$E$4:$E$1003,"&lt;&gt;"))</f>
        <v/>
      </c>
      <c r="D54" s="24" t="str">
        <f>IF(N($C54)=0,"",SUMIFS(Deliveries!$J$4:$J$1003,Deliveries!$A$4:$A$1003,$A54)/$C54)</f>
        <v/>
      </c>
      <c r="E54" s="24" t="str">
        <f>IF(N($C54)=0,"",SUMIFS(Deliveries!$K$4:$K$1003,Deliveries!$A$4:$A$1003,$A54)/$C54)</f>
        <v/>
      </c>
      <c r="F54" s="21" t="str">
        <f>IF(N($C54)=0,"",IFERROR(SUMIFS(Deliveries!$H$4:$H$1003,Deliveries!$A$4:$A$1003,$A54)/SUMIFS(Deliveries!$G$4:$G$1003,Deliveries!$A$4:$A$1003,$A54),""))</f>
        <v/>
      </c>
      <c r="G54" s="23" t="str">
        <f>IF($A54="","",IF(Suppliers!M54="","",Suppliers!M54))</f>
        <v/>
      </c>
      <c r="H54" s="25" t="str">
        <f>IF(N($C54)=0,"",IFERROR(AVERAGEIFS(Deliveries!$L$4:$L$1003,Deliveries!$A$4:$A$1003,$A54),""))</f>
        <v/>
      </c>
      <c r="I54" s="23" t="str">
        <f>IF($A54="","",IF(Suppliers!J54="","",Suppliers!J54))</f>
        <v/>
      </c>
      <c r="J54" s="26" t="str">
        <f>IF(N($C54)=0,"",ROUND((N($D54)*Settings!$B$6+IF($F54="",1,$F54)*Settings!$B$7+N($E54)*Settings!$B$8+IF($G54="",0.6,$G54/5)*Settings!$B$9)/(Settings!$B$6+Settings!$B$7+Settings!$B$8+Settings!$B$9)*100,1))</f>
        <v/>
      </c>
      <c r="K54" s="27" t="str">
        <f>IF($J54="","",IF($J54&gt;=Settings!$B$10,"A",IF($J54&gt;=Settings!$B$11,"B","C")))</f>
        <v/>
      </c>
      <c r="L54" s="23" t="str">
        <f t="shared" si="1"/>
        <v/>
      </c>
    </row>
    <row r="55" spans="1:12" x14ac:dyDescent="0.3">
      <c r="A55" s="22" t="str">
        <f>IF(Suppliers!B55="","",Suppliers!B55)</f>
        <v/>
      </c>
      <c r="B55" s="22" t="str">
        <f>IF($A55="","",Suppliers!C55&amp;"")</f>
        <v/>
      </c>
      <c r="C55" s="23" t="str">
        <f>IF($A55="","",COUNTIFS(Deliveries!$A$4:$A$1003,$A55,Deliveries!$E$4:$E$1003,"&lt;&gt;"))</f>
        <v/>
      </c>
      <c r="D55" s="24" t="str">
        <f>IF(N($C55)=0,"",SUMIFS(Deliveries!$J$4:$J$1003,Deliveries!$A$4:$A$1003,$A55)/$C55)</f>
        <v/>
      </c>
      <c r="E55" s="24" t="str">
        <f>IF(N($C55)=0,"",SUMIFS(Deliveries!$K$4:$K$1003,Deliveries!$A$4:$A$1003,$A55)/$C55)</f>
        <v/>
      </c>
      <c r="F55" s="21" t="str">
        <f>IF(N($C55)=0,"",IFERROR(SUMIFS(Deliveries!$H$4:$H$1003,Deliveries!$A$4:$A$1003,$A55)/SUMIFS(Deliveries!$G$4:$G$1003,Deliveries!$A$4:$A$1003,$A55),""))</f>
        <v/>
      </c>
      <c r="G55" s="23" t="str">
        <f>IF($A55="","",IF(Suppliers!M55="","",Suppliers!M55))</f>
        <v/>
      </c>
      <c r="H55" s="25" t="str">
        <f>IF(N($C55)=0,"",IFERROR(AVERAGEIFS(Deliveries!$L$4:$L$1003,Deliveries!$A$4:$A$1003,$A55),""))</f>
        <v/>
      </c>
      <c r="I55" s="23" t="str">
        <f>IF($A55="","",IF(Suppliers!J55="","",Suppliers!J55))</f>
        <v/>
      </c>
      <c r="J55" s="26" t="str">
        <f>IF(N($C55)=0,"",ROUND((N($D55)*Settings!$B$6+IF($F55="",1,$F55)*Settings!$B$7+N($E55)*Settings!$B$8+IF($G55="",0.6,$G55/5)*Settings!$B$9)/(Settings!$B$6+Settings!$B$7+Settings!$B$8+Settings!$B$9)*100,1))</f>
        <v/>
      </c>
      <c r="K55" s="27" t="str">
        <f>IF($J55="","",IF($J55&gt;=Settings!$B$10,"A",IF($J55&gt;=Settings!$B$11,"B","C")))</f>
        <v/>
      </c>
      <c r="L55" s="23" t="str">
        <f t="shared" si="1"/>
        <v/>
      </c>
    </row>
    <row r="56" spans="1:12" x14ac:dyDescent="0.3">
      <c r="A56" s="22" t="str">
        <f>IF(Suppliers!B56="","",Suppliers!B56)</f>
        <v/>
      </c>
      <c r="B56" s="22" t="str">
        <f>IF($A56="","",Suppliers!C56&amp;"")</f>
        <v/>
      </c>
      <c r="C56" s="23" t="str">
        <f>IF($A56="","",COUNTIFS(Deliveries!$A$4:$A$1003,$A56,Deliveries!$E$4:$E$1003,"&lt;&gt;"))</f>
        <v/>
      </c>
      <c r="D56" s="24" t="str">
        <f>IF(N($C56)=0,"",SUMIFS(Deliveries!$J$4:$J$1003,Deliveries!$A$4:$A$1003,$A56)/$C56)</f>
        <v/>
      </c>
      <c r="E56" s="24" t="str">
        <f>IF(N($C56)=0,"",SUMIFS(Deliveries!$K$4:$K$1003,Deliveries!$A$4:$A$1003,$A56)/$C56)</f>
        <v/>
      </c>
      <c r="F56" s="21" t="str">
        <f>IF(N($C56)=0,"",IFERROR(SUMIFS(Deliveries!$H$4:$H$1003,Deliveries!$A$4:$A$1003,$A56)/SUMIFS(Deliveries!$G$4:$G$1003,Deliveries!$A$4:$A$1003,$A56),""))</f>
        <v/>
      </c>
      <c r="G56" s="23" t="str">
        <f>IF($A56="","",IF(Suppliers!M56="","",Suppliers!M56))</f>
        <v/>
      </c>
      <c r="H56" s="25" t="str">
        <f>IF(N($C56)=0,"",IFERROR(AVERAGEIFS(Deliveries!$L$4:$L$1003,Deliveries!$A$4:$A$1003,$A56),""))</f>
        <v/>
      </c>
      <c r="I56" s="23" t="str">
        <f>IF($A56="","",IF(Suppliers!J56="","",Suppliers!J56))</f>
        <v/>
      </c>
      <c r="J56" s="26" t="str">
        <f>IF(N($C56)=0,"",ROUND((N($D56)*Settings!$B$6+IF($F56="",1,$F56)*Settings!$B$7+N($E56)*Settings!$B$8+IF($G56="",0.6,$G56/5)*Settings!$B$9)/(Settings!$B$6+Settings!$B$7+Settings!$B$8+Settings!$B$9)*100,1))</f>
        <v/>
      </c>
      <c r="K56" s="27" t="str">
        <f>IF($J56="","",IF($J56&gt;=Settings!$B$10,"A",IF($J56&gt;=Settings!$B$11,"B","C")))</f>
        <v/>
      </c>
      <c r="L56" s="23" t="str">
        <f t="shared" si="1"/>
        <v/>
      </c>
    </row>
    <row r="57" spans="1:12" x14ac:dyDescent="0.3">
      <c r="A57" s="22" t="str">
        <f>IF(Suppliers!B57="","",Suppliers!B57)</f>
        <v/>
      </c>
      <c r="B57" s="22" t="str">
        <f>IF($A57="","",Suppliers!C57&amp;"")</f>
        <v/>
      </c>
      <c r="C57" s="23" t="str">
        <f>IF($A57="","",COUNTIFS(Deliveries!$A$4:$A$1003,$A57,Deliveries!$E$4:$E$1003,"&lt;&gt;"))</f>
        <v/>
      </c>
      <c r="D57" s="24" t="str">
        <f>IF(N($C57)=0,"",SUMIFS(Deliveries!$J$4:$J$1003,Deliveries!$A$4:$A$1003,$A57)/$C57)</f>
        <v/>
      </c>
      <c r="E57" s="24" t="str">
        <f>IF(N($C57)=0,"",SUMIFS(Deliveries!$K$4:$K$1003,Deliveries!$A$4:$A$1003,$A57)/$C57)</f>
        <v/>
      </c>
      <c r="F57" s="21" t="str">
        <f>IF(N($C57)=0,"",IFERROR(SUMIFS(Deliveries!$H$4:$H$1003,Deliveries!$A$4:$A$1003,$A57)/SUMIFS(Deliveries!$G$4:$G$1003,Deliveries!$A$4:$A$1003,$A57),""))</f>
        <v/>
      </c>
      <c r="G57" s="23" t="str">
        <f>IF($A57="","",IF(Suppliers!M57="","",Suppliers!M57))</f>
        <v/>
      </c>
      <c r="H57" s="25" t="str">
        <f>IF(N($C57)=0,"",IFERROR(AVERAGEIFS(Deliveries!$L$4:$L$1003,Deliveries!$A$4:$A$1003,$A57),""))</f>
        <v/>
      </c>
      <c r="I57" s="23" t="str">
        <f>IF($A57="","",IF(Suppliers!J57="","",Suppliers!J57))</f>
        <v/>
      </c>
      <c r="J57" s="26" t="str">
        <f>IF(N($C57)=0,"",ROUND((N($D57)*Settings!$B$6+IF($F57="",1,$F57)*Settings!$B$7+N($E57)*Settings!$B$8+IF($G57="",0.6,$G57/5)*Settings!$B$9)/(Settings!$B$6+Settings!$B$7+Settings!$B$8+Settings!$B$9)*100,1))</f>
        <v/>
      </c>
      <c r="K57" s="27" t="str">
        <f>IF($J57="","",IF($J57&gt;=Settings!$B$10,"A",IF($J57&gt;=Settings!$B$11,"B","C")))</f>
        <v/>
      </c>
      <c r="L57" s="23" t="str">
        <f t="shared" si="1"/>
        <v/>
      </c>
    </row>
    <row r="58" spans="1:12" x14ac:dyDescent="0.3">
      <c r="A58" s="22" t="str">
        <f>IF(Suppliers!B58="","",Suppliers!B58)</f>
        <v/>
      </c>
      <c r="B58" s="22" t="str">
        <f>IF($A58="","",Suppliers!C58&amp;"")</f>
        <v/>
      </c>
      <c r="C58" s="23" t="str">
        <f>IF($A58="","",COUNTIFS(Deliveries!$A$4:$A$1003,$A58,Deliveries!$E$4:$E$1003,"&lt;&gt;"))</f>
        <v/>
      </c>
      <c r="D58" s="24" t="str">
        <f>IF(N($C58)=0,"",SUMIFS(Deliveries!$J$4:$J$1003,Deliveries!$A$4:$A$1003,$A58)/$C58)</f>
        <v/>
      </c>
      <c r="E58" s="24" t="str">
        <f>IF(N($C58)=0,"",SUMIFS(Deliveries!$K$4:$K$1003,Deliveries!$A$4:$A$1003,$A58)/$C58)</f>
        <v/>
      </c>
      <c r="F58" s="21" t="str">
        <f>IF(N($C58)=0,"",IFERROR(SUMIFS(Deliveries!$H$4:$H$1003,Deliveries!$A$4:$A$1003,$A58)/SUMIFS(Deliveries!$G$4:$G$1003,Deliveries!$A$4:$A$1003,$A58),""))</f>
        <v/>
      </c>
      <c r="G58" s="23" t="str">
        <f>IF($A58="","",IF(Suppliers!M58="","",Suppliers!M58))</f>
        <v/>
      </c>
      <c r="H58" s="25" t="str">
        <f>IF(N($C58)=0,"",IFERROR(AVERAGEIFS(Deliveries!$L$4:$L$1003,Deliveries!$A$4:$A$1003,$A58),""))</f>
        <v/>
      </c>
      <c r="I58" s="23" t="str">
        <f>IF($A58="","",IF(Suppliers!J58="","",Suppliers!J58))</f>
        <v/>
      </c>
      <c r="J58" s="26" t="str">
        <f>IF(N($C58)=0,"",ROUND((N($D58)*Settings!$B$6+IF($F58="",1,$F58)*Settings!$B$7+N($E58)*Settings!$B$8+IF($G58="",0.6,$G58/5)*Settings!$B$9)/(Settings!$B$6+Settings!$B$7+Settings!$B$8+Settings!$B$9)*100,1))</f>
        <v/>
      </c>
      <c r="K58" s="27" t="str">
        <f>IF($J58="","",IF($J58&gt;=Settings!$B$10,"A",IF($J58&gt;=Settings!$B$11,"B","C")))</f>
        <v/>
      </c>
      <c r="L58" s="23" t="str">
        <f t="shared" si="1"/>
        <v/>
      </c>
    </row>
    <row r="59" spans="1:12" x14ac:dyDescent="0.3">
      <c r="A59" s="22" t="str">
        <f>IF(Suppliers!B59="","",Suppliers!B59)</f>
        <v/>
      </c>
      <c r="B59" s="22" t="str">
        <f>IF($A59="","",Suppliers!C59&amp;"")</f>
        <v/>
      </c>
      <c r="C59" s="23" t="str">
        <f>IF($A59="","",COUNTIFS(Deliveries!$A$4:$A$1003,$A59,Deliveries!$E$4:$E$1003,"&lt;&gt;"))</f>
        <v/>
      </c>
      <c r="D59" s="24" t="str">
        <f>IF(N($C59)=0,"",SUMIFS(Deliveries!$J$4:$J$1003,Deliveries!$A$4:$A$1003,$A59)/$C59)</f>
        <v/>
      </c>
      <c r="E59" s="24" t="str">
        <f>IF(N($C59)=0,"",SUMIFS(Deliveries!$K$4:$K$1003,Deliveries!$A$4:$A$1003,$A59)/$C59)</f>
        <v/>
      </c>
      <c r="F59" s="21" t="str">
        <f>IF(N($C59)=0,"",IFERROR(SUMIFS(Deliveries!$H$4:$H$1003,Deliveries!$A$4:$A$1003,$A59)/SUMIFS(Deliveries!$G$4:$G$1003,Deliveries!$A$4:$A$1003,$A59),""))</f>
        <v/>
      </c>
      <c r="G59" s="23" t="str">
        <f>IF($A59="","",IF(Suppliers!M59="","",Suppliers!M59))</f>
        <v/>
      </c>
      <c r="H59" s="25" t="str">
        <f>IF(N($C59)=0,"",IFERROR(AVERAGEIFS(Deliveries!$L$4:$L$1003,Deliveries!$A$4:$A$1003,$A59),""))</f>
        <v/>
      </c>
      <c r="I59" s="23" t="str">
        <f>IF($A59="","",IF(Suppliers!J59="","",Suppliers!J59))</f>
        <v/>
      </c>
      <c r="J59" s="26" t="str">
        <f>IF(N($C59)=0,"",ROUND((N($D59)*Settings!$B$6+IF($F59="",1,$F59)*Settings!$B$7+N($E59)*Settings!$B$8+IF($G59="",0.6,$G59/5)*Settings!$B$9)/(Settings!$B$6+Settings!$B$7+Settings!$B$8+Settings!$B$9)*100,1))</f>
        <v/>
      </c>
      <c r="K59" s="27" t="str">
        <f>IF($J59="","",IF($J59&gt;=Settings!$B$10,"A",IF($J59&gt;=Settings!$B$11,"B","C")))</f>
        <v/>
      </c>
      <c r="L59" s="23" t="str">
        <f t="shared" si="1"/>
        <v/>
      </c>
    </row>
    <row r="60" spans="1:12" x14ac:dyDescent="0.3">
      <c r="A60" s="22" t="str">
        <f>IF(Suppliers!B60="","",Suppliers!B60)</f>
        <v/>
      </c>
      <c r="B60" s="22" t="str">
        <f>IF($A60="","",Suppliers!C60&amp;"")</f>
        <v/>
      </c>
      <c r="C60" s="23" t="str">
        <f>IF($A60="","",COUNTIFS(Deliveries!$A$4:$A$1003,$A60,Deliveries!$E$4:$E$1003,"&lt;&gt;"))</f>
        <v/>
      </c>
      <c r="D60" s="24" t="str">
        <f>IF(N($C60)=0,"",SUMIFS(Deliveries!$J$4:$J$1003,Deliveries!$A$4:$A$1003,$A60)/$C60)</f>
        <v/>
      </c>
      <c r="E60" s="24" t="str">
        <f>IF(N($C60)=0,"",SUMIFS(Deliveries!$K$4:$K$1003,Deliveries!$A$4:$A$1003,$A60)/$C60)</f>
        <v/>
      </c>
      <c r="F60" s="21" t="str">
        <f>IF(N($C60)=0,"",IFERROR(SUMIFS(Deliveries!$H$4:$H$1003,Deliveries!$A$4:$A$1003,$A60)/SUMIFS(Deliveries!$G$4:$G$1003,Deliveries!$A$4:$A$1003,$A60),""))</f>
        <v/>
      </c>
      <c r="G60" s="23" t="str">
        <f>IF($A60="","",IF(Suppliers!M60="","",Suppliers!M60))</f>
        <v/>
      </c>
      <c r="H60" s="25" t="str">
        <f>IF(N($C60)=0,"",IFERROR(AVERAGEIFS(Deliveries!$L$4:$L$1003,Deliveries!$A$4:$A$1003,$A60),""))</f>
        <v/>
      </c>
      <c r="I60" s="23" t="str">
        <f>IF($A60="","",IF(Suppliers!J60="","",Suppliers!J60))</f>
        <v/>
      </c>
      <c r="J60" s="26" t="str">
        <f>IF(N($C60)=0,"",ROUND((N($D60)*Settings!$B$6+IF($F60="",1,$F60)*Settings!$B$7+N($E60)*Settings!$B$8+IF($G60="",0.6,$G60/5)*Settings!$B$9)/(Settings!$B$6+Settings!$B$7+Settings!$B$8+Settings!$B$9)*100,1))</f>
        <v/>
      </c>
      <c r="K60" s="27" t="str">
        <f>IF($J60="","",IF($J60&gt;=Settings!$B$10,"A",IF($J60&gt;=Settings!$B$11,"B","C")))</f>
        <v/>
      </c>
      <c r="L60" s="23" t="str">
        <f t="shared" si="1"/>
        <v/>
      </c>
    </row>
    <row r="61" spans="1:12" x14ac:dyDescent="0.3">
      <c r="A61" s="22" t="str">
        <f>IF(Suppliers!B61="","",Suppliers!B61)</f>
        <v/>
      </c>
      <c r="B61" s="22" t="str">
        <f>IF($A61="","",Suppliers!C61&amp;"")</f>
        <v/>
      </c>
      <c r="C61" s="23" t="str">
        <f>IF($A61="","",COUNTIFS(Deliveries!$A$4:$A$1003,$A61,Deliveries!$E$4:$E$1003,"&lt;&gt;"))</f>
        <v/>
      </c>
      <c r="D61" s="24" t="str">
        <f>IF(N($C61)=0,"",SUMIFS(Deliveries!$J$4:$J$1003,Deliveries!$A$4:$A$1003,$A61)/$C61)</f>
        <v/>
      </c>
      <c r="E61" s="24" t="str">
        <f>IF(N($C61)=0,"",SUMIFS(Deliveries!$K$4:$K$1003,Deliveries!$A$4:$A$1003,$A61)/$C61)</f>
        <v/>
      </c>
      <c r="F61" s="21" t="str">
        <f>IF(N($C61)=0,"",IFERROR(SUMIFS(Deliveries!$H$4:$H$1003,Deliveries!$A$4:$A$1003,$A61)/SUMIFS(Deliveries!$G$4:$G$1003,Deliveries!$A$4:$A$1003,$A61),""))</f>
        <v/>
      </c>
      <c r="G61" s="23" t="str">
        <f>IF($A61="","",IF(Suppliers!M61="","",Suppliers!M61))</f>
        <v/>
      </c>
      <c r="H61" s="25" t="str">
        <f>IF(N($C61)=0,"",IFERROR(AVERAGEIFS(Deliveries!$L$4:$L$1003,Deliveries!$A$4:$A$1003,$A61),""))</f>
        <v/>
      </c>
      <c r="I61" s="23" t="str">
        <f>IF($A61="","",IF(Suppliers!J61="","",Suppliers!J61))</f>
        <v/>
      </c>
      <c r="J61" s="26" t="str">
        <f>IF(N($C61)=0,"",ROUND((N($D61)*Settings!$B$6+IF($F61="",1,$F61)*Settings!$B$7+N($E61)*Settings!$B$8+IF($G61="",0.6,$G61/5)*Settings!$B$9)/(Settings!$B$6+Settings!$B$7+Settings!$B$8+Settings!$B$9)*100,1))</f>
        <v/>
      </c>
      <c r="K61" s="27" t="str">
        <f>IF($J61="","",IF($J61&gt;=Settings!$B$10,"A",IF($J61&gt;=Settings!$B$11,"B","C")))</f>
        <v/>
      </c>
      <c r="L61" s="23" t="str">
        <f t="shared" si="1"/>
        <v/>
      </c>
    </row>
    <row r="62" spans="1:12" x14ac:dyDescent="0.3">
      <c r="A62" s="22" t="str">
        <f>IF(Suppliers!B62="","",Suppliers!B62)</f>
        <v/>
      </c>
      <c r="B62" s="22" t="str">
        <f>IF($A62="","",Suppliers!C62&amp;"")</f>
        <v/>
      </c>
      <c r="C62" s="23" t="str">
        <f>IF($A62="","",COUNTIFS(Deliveries!$A$4:$A$1003,$A62,Deliveries!$E$4:$E$1003,"&lt;&gt;"))</f>
        <v/>
      </c>
      <c r="D62" s="24" t="str">
        <f>IF(N($C62)=0,"",SUMIFS(Deliveries!$J$4:$J$1003,Deliveries!$A$4:$A$1003,$A62)/$C62)</f>
        <v/>
      </c>
      <c r="E62" s="24" t="str">
        <f>IF(N($C62)=0,"",SUMIFS(Deliveries!$K$4:$K$1003,Deliveries!$A$4:$A$1003,$A62)/$C62)</f>
        <v/>
      </c>
      <c r="F62" s="21" t="str">
        <f>IF(N($C62)=0,"",IFERROR(SUMIFS(Deliveries!$H$4:$H$1003,Deliveries!$A$4:$A$1003,$A62)/SUMIFS(Deliveries!$G$4:$G$1003,Deliveries!$A$4:$A$1003,$A62),""))</f>
        <v/>
      </c>
      <c r="G62" s="23" t="str">
        <f>IF($A62="","",IF(Suppliers!M62="","",Suppliers!M62))</f>
        <v/>
      </c>
      <c r="H62" s="25" t="str">
        <f>IF(N($C62)=0,"",IFERROR(AVERAGEIFS(Deliveries!$L$4:$L$1003,Deliveries!$A$4:$A$1003,$A62),""))</f>
        <v/>
      </c>
      <c r="I62" s="23" t="str">
        <f>IF($A62="","",IF(Suppliers!J62="","",Suppliers!J62))</f>
        <v/>
      </c>
      <c r="J62" s="26" t="str">
        <f>IF(N($C62)=0,"",ROUND((N($D62)*Settings!$B$6+IF($F62="",1,$F62)*Settings!$B$7+N($E62)*Settings!$B$8+IF($G62="",0.6,$G62/5)*Settings!$B$9)/(Settings!$B$6+Settings!$B$7+Settings!$B$8+Settings!$B$9)*100,1))</f>
        <v/>
      </c>
      <c r="K62" s="27" t="str">
        <f>IF($J62="","",IF($J62&gt;=Settings!$B$10,"A",IF($J62&gt;=Settings!$B$11,"B","C")))</f>
        <v/>
      </c>
      <c r="L62" s="23" t="str">
        <f t="shared" si="1"/>
        <v/>
      </c>
    </row>
    <row r="63" spans="1:12" x14ac:dyDescent="0.3">
      <c r="A63" s="22" t="str">
        <f>IF(Suppliers!B63="","",Suppliers!B63)</f>
        <v/>
      </c>
      <c r="B63" s="22" t="str">
        <f>IF($A63="","",Suppliers!C63&amp;"")</f>
        <v/>
      </c>
      <c r="C63" s="23" t="str">
        <f>IF($A63="","",COUNTIFS(Deliveries!$A$4:$A$1003,$A63,Deliveries!$E$4:$E$1003,"&lt;&gt;"))</f>
        <v/>
      </c>
      <c r="D63" s="24" t="str">
        <f>IF(N($C63)=0,"",SUMIFS(Deliveries!$J$4:$J$1003,Deliveries!$A$4:$A$1003,$A63)/$C63)</f>
        <v/>
      </c>
      <c r="E63" s="24" t="str">
        <f>IF(N($C63)=0,"",SUMIFS(Deliveries!$K$4:$K$1003,Deliveries!$A$4:$A$1003,$A63)/$C63)</f>
        <v/>
      </c>
      <c r="F63" s="21" t="str">
        <f>IF(N($C63)=0,"",IFERROR(SUMIFS(Deliveries!$H$4:$H$1003,Deliveries!$A$4:$A$1003,$A63)/SUMIFS(Deliveries!$G$4:$G$1003,Deliveries!$A$4:$A$1003,$A63),""))</f>
        <v/>
      </c>
      <c r="G63" s="23" t="str">
        <f>IF($A63="","",IF(Suppliers!M63="","",Suppliers!M63))</f>
        <v/>
      </c>
      <c r="H63" s="25" t="str">
        <f>IF(N($C63)=0,"",IFERROR(AVERAGEIFS(Deliveries!$L$4:$L$1003,Deliveries!$A$4:$A$1003,$A63),""))</f>
        <v/>
      </c>
      <c r="I63" s="23" t="str">
        <f>IF($A63="","",IF(Suppliers!J63="","",Suppliers!J63))</f>
        <v/>
      </c>
      <c r="J63" s="26" t="str">
        <f>IF(N($C63)=0,"",ROUND((N($D63)*Settings!$B$6+IF($F63="",1,$F63)*Settings!$B$7+N($E63)*Settings!$B$8+IF($G63="",0.6,$G63/5)*Settings!$B$9)/(Settings!$B$6+Settings!$B$7+Settings!$B$8+Settings!$B$9)*100,1))</f>
        <v/>
      </c>
      <c r="K63" s="27" t="str">
        <f>IF($J63="","",IF($J63&gt;=Settings!$B$10,"A",IF($J63&gt;=Settings!$B$11,"B","C")))</f>
        <v/>
      </c>
      <c r="L63" s="23" t="str">
        <f t="shared" si="1"/>
        <v/>
      </c>
    </row>
    <row r="64" spans="1:12" x14ac:dyDescent="0.3">
      <c r="A64" s="22" t="str">
        <f>IF(Suppliers!B64="","",Suppliers!B64)</f>
        <v/>
      </c>
      <c r="B64" s="22" t="str">
        <f>IF($A64="","",Suppliers!C64&amp;"")</f>
        <v/>
      </c>
      <c r="C64" s="23" t="str">
        <f>IF($A64="","",COUNTIFS(Deliveries!$A$4:$A$1003,$A64,Deliveries!$E$4:$E$1003,"&lt;&gt;"))</f>
        <v/>
      </c>
      <c r="D64" s="24" t="str">
        <f>IF(N($C64)=0,"",SUMIFS(Deliveries!$J$4:$J$1003,Deliveries!$A$4:$A$1003,$A64)/$C64)</f>
        <v/>
      </c>
      <c r="E64" s="24" t="str">
        <f>IF(N($C64)=0,"",SUMIFS(Deliveries!$K$4:$K$1003,Deliveries!$A$4:$A$1003,$A64)/$C64)</f>
        <v/>
      </c>
      <c r="F64" s="21" t="str">
        <f>IF(N($C64)=0,"",IFERROR(SUMIFS(Deliveries!$H$4:$H$1003,Deliveries!$A$4:$A$1003,$A64)/SUMIFS(Deliveries!$G$4:$G$1003,Deliveries!$A$4:$A$1003,$A64),""))</f>
        <v/>
      </c>
      <c r="G64" s="23" t="str">
        <f>IF($A64="","",IF(Suppliers!M64="","",Suppliers!M64))</f>
        <v/>
      </c>
      <c r="H64" s="25" t="str">
        <f>IF(N($C64)=0,"",IFERROR(AVERAGEIFS(Deliveries!$L$4:$L$1003,Deliveries!$A$4:$A$1003,$A64),""))</f>
        <v/>
      </c>
      <c r="I64" s="23" t="str">
        <f>IF($A64="","",IF(Suppliers!J64="","",Suppliers!J64))</f>
        <v/>
      </c>
      <c r="J64" s="26" t="str">
        <f>IF(N($C64)=0,"",ROUND((N($D64)*Settings!$B$6+IF($F64="",1,$F64)*Settings!$B$7+N($E64)*Settings!$B$8+IF($G64="",0.6,$G64/5)*Settings!$B$9)/(Settings!$B$6+Settings!$B$7+Settings!$B$8+Settings!$B$9)*100,1))</f>
        <v/>
      </c>
      <c r="K64" s="27" t="str">
        <f>IF($J64="","",IF($J64&gt;=Settings!$B$10,"A",IF($J64&gt;=Settings!$B$11,"B","C")))</f>
        <v/>
      </c>
      <c r="L64" s="23" t="str">
        <f t="shared" si="1"/>
        <v/>
      </c>
    </row>
    <row r="65" spans="1:12" x14ac:dyDescent="0.3">
      <c r="A65" s="22" t="str">
        <f>IF(Suppliers!B65="","",Suppliers!B65)</f>
        <v/>
      </c>
      <c r="B65" s="22" t="str">
        <f>IF($A65="","",Suppliers!C65&amp;"")</f>
        <v/>
      </c>
      <c r="C65" s="23" t="str">
        <f>IF($A65="","",COUNTIFS(Deliveries!$A$4:$A$1003,$A65,Deliveries!$E$4:$E$1003,"&lt;&gt;"))</f>
        <v/>
      </c>
      <c r="D65" s="24" t="str">
        <f>IF(N($C65)=0,"",SUMIFS(Deliveries!$J$4:$J$1003,Deliveries!$A$4:$A$1003,$A65)/$C65)</f>
        <v/>
      </c>
      <c r="E65" s="24" t="str">
        <f>IF(N($C65)=0,"",SUMIFS(Deliveries!$K$4:$K$1003,Deliveries!$A$4:$A$1003,$A65)/$C65)</f>
        <v/>
      </c>
      <c r="F65" s="21" t="str">
        <f>IF(N($C65)=0,"",IFERROR(SUMIFS(Deliveries!$H$4:$H$1003,Deliveries!$A$4:$A$1003,$A65)/SUMIFS(Deliveries!$G$4:$G$1003,Deliveries!$A$4:$A$1003,$A65),""))</f>
        <v/>
      </c>
      <c r="G65" s="23" t="str">
        <f>IF($A65="","",IF(Suppliers!M65="","",Suppliers!M65))</f>
        <v/>
      </c>
      <c r="H65" s="25" t="str">
        <f>IF(N($C65)=0,"",IFERROR(AVERAGEIFS(Deliveries!$L$4:$L$1003,Deliveries!$A$4:$A$1003,$A65),""))</f>
        <v/>
      </c>
      <c r="I65" s="23" t="str">
        <f>IF($A65="","",IF(Suppliers!J65="","",Suppliers!J65))</f>
        <v/>
      </c>
      <c r="J65" s="26" t="str">
        <f>IF(N($C65)=0,"",ROUND((N($D65)*Settings!$B$6+IF($F65="",1,$F65)*Settings!$B$7+N($E65)*Settings!$B$8+IF($G65="",0.6,$G65/5)*Settings!$B$9)/(Settings!$B$6+Settings!$B$7+Settings!$B$8+Settings!$B$9)*100,1))</f>
        <v/>
      </c>
      <c r="K65" s="27" t="str">
        <f>IF($J65="","",IF($J65&gt;=Settings!$B$10,"A",IF($J65&gt;=Settings!$B$11,"B","C")))</f>
        <v/>
      </c>
      <c r="L65" s="23" t="str">
        <f t="shared" si="1"/>
        <v/>
      </c>
    </row>
    <row r="66" spans="1:12" x14ac:dyDescent="0.3">
      <c r="A66" s="22" t="str">
        <f>IF(Suppliers!B66="","",Suppliers!B66)</f>
        <v/>
      </c>
      <c r="B66" s="22" t="str">
        <f>IF($A66="","",Suppliers!C66&amp;"")</f>
        <v/>
      </c>
      <c r="C66" s="23" t="str">
        <f>IF($A66="","",COUNTIFS(Deliveries!$A$4:$A$1003,$A66,Deliveries!$E$4:$E$1003,"&lt;&gt;"))</f>
        <v/>
      </c>
      <c r="D66" s="24" t="str">
        <f>IF(N($C66)=0,"",SUMIFS(Deliveries!$J$4:$J$1003,Deliveries!$A$4:$A$1003,$A66)/$C66)</f>
        <v/>
      </c>
      <c r="E66" s="24" t="str">
        <f>IF(N($C66)=0,"",SUMIFS(Deliveries!$K$4:$K$1003,Deliveries!$A$4:$A$1003,$A66)/$C66)</f>
        <v/>
      </c>
      <c r="F66" s="21" t="str">
        <f>IF(N($C66)=0,"",IFERROR(SUMIFS(Deliveries!$H$4:$H$1003,Deliveries!$A$4:$A$1003,$A66)/SUMIFS(Deliveries!$G$4:$G$1003,Deliveries!$A$4:$A$1003,$A66),""))</f>
        <v/>
      </c>
      <c r="G66" s="23" t="str">
        <f>IF($A66="","",IF(Suppliers!M66="","",Suppliers!M66))</f>
        <v/>
      </c>
      <c r="H66" s="25" t="str">
        <f>IF(N($C66)=0,"",IFERROR(AVERAGEIFS(Deliveries!$L$4:$L$1003,Deliveries!$A$4:$A$1003,$A66),""))</f>
        <v/>
      </c>
      <c r="I66" s="23" t="str">
        <f>IF($A66="","",IF(Suppliers!J66="","",Suppliers!J66))</f>
        <v/>
      </c>
      <c r="J66" s="26" t="str">
        <f>IF(N($C66)=0,"",ROUND((N($D66)*Settings!$B$6+IF($F66="",1,$F66)*Settings!$B$7+N($E66)*Settings!$B$8+IF($G66="",0.6,$G66/5)*Settings!$B$9)/(Settings!$B$6+Settings!$B$7+Settings!$B$8+Settings!$B$9)*100,1))</f>
        <v/>
      </c>
      <c r="K66" s="27" t="str">
        <f>IF($J66="","",IF($J66&gt;=Settings!$B$10,"A",IF($J66&gt;=Settings!$B$11,"B","C")))</f>
        <v/>
      </c>
      <c r="L66" s="23" t="str">
        <f t="shared" si="1"/>
        <v/>
      </c>
    </row>
    <row r="67" spans="1:12" x14ac:dyDescent="0.3">
      <c r="A67" s="22" t="str">
        <f>IF(Suppliers!B67="","",Suppliers!B67)</f>
        <v/>
      </c>
      <c r="B67" s="22" t="str">
        <f>IF($A67="","",Suppliers!C67&amp;"")</f>
        <v/>
      </c>
      <c r="C67" s="23" t="str">
        <f>IF($A67="","",COUNTIFS(Deliveries!$A$4:$A$1003,$A67,Deliveries!$E$4:$E$1003,"&lt;&gt;"))</f>
        <v/>
      </c>
      <c r="D67" s="24" t="str">
        <f>IF(N($C67)=0,"",SUMIFS(Deliveries!$J$4:$J$1003,Deliveries!$A$4:$A$1003,$A67)/$C67)</f>
        <v/>
      </c>
      <c r="E67" s="24" t="str">
        <f>IF(N($C67)=0,"",SUMIFS(Deliveries!$K$4:$K$1003,Deliveries!$A$4:$A$1003,$A67)/$C67)</f>
        <v/>
      </c>
      <c r="F67" s="21" t="str">
        <f>IF(N($C67)=0,"",IFERROR(SUMIFS(Deliveries!$H$4:$H$1003,Deliveries!$A$4:$A$1003,$A67)/SUMIFS(Deliveries!$G$4:$G$1003,Deliveries!$A$4:$A$1003,$A67),""))</f>
        <v/>
      </c>
      <c r="G67" s="23" t="str">
        <f>IF($A67="","",IF(Suppliers!M67="","",Suppliers!M67))</f>
        <v/>
      </c>
      <c r="H67" s="25" t="str">
        <f>IF(N($C67)=0,"",IFERROR(AVERAGEIFS(Deliveries!$L$4:$L$1003,Deliveries!$A$4:$A$1003,$A67),""))</f>
        <v/>
      </c>
      <c r="I67" s="23" t="str">
        <f>IF($A67="","",IF(Suppliers!J67="","",Suppliers!J67))</f>
        <v/>
      </c>
      <c r="J67" s="26" t="str">
        <f>IF(N($C67)=0,"",ROUND((N($D67)*Settings!$B$6+IF($F67="",1,$F67)*Settings!$B$7+N($E67)*Settings!$B$8+IF($G67="",0.6,$G67/5)*Settings!$B$9)/(Settings!$B$6+Settings!$B$7+Settings!$B$8+Settings!$B$9)*100,1))</f>
        <v/>
      </c>
      <c r="K67" s="27" t="str">
        <f>IF($J67="","",IF($J67&gt;=Settings!$B$10,"A",IF($J67&gt;=Settings!$B$11,"B","C")))</f>
        <v/>
      </c>
      <c r="L67" s="23" t="str">
        <f t="shared" si="1"/>
        <v/>
      </c>
    </row>
    <row r="68" spans="1:12" x14ac:dyDescent="0.3">
      <c r="A68" s="22" t="str">
        <f>IF(Suppliers!B68="","",Suppliers!B68)</f>
        <v/>
      </c>
      <c r="B68" s="22" t="str">
        <f>IF($A68="","",Suppliers!C68&amp;"")</f>
        <v/>
      </c>
      <c r="C68" s="23" t="str">
        <f>IF($A68="","",COUNTIFS(Deliveries!$A$4:$A$1003,$A68,Deliveries!$E$4:$E$1003,"&lt;&gt;"))</f>
        <v/>
      </c>
      <c r="D68" s="24" t="str">
        <f>IF(N($C68)=0,"",SUMIFS(Deliveries!$J$4:$J$1003,Deliveries!$A$4:$A$1003,$A68)/$C68)</f>
        <v/>
      </c>
      <c r="E68" s="24" t="str">
        <f>IF(N($C68)=0,"",SUMIFS(Deliveries!$K$4:$K$1003,Deliveries!$A$4:$A$1003,$A68)/$C68)</f>
        <v/>
      </c>
      <c r="F68" s="21" t="str">
        <f>IF(N($C68)=0,"",IFERROR(SUMIFS(Deliveries!$H$4:$H$1003,Deliveries!$A$4:$A$1003,$A68)/SUMIFS(Deliveries!$G$4:$G$1003,Deliveries!$A$4:$A$1003,$A68),""))</f>
        <v/>
      </c>
      <c r="G68" s="23" t="str">
        <f>IF($A68="","",IF(Suppliers!M68="","",Suppliers!M68))</f>
        <v/>
      </c>
      <c r="H68" s="25" t="str">
        <f>IF(N($C68)=0,"",IFERROR(AVERAGEIFS(Deliveries!$L$4:$L$1003,Deliveries!$A$4:$A$1003,$A68),""))</f>
        <v/>
      </c>
      <c r="I68" s="23" t="str">
        <f>IF($A68="","",IF(Suppliers!J68="","",Suppliers!J68))</f>
        <v/>
      </c>
      <c r="J68" s="26" t="str">
        <f>IF(N($C68)=0,"",ROUND((N($D68)*Settings!$B$6+IF($F68="",1,$F68)*Settings!$B$7+N($E68)*Settings!$B$8+IF($G68="",0.6,$G68/5)*Settings!$B$9)/(Settings!$B$6+Settings!$B$7+Settings!$B$8+Settings!$B$9)*100,1))</f>
        <v/>
      </c>
      <c r="K68" s="27" t="str">
        <f>IF($J68="","",IF($J68&gt;=Settings!$B$10,"A",IF($J68&gt;=Settings!$B$11,"B","C")))</f>
        <v/>
      </c>
      <c r="L68" s="23" t="str">
        <f t="shared" ref="L68:L99" si="2">IF($J68="","",COUNTIF($J$4:$J$203,"&gt;"&amp;$J68)+1)</f>
        <v/>
      </c>
    </row>
    <row r="69" spans="1:12" x14ac:dyDescent="0.3">
      <c r="A69" s="22" t="str">
        <f>IF(Suppliers!B69="","",Suppliers!B69)</f>
        <v/>
      </c>
      <c r="B69" s="22" t="str">
        <f>IF($A69="","",Suppliers!C69&amp;"")</f>
        <v/>
      </c>
      <c r="C69" s="23" t="str">
        <f>IF($A69="","",COUNTIFS(Deliveries!$A$4:$A$1003,$A69,Deliveries!$E$4:$E$1003,"&lt;&gt;"))</f>
        <v/>
      </c>
      <c r="D69" s="24" t="str">
        <f>IF(N($C69)=0,"",SUMIFS(Deliveries!$J$4:$J$1003,Deliveries!$A$4:$A$1003,$A69)/$C69)</f>
        <v/>
      </c>
      <c r="E69" s="24" t="str">
        <f>IF(N($C69)=0,"",SUMIFS(Deliveries!$K$4:$K$1003,Deliveries!$A$4:$A$1003,$A69)/$C69)</f>
        <v/>
      </c>
      <c r="F69" s="21" t="str">
        <f>IF(N($C69)=0,"",IFERROR(SUMIFS(Deliveries!$H$4:$H$1003,Deliveries!$A$4:$A$1003,$A69)/SUMIFS(Deliveries!$G$4:$G$1003,Deliveries!$A$4:$A$1003,$A69),""))</f>
        <v/>
      </c>
      <c r="G69" s="23" t="str">
        <f>IF($A69="","",IF(Suppliers!M69="","",Suppliers!M69))</f>
        <v/>
      </c>
      <c r="H69" s="25" t="str">
        <f>IF(N($C69)=0,"",IFERROR(AVERAGEIFS(Deliveries!$L$4:$L$1003,Deliveries!$A$4:$A$1003,$A69),""))</f>
        <v/>
      </c>
      <c r="I69" s="23" t="str">
        <f>IF($A69="","",IF(Suppliers!J69="","",Suppliers!J69))</f>
        <v/>
      </c>
      <c r="J69" s="26" t="str">
        <f>IF(N($C69)=0,"",ROUND((N($D69)*Settings!$B$6+IF($F69="",1,$F69)*Settings!$B$7+N($E69)*Settings!$B$8+IF($G69="",0.6,$G69/5)*Settings!$B$9)/(Settings!$B$6+Settings!$B$7+Settings!$B$8+Settings!$B$9)*100,1))</f>
        <v/>
      </c>
      <c r="K69" s="27" t="str">
        <f>IF($J69="","",IF($J69&gt;=Settings!$B$10,"A",IF($J69&gt;=Settings!$B$11,"B","C")))</f>
        <v/>
      </c>
      <c r="L69" s="23" t="str">
        <f t="shared" si="2"/>
        <v/>
      </c>
    </row>
    <row r="70" spans="1:12" x14ac:dyDescent="0.3">
      <c r="A70" s="22" t="str">
        <f>IF(Suppliers!B70="","",Suppliers!B70)</f>
        <v/>
      </c>
      <c r="B70" s="22" t="str">
        <f>IF($A70="","",Suppliers!C70&amp;"")</f>
        <v/>
      </c>
      <c r="C70" s="23" t="str">
        <f>IF($A70="","",COUNTIFS(Deliveries!$A$4:$A$1003,$A70,Deliveries!$E$4:$E$1003,"&lt;&gt;"))</f>
        <v/>
      </c>
      <c r="D70" s="24" t="str">
        <f>IF(N($C70)=0,"",SUMIFS(Deliveries!$J$4:$J$1003,Deliveries!$A$4:$A$1003,$A70)/$C70)</f>
        <v/>
      </c>
      <c r="E70" s="24" t="str">
        <f>IF(N($C70)=0,"",SUMIFS(Deliveries!$K$4:$K$1003,Deliveries!$A$4:$A$1003,$A70)/$C70)</f>
        <v/>
      </c>
      <c r="F70" s="21" t="str">
        <f>IF(N($C70)=0,"",IFERROR(SUMIFS(Deliveries!$H$4:$H$1003,Deliveries!$A$4:$A$1003,$A70)/SUMIFS(Deliveries!$G$4:$G$1003,Deliveries!$A$4:$A$1003,$A70),""))</f>
        <v/>
      </c>
      <c r="G70" s="23" t="str">
        <f>IF($A70="","",IF(Suppliers!M70="","",Suppliers!M70))</f>
        <v/>
      </c>
      <c r="H70" s="25" t="str">
        <f>IF(N($C70)=0,"",IFERROR(AVERAGEIFS(Deliveries!$L$4:$L$1003,Deliveries!$A$4:$A$1003,$A70),""))</f>
        <v/>
      </c>
      <c r="I70" s="23" t="str">
        <f>IF($A70="","",IF(Suppliers!J70="","",Suppliers!J70))</f>
        <v/>
      </c>
      <c r="J70" s="26" t="str">
        <f>IF(N($C70)=0,"",ROUND((N($D70)*Settings!$B$6+IF($F70="",1,$F70)*Settings!$B$7+N($E70)*Settings!$B$8+IF($G70="",0.6,$G70/5)*Settings!$B$9)/(Settings!$B$6+Settings!$B$7+Settings!$B$8+Settings!$B$9)*100,1))</f>
        <v/>
      </c>
      <c r="K70" s="27" t="str">
        <f>IF($J70="","",IF($J70&gt;=Settings!$B$10,"A",IF($J70&gt;=Settings!$B$11,"B","C")))</f>
        <v/>
      </c>
      <c r="L70" s="23" t="str">
        <f t="shared" si="2"/>
        <v/>
      </c>
    </row>
    <row r="71" spans="1:12" x14ac:dyDescent="0.3">
      <c r="A71" s="22" t="str">
        <f>IF(Suppliers!B71="","",Suppliers!B71)</f>
        <v/>
      </c>
      <c r="B71" s="22" t="str">
        <f>IF($A71="","",Suppliers!C71&amp;"")</f>
        <v/>
      </c>
      <c r="C71" s="23" t="str">
        <f>IF($A71="","",COUNTIFS(Deliveries!$A$4:$A$1003,$A71,Deliveries!$E$4:$E$1003,"&lt;&gt;"))</f>
        <v/>
      </c>
      <c r="D71" s="24" t="str">
        <f>IF(N($C71)=0,"",SUMIFS(Deliveries!$J$4:$J$1003,Deliveries!$A$4:$A$1003,$A71)/$C71)</f>
        <v/>
      </c>
      <c r="E71" s="24" t="str">
        <f>IF(N($C71)=0,"",SUMIFS(Deliveries!$K$4:$K$1003,Deliveries!$A$4:$A$1003,$A71)/$C71)</f>
        <v/>
      </c>
      <c r="F71" s="21" t="str">
        <f>IF(N($C71)=0,"",IFERROR(SUMIFS(Deliveries!$H$4:$H$1003,Deliveries!$A$4:$A$1003,$A71)/SUMIFS(Deliveries!$G$4:$G$1003,Deliveries!$A$4:$A$1003,$A71),""))</f>
        <v/>
      </c>
      <c r="G71" s="23" t="str">
        <f>IF($A71="","",IF(Suppliers!M71="","",Suppliers!M71))</f>
        <v/>
      </c>
      <c r="H71" s="25" t="str">
        <f>IF(N($C71)=0,"",IFERROR(AVERAGEIFS(Deliveries!$L$4:$L$1003,Deliveries!$A$4:$A$1003,$A71),""))</f>
        <v/>
      </c>
      <c r="I71" s="23" t="str">
        <f>IF($A71="","",IF(Suppliers!J71="","",Suppliers!J71))</f>
        <v/>
      </c>
      <c r="J71" s="26" t="str">
        <f>IF(N($C71)=0,"",ROUND((N($D71)*Settings!$B$6+IF($F71="",1,$F71)*Settings!$B$7+N($E71)*Settings!$B$8+IF($G71="",0.6,$G71/5)*Settings!$B$9)/(Settings!$B$6+Settings!$B$7+Settings!$B$8+Settings!$B$9)*100,1))</f>
        <v/>
      </c>
      <c r="K71" s="27" t="str">
        <f>IF($J71="","",IF($J71&gt;=Settings!$B$10,"A",IF($J71&gt;=Settings!$B$11,"B","C")))</f>
        <v/>
      </c>
      <c r="L71" s="23" t="str">
        <f t="shared" si="2"/>
        <v/>
      </c>
    </row>
    <row r="72" spans="1:12" x14ac:dyDescent="0.3">
      <c r="A72" s="22" t="str">
        <f>IF(Suppliers!B72="","",Suppliers!B72)</f>
        <v/>
      </c>
      <c r="B72" s="22" t="str">
        <f>IF($A72="","",Suppliers!C72&amp;"")</f>
        <v/>
      </c>
      <c r="C72" s="23" t="str">
        <f>IF($A72="","",COUNTIFS(Deliveries!$A$4:$A$1003,$A72,Deliveries!$E$4:$E$1003,"&lt;&gt;"))</f>
        <v/>
      </c>
      <c r="D72" s="24" t="str">
        <f>IF(N($C72)=0,"",SUMIFS(Deliveries!$J$4:$J$1003,Deliveries!$A$4:$A$1003,$A72)/$C72)</f>
        <v/>
      </c>
      <c r="E72" s="24" t="str">
        <f>IF(N($C72)=0,"",SUMIFS(Deliveries!$K$4:$K$1003,Deliveries!$A$4:$A$1003,$A72)/$C72)</f>
        <v/>
      </c>
      <c r="F72" s="21" t="str">
        <f>IF(N($C72)=0,"",IFERROR(SUMIFS(Deliveries!$H$4:$H$1003,Deliveries!$A$4:$A$1003,$A72)/SUMIFS(Deliveries!$G$4:$G$1003,Deliveries!$A$4:$A$1003,$A72),""))</f>
        <v/>
      </c>
      <c r="G72" s="23" t="str">
        <f>IF($A72="","",IF(Suppliers!M72="","",Suppliers!M72))</f>
        <v/>
      </c>
      <c r="H72" s="25" t="str">
        <f>IF(N($C72)=0,"",IFERROR(AVERAGEIFS(Deliveries!$L$4:$L$1003,Deliveries!$A$4:$A$1003,$A72),""))</f>
        <v/>
      </c>
      <c r="I72" s="23" t="str">
        <f>IF($A72="","",IF(Suppliers!J72="","",Suppliers!J72))</f>
        <v/>
      </c>
      <c r="J72" s="26" t="str">
        <f>IF(N($C72)=0,"",ROUND((N($D72)*Settings!$B$6+IF($F72="",1,$F72)*Settings!$B$7+N($E72)*Settings!$B$8+IF($G72="",0.6,$G72/5)*Settings!$B$9)/(Settings!$B$6+Settings!$B$7+Settings!$B$8+Settings!$B$9)*100,1))</f>
        <v/>
      </c>
      <c r="K72" s="27" t="str">
        <f>IF($J72="","",IF($J72&gt;=Settings!$B$10,"A",IF($J72&gt;=Settings!$B$11,"B","C")))</f>
        <v/>
      </c>
      <c r="L72" s="23" t="str">
        <f t="shared" si="2"/>
        <v/>
      </c>
    </row>
    <row r="73" spans="1:12" x14ac:dyDescent="0.3">
      <c r="A73" s="22" t="str">
        <f>IF(Suppliers!B73="","",Suppliers!B73)</f>
        <v/>
      </c>
      <c r="B73" s="22" t="str">
        <f>IF($A73="","",Suppliers!C73&amp;"")</f>
        <v/>
      </c>
      <c r="C73" s="23" t="str">
        <f>IF($A73="","",COUNTIFS(Deliveries!$A$4:$A$1003,$A73,Deliveries!$E$4:$E$1003,"&lt;&gt;"))</f>
        <v/>
      </c>
      <c r="D73" s="24" t="str">
        <f>IF(N($C73)=0,"",SUMIFS(Deliveries!$J$4:$J$1003,Deliveries!$A$4:$A$1003,$A73)/$C73)</f>
        <v/>
      </c>
      <c r="E73" s="24" t="str">
        <f>IF(N($C73)=0,"",SUMIFS(Deliveries!$K$4:$K$1003,Deliveries!$A$4:$A$1003,$A73)/$C73)</f>
        <v/>
      </c>
      <c r="F73" s="21" t="str">
        <f>IF(N($C73)=0,"",IFERROR(SUMIFS(Deliveries!$H$4:$H$1003,Deliveries!$A$4:$A$1003,$A73)/SUMIFS(Deliveries!$G$4:$G$1003,Deliveries!$A$4:$A$1003,$A73),""))</f>
        <v/>
      </c>
      <c r="G73" s="23" t="str">
        <f>IF($A73="","",IF(Suppliers!M73="","",Suppliers!M73))</f>
        <v/>
      </c>
      <c r="H73" s="25" t="str">
        <f>IF(N($C73)=0,"",IFERROR(AVERAGEIFS(Deliveries!$L$4:$L$1003,Deliveries!$A$4:$A$1003,$A73),""))</f>
        <v/>
      </c>
      <c r="I73" s="23" t="str">
        <f>IF($A73="","",IF(Suppliers!J73="","",Suppliers!J73))</f>
        <v/>
      </c>
      <c r="J73" s="26" t="str">
        <f>IF(N($C73)=0,"",ROUND((N($D73)*Settings!$B$6+IF($F73="",1,$F73)*Settings!$B$7+N($E73)*Settings!$B$8+IF($G73="",0.6,$G73/5)*Settings!$B$9)/(Settings!$B$6+Settings!$B$7+Settings!$B$8+Settings!$B$9)*100,1))</f>
        <v/>
      </c>
      <c r="K73" s="27" t="str">
        <f>IF($J73="","",IF($J73&gt;=Settings!$B$10,"A",IF($J73&gt;=Settings!$B$11,"B","C")))</f>
        <v/>
      </c>
      <c r="L73" s="23" t="str">
        <f t="shared" si="2"/>
        <v/>
      </c>
    </row>
    <row r="74" spans="1:12" x14ac:dyDescent="0.3">
      <c r="A74" s="22" t="str">
        <f>IF(Suppliers!B74="","",Suppliers!B74)</f>
        <v/>
      </c>
      <c r="B74" s="22" t="str">
        <f>IF($A74="","",Suppliers!C74&amp;"")</f>
        <v/>
      </c>
      <c r="C74" s="23" t="str">
        <f>IF($A74="","",COUNTIFS(Deliveries!$A$4:$A$1003,$A74,Deliveries!$E$4:$E$1003,"&lt;&gt;"))</f>
        <v/>
      </c>
      <c r="D74" s="24" t="str">
        <f>IF(N($C74)=0,"",SUMIFS(Deliveries!$J$4:$J$1003,Deliveries!$A$4:$A$1003,$A74)/$C74)</f>
        <v/>
      </c>
      <c r="E74" s="24" t="str">
        <f>IF(N($C74)=0,"",SUMIFS(Deliveries!$K$4:$K$1003,Deliveries!$A$4:$A$1003,$A74)/$C74)</f>
        <v/>
      </c>
      <c r="F74" s="21" t="str">
        <f>IF(N($C74)=0,"",IFERROR(SUMIFS(Deliveries!$H$4:$H$1003,Deliveries!$A$4:$A$1003,$A74)/SUMIFS(Deliveries!$G$4:$G$1003,Deliveries!$A$4:$A$1003,$A74),""))</f>
        <v/>
      </c>
      <c r="G74" s="23" t="str">
        <f>IF($A74="","",IF(Suppliers!M74="","",Suppliers!M74))</f>
        <v/>
      </c>
      <c r="H74" s="25" t="str">
        <f>IF(N($C74)=0,"",IFERROR(AVERAGEIFS(Deliveries!$L$4:$L$1003,Deliveries!$A$4:$A$1003,$A74),""))</f>
        <v/>
      </c>
      <c r="I74" s="23" t="str">
        <f>IF($A74="","",IF(Suppliers!J74="","",Suppliers!J74))</f>
        <v/>
      </c>
      <c r="J74" s="26" t="str">
        <f>IF(N($C74)=0,"",ROUND((N($D74)*Settings!$B$6+IF($F74="",1,$F74)*Settings!$B$7+N($E74)*Settings!$B$8+IF($G74="",0.6,$G74/5)*Settings!$B$9)/(Settings!$B$6+Settings!$B$7+Settings!$B$8+Settings!$B$9)*100,1))</f>
        <v/>
      </c>
      <c r="K74" s="27" t="str">
        <f>IF($J74="","",IF($J74&gt;=Settings!$B$10,"A",IF($J74&gt;=Settings!$B$11,"B","C")))</f>
        <v/>
      </c>
      <c r="L74" s="23" t="str">
        <f t="shared" si="2"/>
        <v/>
      </c>
    </row>
    <row r="75" spans="1:12" x14ac:dyDescent="0.3">
      <c r="A75" s="22" t="str">
        <f>IF(Suppliers!B75="","",Suppliers!B75)</f>
        <v/>
      </c>
      <c r="B75" s="22" t="str">
        <f>IF($A75="","",Suppliers!C75&amp;"")</f>
        <v/>
      </c>
      <c r="C75" s="23" t="str">
        <f>IF($A75="","",COUNTIFS(Deliveries!$A$4:$A$1003,$A75,Deliveries!$E$4:$E$1003,"&lt;&gt;"))</f>
        <v/>
      </c>
      <c r="D75" s="24" t="str">
        <f>IF(N($C75)=0,"",SUMIFS(Deliveries!$J$4:$J$1003,Deliveries!$A$4:$A$1003,$A75)/$C75)</f>
        <v/>
      </c>
      <c r="E75" s="24" t="str">
        <f>IF(N($C75)=0,"",SUMIFS(Deliveries!$K$4:$K$1003,Deliveries!$A$4:$A$1003,$A75)/$C75)</f>
        <v/>
      </c>
      <c r="F75" s="21" t="str">
        <f>IF(N($C75)=0,"",IFERROR(SUMIFS(Deliveries!$H$4:$H$1003,Deliveries!$A$4:$A$1003,$A75)/SUMIFS(Deliveries!$G$4:$G$1003,Deliveries!$A$4:$A$1003,$A75),""))</f>
        <v/>
      </c>
      <c r="G75" s="23" t="str">
        <f>IF($A75="","",IF(Suppliers!M75="","",Suppliers!M75))</f>
        <v/>
      </c>
      <c r="H75" s="25" t="str">
        <f>IF(N($C75)=0,"",IFERROR(AVERAGEIFS(Deliveries!$L$4:$L$1003,Deliveries!$A$4:$A$1003,$A75),""))</f>
        <v/>
      </c>
      <c r="I75" s="23" t="str">
        <f>IF($A75="","",IF(Suppliers!J75="","",Suppliers!J75))</f>
        <v/>
      </c>
      <c r="J75" s="26" t="str">
        <f>IF(N($C75)=0,"",ROUND((N($D75)*Settings!$B$6+IF($F75="",1,$F75)*Settings!$B$7+N($E75)*Settings!$B$8+IF($G75="",0.6,$G75/5)*Settings!$B$9)/(Settings!$B$6+Settings!$B$7+Settings!$B$8+Settings!$B$9)*100,1))</f>
        <v/>
      </c>
      <c r="K75" s="27" t="str">
        <f>IF($J75="","",IF($J75&gt;=Settings!$B$10,"A",IF($J75&gt;=Settings!$B$11,"B","C")))</f>
        <v/>
      </c>
      <c r="L75" s="23" t="str">
        <f t="shared" si="2"/>
        <v/>
      </c>
    </row>
    <row r="76" spans="1:12" x14ac:dyDescent="0.3">
      <c r="A76" s="22" t="str">
        <f>IF(Suppliers!B76="","",Suppliers!B76)</f>
        <v/>
      </c>
      <c r="B76" s="22" t="str">
        <f>IF($A76="","",Suppliers!C76&amp;"")</f>
        <v/>
      </c>
      <c r="C76" s="23" t="str">
        <f>IF($A76="","",COUNTIFS(Deliveries!$A$4:$A$1003,$A76,Deliveries!$E$4:$E$1003,"&lt;&gt;"))</f>
        <v/>
      </c>
      <c r="D76" s="24" t="str">
        <f>IF(N($C76)=0,"",SUMIFS(Deliveries!$J$4:$J$1003,Deliveries!$A$4:$A$1003,$A76)/$C76)</f>
        <v/>
      </c>
      <c r="E76" s="24" t="str">
        <f>IF(N($C76)=0,"",SUMIFS(Deliveries!$K$4:$K$1003,Deliveries!$A$4:$A$1003,$A76)/$C76)</f>
        <v/>
      </c>
      <c r="F76" s="21" t="str">
        <f>IF(N($C76)=0,"",IFERROR(SUMIFS(Deliveries!$H$4:$H$1003,Deliveries!$A$4:$A$1003,$A76)/SUMIFS(Deliveries!$G$4:$G$1003,Deliveries!$A$4:$A$1003,$A76),""))</f>
        <v/>
      </c>
      <c r="G76" s="23" t="str">
        <f>IF($A76="","",IF(Suppliers!M76="","",Suppliers!M76))</f>
        <v/>
      </c>
      <c r="H76" s="25" t="str">
        <f>IF(N($C76)=0,"",IFERROR(AVERAGEIFS(Deliveries!$L$4:$L$1003,Deliveries!$A$4:$A$1003,$A76),""))</f>
        <v/>
      </c>
      <c r="I76" s="23" t="str">
        <f>IF($A76="","",IF(Suppliers!J76="","",Suppliers!J76))</f>
        <v/>
      </c>
      <c r="J76" s="26" t="str">
        <f>IF(N($C76)=0,"",ROUND((N($D76)*Settings!$B$6+IF($F76="",1,$F76)*Settings!$B$7+N($E76)*Settings!$B$8+IF($G76="",0.6,$G76/5)*Settings!$B$9)/(Settings!$B$6+Settings!$B$7+Settings!$B$8+Settings!$B$9)*100,1))</f>
        <v/>
      </c>
      <c r="K76" s="27" t="str">
        <f>IF($J76="","",IF($J76&gt;=Settings!$B$10,"A",IF($J76&gt;=Settings!$B$11,"B","C")))</f>
        <v/>
      </c>
      <c r="L76" s="23" t="str">
        <f t="shared" si="2"/>
        <v/>
      </c>
    </row>
    <row r="77" spans="1:12" x14ac:dyDescent="0.3">
      <c r="A77" s="22" t="str">
        <f>IF(Suppliers!B77="","",Suppliers!B77)</f>
        <v/>
      </c>
      <c r="B77" s="22" t="str">
        <f>IF($A77="","",Suppliers!C77&amp;"")</f>
        <v/>
      </c>
      <c r="C77" s="23" t="str">
        <f>IF($A77="","",COUNTIFS(Deliveries!$A$4:$A$1003,$A77,Deliveries!$E$4:$E$1003,"&lt;&gt;"))</f>
        <v/>
      </c>
      <c r="D77" s="24" t="str">
        <f>IF(N($C77)=0,"",SUMIFS(Deliveries!$J$4:$J$1003,Deliveries!$A$4:$A$1003,$A77)/$C77)</f>
        <v/>
      </c>
      <c r="E77" s="24" t="str">
        <f>IF(N($C77)=0,"",SUMIFS(Deliveries!$K$4:$K$1003,Deliveries!$A$4:$A$1003,$A77)/$C77)</f>
        <v/>
      </c>
      <c r="F77" s="21" t="str">
        <f>IF(N($C77)=0,"",IFERROR(SUMIFS(Deliveries!$H$4:$H$1003,Deliveries!$A$4:$A$1003,$A77)/SUMIFS(Deliveries!$G$4:$G$1003,Deliveries!$A$4:$A$1003,$A77),""))</f>
        <v/>
      </c>
      <c r="G77" s="23" t="str">
        <f>IF($A77="","",IF(Suppliers!M77="","",Suppliers!M77))</f>
        <v/>
      </c>
      <c r="H77" s="25" t="str">
        <f>IF(N($C77)=0,"",IFERROR(AVERAGEIFS(Deliveries!$L$4:$L$1003,Deliveries!$A$4:$A$1003,$A77),""))</f>
        <v/>
      </c>
      <c r="I77" s="23" t="str">
        <f>IF($A77="","",IF(Suppliers!J77="","",Suppliers!J77))</f>
        <v/>
      </c>
      <c r="J77" s="26" t="str">
        <f>IF(N($C77)=0,"",ROUND((N($D77)*Settings!$B$6+IF($F77="",1,$F77)*Settings!$B$7+N($E77)*Settings!$B$8+IF($G77="",0.6,$G77/5)*Settings!$B$9)/(Settings!$B$6+Settings!$B$7+Settings!$B$8+Settings!$B$9)*100,1))</f>
        <v/>
      </c>
      <c r="K77" s="27" t="str">
        <f>IF($J77="","",IF($J77&gt;=Settings!$B$10,"A",IF($J77&gt;=Settings!$B$11,"B","C")))</f>
        <v/>
      </c>
      <c r="L77" s="23" t="str">
        <f t="shared" si="2"/>
        <v/>
      </c>
    </row>
    <row r="78" spans="1:12" x14ac:dyDescent="0.3">
      <c r="A78" s="22" t="str">
        <f>IF(Suppliers!B78="","",Suppliers!B78)</f>
        <v/>
      </c>
      <c r="B78" s="22" t="str">
        <f>IF($A78="","",Suppliers!C78&amp;"")</f>
        <v/>
      </c>
      <c r="C78" s="23" t="str">
        <f>IF($A78="","",COUNTIFS(Deliveries!$A$4:$A$1003,$A78,Deliveries!$E$4:$E$1003,"&lt;&gt;"))</f>
        <v/>
      </c>
      <c r="D78" s="24" t="str">
        <f>IF(N($C78)=0,"",SUMIFS(Deliveries!$J$4:$J$1003,Deliveries!$A$4:$A$1003,$A78)/$C78)</f>
        <v/>
      </c>
      <c r="E78" s="24" t="str">
        <f>IF(N($C78)=0,"",SUMIFS(Deliveries!$K$4:$K$1003,Deliveries!$A$4:$A$1003,$A78)/$C78)</f>
        <v/>
      </c>
      <c r="F78" s="21" t="str">
        <f>IF(N($C78)=0,"",IFERROR(SUMIFS(Deliveries!$H$4:$H$1003,Deliveries!$A$4:$A$1003,$A78)/SUMIFS(Deliveries!$G$4:$G$1003,Deliveries!$A$4:$A$1003,$A78),""))</f>
        <v/>
      </c>
      <c r="G78" s="23" t="str">
        <f>IF($A78="","",IF(Suppliers!M78="","",Suppliers!M78))</f>
        <v/>
      </c>
      <c r="H78" s="25" t="str">
        <f>IF(N($C78)=0,"",IFERROR(AVERAGEIFS(Deliveries!$L$4:$L$1003,Deliveries!$A$4:$A$1003,$A78),""))</f>
        <v/>
      </c>
      <c r="I78" s="23" t="str">
        <f>IF($A78="","",IF(Suppliers!J78="","",Suppliers!J78))</f>
        <v/>
      </c>
      <c r="J78" s="26" t="str">
        <f>IF(N($C78)=0,"",ROUND((N($D78)*Settings!$B$6+IF($F78="",1,$F78)*Settings!$B$7+N($E78)*Settings!$B$8+IF($G78="",0.6,$G78/5)*Settings!$B$9)/(Settings!$B$6+Settings!$B$7+Settings!$B$8+Settings!$B$9)*100,1))</f>
        <v/>
      </c>
      <c r="K78" s="27" t="str">
        <f>IF($J78="","",IF($J78&gt;=Settings!$B$10,"A",IF($J78&gt;=Settings!$B$11,"B","C")))</f>
        <v/>
      </c>
      <c r="L78" s="23" t="str">
        <f t="shared" si="2"/>
        <v/>
      </c>
    </row>
    <row r="79" spans="1:12" x14ac:dyDescent="0.3">
      <c r="A79" s="22" t="str">
        <f>IF(Suppliers!B79="","",Suppliers!B79)</f>
        <v/>
      </c>
      <c r="B79" s="22" t="str">
        <f>IF($A79="","",Suppliers!C79&amp;"")</f>
        <v/>
      </c>
      <c r="C79" s="23" t="str">
        <f>IF($A79="","",COUNTIFS(Deliveries!$A$4:$A$1003,$A79,Deliveries!$E$4:$E$1003,"&lt;&gt;"))</f>
        <v/>
      </c>
      <c r="D79" s="24" t="str">
        <f>IF(N($C79)=0,"",SUMIFS(Deliveries!$J$4:$J$1003,Deliveries!$A$4:$A$1003,$A79)/$C79)</f>
        <v/>
      </c>
      <c r="E79" s="24" t="str">
        <f>IF(N($C79)=0,"",SUMIFS(Deliveries!$K$4:$K$1003,Deliveries!$A$4:$A$1003,$A79)/$C79)</f>
        <v/>
      </c>
      <c r="F79" s="21" t="str">
        <f>IF(N($C79)=0,"",IFERROR(SUMIFS(Deliveries!$H$4:$H$1003,Deliveries!$A$4:$A$1003,$A79)/SUMIFS(Deliveries!$G$4:$G$1003,Deliveries!$A$4:$A$1003,$A79),""))</f>
        <v/>
      </c>
      <c r="G79" s="23" t="str">
        <f>IF($A79="","",IF(Suppliers!M79="","",Suppliers!M79))</f>
        <v/>
      </c>
      <c r="H79" s="25" t="str">
        <f>IF(N($C79)=0,"",IFERROR(AVERAGEIFS(Deliveries!$L$4:$L$1003,Deliveries!$A$4:$A$1003,$A79),""))</f>
        <v/>
      </c>
      <c r="I79" s="23" t="str">
        <f>IF($A79="","",IF(Suppliers!J79="","",Suppliers!J79))</f>
        <v/>
      </c>
      <c r="J79" s="26" t="str">
        <f>IF(N($C79)=0,"",ROUND((N($D79)*Settings!$B$6+IF($F79="",1,$F79)*Settings!$B$7+N($E79)*Settings!$B$8+IF($G79="",0.6,$G79/5)*Settings!$B$9)/(Settings!$B$6+Settings!$B$7+Settings!$B$8+Settings!$B$9)*100,1))</f>
        <v/>
      </c>
      <c r="K79" s="27" t="str">
        <f>IF($J79="","",IF($J79&gt;=Settings!$B$10,"A",IF($J79&gt;=Settings!$B$11,"B","C")))</f>
        <v/>
      </c>
      <c r="L79" s="23" t="str">
        <f t="shared" si="2"/>
        <v/>
      </c>
    </row>
    <row r="80" spans="1:12" x14ac:dyDescent="0.3">
      <c r="A80" s="22" t="str">
        <f>IF(Suppliers!B80="","",Suppliers!B80)</f>
        <v/>
      </c>
      <c r="B80" s="22" t="str">
        <f>IF($A80="","",Suppliers!C80&amp;"")</f>
        <v/>
      </c>
      <c r="C80" s="23" t="str">
        <f>IF($A80="","",COUNTIFS(Deliveries!$A$4:$A$1003,$A80,Deliveries!$E$4:$E$1003,"&lt;&gt;"))</f>
        <v/>
      </c>
      <c r="D80" s="24" t="str">
        <f>IF(N($C80)=0,"",SUMIFS(Deliveries!$J$4:$J$1003,Deliveries!$A$4:$A$1003,$A80)/$C80)</f>
        <v/>
      </c>
      <c r="E80" s="24" t="str">
        <f>IF(N($C80)=0,"",SUMIFS(Deliveries!$K$4:$K$1003,Deliveries!$A$4:$A$1003,$A80)/$C80)</f>
        <v/>
      </c>
      <c r="F80" s="21" t="str">
        <f>IF(N($C80)=0,"",IFERROR(SUMIFS(Deliveries!$H$4:$H$1003,Deliveries!$A$4:$A$1003,$A80)/SUMIFS(Deliveries!$G$4:$G$1003,Deliveries!$A$4:$A$1003,$A80),""))</f>
        <v/>
      </c>
      <c r="G80" s="23" t="str">
        <f>IF($A80="","",IF(Suppliers!M80="","",Suppliers!M80))</f>
        <v/>
      </c>
      <c r="H80" s="25" t="str">
        <f>IF(N($C80)=0,"",IFERROR(AVERAGEIFS(Deliveries!$L$4:$L$1003,Deliveries!$A$4:$A$1003,$A80),""))</f>
        <v/>
      </c>
      <c r="I80" s="23" t="str">
        <f>IF($A80="","",IF(Suppliers!J80="","",Suppliers!J80))</f>
        <v/>
      </c>
      <c r="J80" s="26" t="str">
        <f>IF(N($C80)=0,"",ROUND((N($D80)*Settings!$B$6+IF($F80="",1,$F80)*Settings!$B$7+N($E80)*Settings!$B$8+IF($G80="",0.6,$G80/5)*Settings!$B$9)/(Settings!$B$6+Settings!$B$7+Settings!$B$8+Settings!$B$9)*100,1))</f>
        <v/>
      </c>
      <c r="K80" s="27" t="str">
        <f>IF($J80="","",IF($J80&gt;=Settings!$B$10,"A",IF($J80&gt;=Settings!$B$11,"B","C")))</f>
        <v/>
      </c>
      <c r="L80" s="23" t="str">
        <f t="shared" si="2"/>
        <v/>
      </c>
    </row>
    <row r="81" spans="1:12" x14ac:dyDescent="0.3">
      <c r="A81" s="22" t="str">
        <f>IF(Suppliers!B81="","",Suppliers!B81)</f>
        <v/>
      </c>
      <c r="B81" s="22" t="str">
        <f>IF($A81="","",Suppliers!C81&amp;"")</f>
        <v/>
      </c>
      <c r="C81" s="23" t="str">
        <f>IF($A81="","",COUNTIFS(Deliveries!$A$4:$A$1003,$A81,Deliveries!$E$4:$E$1003,"&lt;&gt;"))</f>
        <v/>
      </c>
      <c r="D81" s="24" t="str">
        <f>IF(N($C81)=0,"",SUMIFS(Deliveries!$J$4:$J$1003,Deliveries!$A$4:$A$1003,$A81)/$C81)</f>
        <v/>
      </c>
      <c r="E81" s="24" t="str">
        <f>IF(N($C81)=0,"",SUMIFS(Deliveries!$K$4:$K$1003,Deliveries!$A$4:$A$1003,$A81)/$C81)</f>
        <v/>
      </c>
      <c r="F81" s="21" t="str">
        <f>IF(N($C81)=0,"",IFERROR(SUMIFS(Deliveries!$H$4:$H$1003,Deliveries!$A$4:$A$1003,$A81)/SUMIFS(Deliveries!$G$4:$G$1003,Deliveries!$A$4:$A$1003,$A81),""))</f>
        <v/>
      </c>
      <c r="G81" s="23" t="str">
        <f>IF($A81="","",IF(Suppliers!M81="","",Suppliers!M81))</f>
        <v/>
      </c>
      <c r="H81" s="25" t="str">
        <f>IF(N($C81)=0,"",IFERROR(AVERAGEIFS(Deliveries!$L$4:$L$1003,Deliveries!$A$4:$A$1003,$A81),""))</f>
        <v/>
      </c>
      <c r="I81" s="23" t="str">
        <f>IF($A81="","",IF(Suppliers!J81="","",Suppliers!J81))</f>
        <v/>
      </c>
      <c r="J81" s="26" t="str">
        <f>IF(N($C81)=0,"",ROUND((N($D81)*Settings!$B$6+IF($F81="",1,$F81)*Settings!$B$7+N($E81)*Settings!$B$8+IF($G81="",0.6,$G81/5)*Settings!$B$9)/(Settings!$B$6+Settings!$B$7+Settings!$B$8+Settings!$B$9)*100,1))</f>
        <v/>
      </c>
      <c r="K81" s="27" t="str">
        <f>IF($J81="","",IF($J81&gt;=Settings!$B$10,"A",IF($J81&gt;=Settings!$B$11,"B","C")))</f>
        <v/>
      </c>
      <c r="L81" s="23" t="str">
        <f t="shared" si="2"/>
        <v/>
      </c>
    </row>
    <row r="82" spans="1:12" x14ac:dyDescent="0.3">
      <c r="A82" s="22" t="str">
        <f>IF(Suppliers!B82="","",Suppliers!B82)</f>
        <v/>
      </c>
      <c r="B82" s="22" t="str">
        <f>IF($A82="","",Suppliers!C82&amp;"")</f>
        <v/>
      </c>
      <c r="C82" s="23" t="str">
        <f>IF($A82="","",COUNTIFS(Deliveries!$A$4:$A$1003,$A82,Deliveries!$E$4:$E$1003,"&lt;&gt;"))</f>
        <v/>
      </c>
      <c r="D82" s="24" t="str">
        <f>IF(N($C82)=0,"",SUMIFS(Deliveries!$J$4:$J$1003,Deliveries!$A$4:$A$1003,$A82)/$C82)</f>
        <v/>
      </c>
      <c r="E82" s="24" t="str">
        <f>IF(N($C82)=0,"",SUMIFS(Deliveries!$K$4:$K$1003,Deliveries!$A$4:$A$1003,$A82)/$C82)</f>
        <v/>
      </c>
      <c r="F82" s="21" t="str">
        <f>IF(N($C82)=0,"",IFERROR(SUMIFS(Deliveries!$H$4:$H$1003,Deliveries!$A$4:$A$1003,$A82)/SUMIFS(Deliveries!$G$4:$G$1003,Deliveries!$A$4:$A$1003,$A82),""))</f>
        <v/>
      </c>
      <c r="G82" s="23" t="str">
        <f>IF($A82="","",IF(Suppliers!M82="","",Suppliers!M82))</f>
        <v/>
      </c>
      <c r="H82" s="25" t="str">
        <f>IF(N($C82)=0,"",IFERROR(AVERAGEIFS(Deliveries!$L$4:$L$1003,Deliveries!$A$4:$A$1003,$A82),""))</f>
        <v/>
      </c>
      <c r="I82" s="23" t="str">
        <f>IF($A82="","",IF(Suppliers!J82="","",Suppliers!J82))</f>
        <v/>
      </c>
      <c r="J82" s="26" t="str">
        <f>IF(N($C82)=0,"",ROUND((N($D82)*Settings!$B$6+IF($F82="",1,$F82)*Settings!$B$7+N($E82)*Settings!$B$8+IF($G82="",0.6,$G82/5)*Settings!$B$9)/(Settings!$B$6+Settings!$B$7+Settings!$B$8+Settings!$B$9)*100,1))</f>
        <v/>
      </c>
      <c r="K82" s="27" t="str">
        <f>IF($J82="","",IF($J82&gt;=Settings!$B$10,"A",IF($J82&gt;=Settings!$B$11,"B","C")))</f>
        <v/>
      </c>
      <c r="L82" s="23" t="str">
        <f t="shared" si="2"/>
        <v/>
      </c>
    </row>
    <row r="83" spans="1:12" x14ac:dyDescent="0.3">
      <c r="A83" s="22" t="str">
        <f>IF(Suppliers!B83="","",Suppliers!B83)</f>
        <v/>
      </c>
      <c r="B83" s="22" t="str">
        <f>IF($A83="","",Suppliers!C83&amp;"")</f>
        <v/>
      </c>
      <c r="C83" s="23" t="str">
        <f>IF($A83="","",COUNTIFS(Deliveries!$A$4:$A$1003,$A83,Deliveries!$E$4:$E$1003,"&lt;&gt;"))</f>
        <v/>
      </c>
      <c r="D83" s="24" t="str">
        <f>IF(N($C83)=0,"",SUMIFS(Deliveries!$J$4:$J$1003,Deliveries!$A$4:$A$1003,$A83)/$C83)</f>
        <v/>
      </c>
      <c r="E83" s="24" t="str">
        <f>IF(N($C83)=0,"",SUMIFS(Deliveries!$K$4:$K$1003,Deliveries!$A$4:$A$1003,$A83)/$C83)</f>
        <v/>
      </c>
      <c r="F83" s="21" t="str">
        <f>IF(N($C83)=0,"",IFERROR(SUMIFS(Deliveries!$H$4:$H$1003,Deliveries!$A$4:$A$1003,$A83)/SUMIFS(Deliveries!$G$4:$G$1003,Deliveries!$A$4:$A$1003,$A83),""))</f>
        <v/>
      </c>
      <c r="G83" s="23" t="str">
        <f>IF($A83="","",IF(Suppliers!M83="","",Suppliers!M83))</f>
        <v/>
      </c>
      <c r="H83" s="25" t="str">
        <f>IF(N($C83)=0,"",IFERROR(AVERAGEIFS(Deliveries!$L$4:$L$1003,Deliveries!$A$4:$A$1003,$A83),""))</f>
        <v/>
      </c>
      <c r="I83" s="23" t="str">
        <f>IF($A83="","",IF(Suppliers!J83="","",Suppliers!J83))</f>
        <v/>
      </c>
      <c r="J83" s="26" t="str">
        <f>IF(N($C83)=0,"",ROUND((N($D83)*Settings!$B$6+IF($F83="",1,$F83)*Settings!$B$7+N($E83)*Settings!$B$8+IF($G83="",0.6,$G83/5)*Settings!$B$9)/(Settings!$B$6+Settings!$B$7+Settings!$B$8+Settings!$B$9)*100,1))</f>
        <v/>
      </c>
      <c r="K83" s="27" t="str">
        <f>IF($J83="","",IF($J83&gt;=Settings!$B$10,"A",IF($J83&gt;=Settings!$B$11,"B","C")))</f>
        <v/>
      </c>
      <c r="L83" s="23" t="str">
        <f t="shared" si="2"/>
        <v/>
      </c>
    </row>
    <row r="84" spans="1:12" x14ac:dyDescent="0.3">
      <c r="A84" s="22" t="str">
        <f>IF(Suppliers!B84="","",Suppliers!B84)</f>
        <v/>
      </c>
      <c r="B84" s="22" t="str">
        <f>IF($A84="","",Suppliers!C84&amp;"")</f>
        <v/>
      </c>
      <c r="C84" s="23" t="str">
        <f>IF($A84="","",COUNTIFS(Deliveries!$A$4:$A$1003,$A84,Deliveries!$E$4:$E$1003,"&lt;&gt;"))</f>
        <v/>
      </c>
      <c r="D84" s="24" t="str">
        <f>IF(N($C84)=0,"",SUMIFS(Deliveries!$J$4:$J$1003,Deliveries!$A$4:$A$1003,$A84)/$C84)</f>
        <v/>
      </c>
      <c r="E84" s="24" t="str">
        <f>IF(N($C84)=0,"",SUMIFS(Deliveries!$K$4:$K$1003,Deliveries!$A$4:$A$1003,$A84)/$C84)</f>
        <v/>
      </c>
      <c r="F84" s="21" t="str">
        <f>IF(N($C84)=0,"",IFERROR(SUMIFS(Deliveries!$H$4:$H$1003,Deliveries!$A$4:$A$1003,$A84)/SUMIFS(Deliveries!$G$4:$G$1003,Deliveries!$A$4:$A$1003,$A84),""))</f>
        <v/>
      </c>
      <c r="G84" s="23" t="str">
        <f>IF($A84="","",IF(Suppliers!M84="","",Suppliers!M84))</f>
        <v/>
      </c>
      <c r="H84" s="25" t="str">
        <f>IF(N($C84)=0,"",IFERROR(AVERAGEIFS(Deliveries!$L$4:$L$1003,Deliveries!$A$4:$A$1003,$A84),""))</f>
        <v/>
      </c>
      <c r="I84" s="23" t="str">
        <f>IF($A84="","",IF(Suppliers!J84="","",Suppliers!J84))</f>
        <v/>
      </c>
      <c r="J84" s="26" t="str">
        <f>IF(N($C84)=0,"",ROUND((N($D84)*Settings!$B$6+IF($F84="",1,$F84)*Settings!$B$7+N($E84)*Settings!$B$8+IF($G84="",0.6,$G84/5)*Settings!$B$9)/(Settings!$B$6+Settings!$B$7+Settings!$B$8+Settings!$B$9)*100,1))</f>
        <v/>
      </c>
      <c r="K84" s="27" t="str">
        <f>IF($J84="","",IF($J84&gt;=Settings!$B$10,"A",IF($J84&gt;=Settings!$B$11,"B","C")))</f>
        <v/>
      </c>
      <c r="L84" s="23" t="str">
        <f t="shared" si="2"/>
        <v/>
      </c>
    </row>
    <row r="85" spans="1:12" x14ac:dyDescent="0.3">
      <c r="A85" s="22" t="str">
        <f>IF(Suppliers!B85="","",Suppliers!B85)</f>
        <v/>
      </c>
      <c r="B85" s="22" t="str">
        <f>IF($A85="","",Suppliers!C85&amp;"")</f>
        <v/>
      </c>
      <c r="C85" s="23" t="str">
        <f>IF($A85="","",COUNTIFS(Deliveries!$A$4:$A$1003,$A85,Deliveries!$E$4:$E$1003,"&lt;&gt;"))</f>
        <v/>
      </c>
      <c r="D85" s="24" t="str">
        <f>IF(N($C85)=0,"",SUMIFS(Deliveries!$J$4:$J$1003,Deliveries!$A$4:$A$1003,$A85)/$C85)</f>
        <v/>
      </c>
      <c r="E85" s="24" t="str">
        <f>IF(N($C85)=0,"",SUMIFS(Deliveries!$K$4:$K$1003,Deliveries!$A$4:$A$1003,$A85)/$C85)</f>
        <v/>
      </c>
      <c r="F85" s="21" t="str">
        <f>IF(N($C85)=0,"",IFERROR(SUMIFS(Deliveries!$H$4:$H$1003,Deliveries!$A$4:$A$1003,$A85)/SUMIFS(Deliveries!$G$4:$G$1003,Deliveries!$A$4:$A$1003,$A85),""))</f>
        <v/>
      </c>
      <c r="G85" s="23" t="str">
        <f>IF($A85="","",IF(Suppliers!M85="","",Suppliers!M85))</f>
        <v/>
      </c>
      <c r="H85" s="25" t="str">
        <f>IF(N($C85)=0,"",IFERROR(AVERAGEIFS(Deliveries!$L$4:$L$1003,Deliveries!$A$4:$A$1003,$A85),""))</f>
        <v/>
      </c>
      <c r="I85" s="23" t="str">
        <f>IF($A85="","",IF(Suppliers!J85="","",Suppliers!J85))</f>
        <v/>
      </c>
      <c r="J85" s="26" t="str">
        <f>IF(N($C85)=0,"",ROUND((N($D85)*Settings!$B$6+IF($F85="",1,$F85)*Settings!$B$7+N($E85)*Settings!$B$8+IF($G85="",0.6,$G85/5)*Settings!$B$9)/(Settings!$B$6+Settings!$B$7+Settings!$B$8+Settings!$B$9)*100,1))</f>
        <v/>
      </c>
      <c r="K85" s="27" t="str">
        <f>IF($J85="","",IF($J85&gt;=Settings!$B$10,"A",IF($J85&gt;=Settings!$B$11,"B","C")))</f>
        <v/>
      </c>
      <c r="L85" s="23" t="str">
        <f t="shared" si="2"/>
        <v/>
      </c>
    </row>
    <row r="86" spans="1:12" x14ac:dyDescent="0.3">
      <c r="A86" s="22" t="str">
        <f>IF(Suppliers!B86="","",Suppliers!B86)</f>
        <v/>
      </c>
      <c r="B86" s="22" t="str">
        <f>IF($A86="","",Suppliers!C86&amp;"")</f>
        <v/>
      </c>
      <c r="C86" s="23" t="str">
        <f>IF($A86="","",COUNTIFS(Deliveries!$A$4:$A$1003,$A86,Deliveries!$E$4:$E$1003,"&lt;&gt;"))</f>
        <v/>
      </c>
      <c r="D86" s="24" t="str">
        <f>IF(N($C86)=0,"",SUMIFS(Deliveries!$J$4:$J$1003,Deliveries!$A$4:$A$1003,$A86)/$C86)</f>
        <v/>
      </c>
      <c r="E86" s="24" t="str">
        <f>IF(N($C86)=0,"",SUMIFS(Deliveries!$K$4:$K$1003,Deliveries!$A$4:$A$1003,$A86)/$C86)</f>
        <v/>
      </c>
      <c r="F86" s="21" t="str">
        <f>IF(N($C86)=0,"",IFERROR(SUMIFS(Deliveries!$H$4:$H$1003,Deliveries!$A$4:$A$1003,$A86)/SUMIFS(Deliveries!$G$4:$G$1003,Deliveries!$A$4:$A$1003,$A86),""))</f>
        <v/>
      </c>
      <c r="G86" s="23" t="str">
        <f>IF($A86="","",IF(Suppliers!M86="","",Suppliers!M86))</f>
        <v/>
      </c>
      <c r="H86" s="25" t="str">
        <f>IF(N($C86)=0,"",IFERROR(AVERAGEIFS(Deliveries!$L$4:$L$1003,Deliveries!$A$4:$A$1003,$A86),""))</f>
        <v/>
      </c>
      <c r="I86" s="23" t="str">
        <f>IF($A86="","",IF(Suppliers!J86="","",Suppliers!J86))</f>
        <v/>
      </c>
      <c r="J86" s="26" t="str">
        <f>IF(N($C86)=0,"",ROUND((N($D86)*Settings!$B$6+IF($F86="",1,$F86)*Settings!$B$7+N($E86)*Settings!$B$8+IF($G86="",0.6,$G86/5)*Settings!$B$9)/(Settings!$B$6+Settings!$B$7+Settings!$B$8+Settings!$B$9)*100,1))</f>
        <v/>
      </c>
      <c r="K86" s="27" t="str">
        <f>IF($J86="","",IF($J86&gt;=Settings!$B$10,"A",IF($J86&gt;=Settings!$B$11,"B","C")))</f>
        <v/>
      </c>
      <c r="L86" s="23" t="str">
        <f t="shared" si="2"/>
        <v/>
      </c>
    </row>
    <row r="87" spans="1:12" x14ac:dyDescent="0.3">
      <c r="A87" s="22" t="str">
        <f>IF(Suppliers!B87="","",Suppliers!B87)</f>
        <v/>
      </c>
      <c r="B87" s="22" t="str">
        <f>IF($A87="","",Suppliers!C87&amp;"")</f>
        <v/>
      </c>
      <c r="C87" s="23" t="str">
        <f>IF($A87="","",COUNTIFS(Deliveries!$A$4:$A$1003,$A87,Deliveries!$E$4:$E$1003,"&lt;&gt;"))</f>
        <v/>
      </c>
      <c r="D87" s="24" t="str">
        <f>IF(N($C87)=0,"",SUMIFS(Deliveries!$J$4:$J$1003,Deliveries!$A$4:$A$1003,$A87)/$C87)</f>
        <v/>
      </c>
      <c r="E87" s="24" t="str">
        <f>IF(N($C87)=0,"",SUMIFS(Deliveries!$K$4:$K$1003,Deliveries!$A$4:$A$1003,$A87)/$C87)</f>
        <v/>
      </c>
      <c r="F87" s="21" t="str">
        <f>IF(N($C87)=0,"",IFERROR(SUMIFS(Deliveries!$H$4:$H$1003,Deliveries!$A$4:$A$1003,$A87)/SUMIFS(Deliveries!$G$4:$G$1003,Deliveries!$A$4:$A$1003,$A87),""))</f>
        <v/>
      </c>
      <c r="G87" s="23" t="str">
        <f>IF($A87="","",IF(Suppliers!M87="","",Suppliers!M87))</f>
        <v/>
      </c>
      <c r="H87" s="25" t="str">
        <f>IF(N($C87)=0,"",IFERROR(AVERAGEIFS(Deliveries!$L$4:$L$1003,Deliveries!$A$4:$A$1003,$A87),""))</f>
        <v/>
      </c>
      <c r="I87" s="23" t="str">
        <f>IF($A87="","",IF(Suppliers!J87="","",Suppliers!J87))</f>
        <v/>
      </c>
      <c r="J87" s="26" t="str">
        <f>IF(N($C87)=0,"",ROUND((N($D87)*Settings!$B$6+IF($F87="",1,$F87)*Settings!$B$7+N($E87)*Settings!$B$8+IF($G87="",0.6,$G87/5)*Settings!$B$9)/(Settings!$B$6+Settings!$B$7+Settings!$B$8+Settings!$B$9)*100,1))</f>
        <v/>
      </c>
      <c r="K87" s="27" t="str">
        <f>IF($J87="","",IF($J87&gt;=Settings!$B$10,"A",IF($J87&gt;=Settings!$B$11,"B","C")))</f>
        <v/>
      </c>
      <c r="L87" s="23" t="str">
        <f t="shared" si="2"/>
        <v/>
      </c>
    </row>
    <row r="88" spans="1:12" x14ac:dyDescent="0.3">
      <c r="A88" s="22" t="str">
        <f>IF(Suppliers!B88="","",Suppliers!B88)</f>
        <v/>
      </c>
      <c r="B88" s="22" t="str">
        <f>IF($A88="","",Suppliers!C88&amp;"")</f>
        <v/>
      </c>
      <c r="C88" s="23" t="str">
        <f>IF($A88="","",COUNTIFS(Deliveries!$A$4:$A$1003,$A88,Deliveries!$E$4:$E$1003,"&lt;&gt;"))</f>
        <v/>
      </c>
      <c r="D88" s="24" t="str">
        <f>IF(N($C88)=0,"",SUMIFS(Deliveries!$J$4:$J$1003,Deliveries!$A$4:$A$1003,$A88)/$C88)</f>
        <v/>
      </c>
      <c r="E88" s="24" t="str">
        <f>IF(N($C88)=0,"",SUMIFS(Deliveries!$K$4:$K$1003,Deliveries!$A$4:$A$1003,$A88)/$C88)</f>
        <v/>
      </c>
      <c r="F88" s="21" t="str">
        <f>IF(N($C88)=0,"",IFERROR(SUMIFS(Deliveries!$H$4:$H$1003,Deliveries!$A$4:$A$1003,$A88)/SUMIFS(Deliveries!$G$4:$G$1003,Deliveries!$A$4:$A$1003,$A88),""))</f>
        <v/>
      </c>
      <c r="G88" s="23" t="str">
        <f>IF($A88="","",IF(Suppliers!M88="","",Suppliers!M88))</f>
        <v/>
      </c>
      <c r="H88" s="25" t="str">
        <f>IF(N($C88)=0,"",IFERROR(AVERAGEIFS(Deliveries!$L$4:$L$1003,Deliveries!$A$4:$A$1003,$A88),""))</f>
        <v/>
      </c>
      <c r="I88" s="23" t="str">
        <f>IF($A88="","",IF(Suppliers!J88="","",Suppliers!J88))</f>
        <v/>
      </c>
      <c r="J88" s="26" t="str">
        <f>IF(N($C88)=0,"",ROUND((N($D88)*Settings!$B$6+IF($F88="",1,$F88)*Settings!$B$7+N($E88)*Settings!$B$8+IF($G88="",0.6,$G88/5)*Settings!$B$9)/(Settings!$B$6+Settings!$B$7+Settings!$B$8+Settings!$B$9)*100,1))</f>
        <v/>
      </c>
      <c r="K88" s="27" t="str">
        <f>IF($J88="","",IF($J88&gt;=Settings!$B$10,"A",IF($J88&gt;=Settings!$B$11,"B","C")))</f>
        <v/>
      </c>
      <c r="L88" s="23" t="str">
        <f t="shared" si="2"/>
        <v/>
      </c>
    </row>
    <row r="89" spans="1:12" x14ac:dyDescent="0.3">
      <c r="A89" s="22" t="str">
        <f>IF(Suppliers!B89="","",Suppliers!B89)</f>
        <v/>
      </c>
      <c r="B89" s="22" t="str">
        <f>IF($A89="","",Suppliers!C89&amp;"")</f>
        <v/>
      </c>
      <c r="C89" s="23" t="str">
        <f>IF($A89="","",COUNTIFS(Deliveries!$A$4:$A$1003,$A89,Deliveries!$E$4:$E$1003,"&lt;&gt;"))</f>
        <v/>
      </c>
      <c r="D89" s="24" t="str">
        <f>IF(N($C89)=0,"",SUMIFS(Deliveries!$J$4:$J$1003,Deliveries!$A$4:$A$1003,$A89)/$C89)</f>
        <v/>
      </c>
      <c r="E89" s="24" t="str">
        <f>IF(N($C89)=0,"",SUMIFS(Deliveries!$K$4:$K$1003,Deliveries!$A$4:$A$1003,$A89)/$C89)</f>
        <v/>
      </c>
      <c r="F89" s="21" t="str">
        <f>IF(N($C89)=0,"",IFERROR(SUMIFS(Deliveries!$H$4:$H$1003,Deliveries!$A$4:$A$1003,$A89)/SUMIFS(Deliveries!$G$4:$G$1003,Deliveries!$A$4:$A$1003,$A89),""))</f>
        <v/>
      </c>
      <c r="G89" s="23" t="str">
        <f>IF($A89="","",IF(Suppliers!M89="","",Suppliers!M89))</f>
        <v/>
      </c>
      <c r="H89" s="25" t="str">
        <f>IF(N($C89)=0,"",IFERROR(AVERAGEIFS(Deliveries!$L$4:$L$1003,Deliveries!$A$4:$A$1003,$A89),""))</f>
        <v/>
      </c>
      <c r="I89" s="23" t="str">
        <f>IF($A89="","",IF(Suppliers!J89="","",Suppliers!J89))</f>
        <v/>
      </c>
      <c r="J89" s="26" t="str">
        <f>IF(N($C89)=0,"",ROUND((N($D89)*Settings!$B$6+IF($F89="",1,$F89)*Settings!$B$7+N($E89)*Settings!$B$8+IF($G89="",0.6,$G89/5)*Settings!$B$9)/(Settings!$B$6+Settings!$B$7+Settings!$B$8+Settings!$B$9)*100,1))</f>
        <v/>
      </c>
      <c r="K89" s="27" t="str">
        <f>IF($J89="","",IF($J89&gt;=Settings!$B$10,"A",IF($J89&gt;=Settings!$B$11,"B","C")))</f>
        <v/>
      </c>
      <c r="L89" s="23" t="str">
        <f t="shared" si="2"/>
        <v/>
      </c>
    </row>
    <row r="90" spans="1:12" x14ac:dyDescent="0.3">
      <c r="A90" s="22" t="str">
        <f>IF(Suppliers!B90="","",Suppliers!B90)</f>
        <v/>
      </c>
      <c r="B90" s="22" t="str">
        <f>IF($A90="","",Suppliers!C90&amp;"")</f>
        <v/>
      </c>
      <c r="C90" s="23" t="str">
        <f>IF($A90="","",COUNTIFS(Deliveries!$A$4:$A$1003,$A90,Deliveries!$E$4:$E$1003,"&lt;&gt;"))</f>
        <v/>
      </c>
      <c r="D90" s="24" t="str">
        <f>IF(N($C90)=0,"",SUMIFS(Deliveries!$J$4:$J$1003,Deliveries!$A$4:$A$1003,$A90)/$C90)</f>
        <v/>
      </c>
      <c r="E90" s="24" t="str">
        <f>IF(N($C90)=0,"",SUMIFS(Deliveries!$K$4:$K$1003,Deliveries!$A$4:$A$1003,$A90)/$C90)</f>
        <v/>
      </c>
      <c r="F90" s="21" t="str">
        <f>IF(N($C90)=0,"",IFERROR(SUMIFS(Deliveries!$H$4:$H$1003,Deliveries!$A$4:$A$1003,$A90)/SUMIFS(Deliveries!$G$4:$G$1003,Deliveries!$A$4:$A$1003,$A90),""))</f>
        <v/>
      </c>
      <c r="G90" s="23" t="str">
        <f>IF($A90="","",IF(Suppliers!M90="","",Suppliers!M90))</f>
        <v/>
      </c>
      <c r="H90" s="25" t="str">
        <f>IF(N($C90)=0,"",IFERROR(AVERAGEIFS(Deliveries!$L$4:$L$1003,Deliveries!$A$4:$A$1003,$A90),""))</f>
        <v/>
      </c>
      <c r="I90" s="23" t="str">
        <f>IF($A90="","",IF(Suppliers!J90="","",Suppliers!J90))</f>
        <v/>
      </c>
      <c r="J90" s="26" t="str">
        <f>IF(N($C90)=0,"",ROUND((N($D90)*Settings!$B$6+IF($F90="",1,$F90)*Settings!$B$7+N($E90)*Settings!$B$8+IF($G90="",0.6,$G90/5)*Settings!$B$9)/(Settings!$B$6+Settings!$B$7+Settings!$B$8+Settings!$B$9)*100,1))</f>
        <v/>
      </c>
      <c r="K90" s="27" t="str">
        <f>IF($J90="","",IF($J90&gt;=Settings!$B$10,"A",IF($J90&gt;=Settings!$B$11,"B","C")))</f>
        <v/>
      </c>
      <c r="L90" s="23" t="str">
        <f t="shared" si="2"/>
        <v/>
      </c>
    </row>
    <row r="91" spans="1:12" x14ac:dyDescent="0.3">
      <c r="A91" s="22" t="str">
        <f>IF(Suppliers!B91="","",Suppliers!B91)</f>
        <v/>
      </c>
      <c r="B91" s="22" t="str">
        <f>IF($A91="","",Suppliers!C91&amp;"")</f>
        <v/>
      </c>
      <c r="C91" s="23" t="str">
        <f>IF($A91="","",COUNTIFS(Deliveries!$A$4:$A$1003,$A91,Deliveries!$E$4:$E$1003,"&lt;&gt;"))</f>
        <v/>
      </c>
      <c r="D91" s="24" t="str">
        <f>IF(N($C91)=0,"",SUMIFS(Deliveries!$J$4:$J$1003,Deliveries!$A$4:$A$1003,$A91)/$C91)</f>
        <v/>
      </c>
      <c r="E91" s="24" t="str">
        <f>IF(N($C91)=0,"",SUMIFS(Deliveries!$K$4:$K$1003,Deliveries!$A$4:$A$1003,$A91)/$C91)</f>
        <v/>
      </c>
      <c r="F91" s="21" t="str">
        <f>IF(N($C91)=0,"",IFERROR(SUMIFS(Deliveries!$H$4:$H$1003,Deliveries!$A$4:$A$1003,$A91)/SUMIFS(Deliveries!$G$4:$G$1003,Deliveries!$A$4:$A$1003,$A91),""))</f>
        <v/>
      </c>
      <c r="G91" s="23" t="str">
        <f>IF($A91="","",IF(Suppliers!M91="","",Suppliers!M91))</f>
        <v/>
      </c>
      <c r="H91" s="25" t="str">
        <f>IF(N($C91)=0,"",IFERROR(AVERAGEIFS(Deliveries!$L$4:$L$1003,Deliveries!$A$4:$A$1003,$A91),""))</f>
        <v/>
      </c>
      <c r="I91" s="23" t="str">
        <f>IF($A91="","",IF(Suppliers!J91="","",Suppliers!J91))</f>
        <v/>
      </c>
      <c r="J91" s="26" t="str">
        <f>IF(N($C91)=0,"",ROUND((N($D91)*Settings!$B$6+IF($F91="",1,$F91)*Settings!$B$7+N($E91)*Settings!$B$8+IF($G91="",0.6,$G91/5)*Settings!$B$9)/(Settings!$B$6+Settings!$B$7+Settings!$B$8+Settings!$B$9)*100,1))</f>
        <v/>
      </c>
      <c r="K91" s="27" t="str">
        <f>IF($J91="","",IF($J91&gt;=Settings!$B$10,"A",IF($J91&gt;=Settings!$B$11,"B","C")))</f>
        <v/>
      </c>
      <c r="L91" s="23" t="str">
        <f t="shared" si="2"/>
        <v/>
      </c>
    </row>
    <row r="92" spans="1:12" x14ac:dyDescent="0.3">
      <c r="A92" s="22" t="str">
        <f>IF(Suppliers!B92="","",Suppliers!B92)</f>
        <v/>
      </c>
      <c r="B92" s="22" t="str">
        <f>IF($A92="","",Suppliers!C92&amp;"")</f>
        <v/>
      </c>
      <c r="C92" s="23" t="str">
        <f>IF($A92="","",COUNTIFS(Deliveries!$A$4:$A$1003,$A92,Deliveries!$E$4:$E$1003,"&lt;&gt;"))</f>
        <v/>
      </c>
      <c r="D92" s="24" t="str">
        <f>IF(N($C92)=0,"",SUMIFS(Deliveries!$J$4:$J$1003,Deliveries!$A$4:$A$1003,$A92)/$C92)</f>
        <v/>
      </c>
      <c r="E92" s="24" t="str">
        <f>IF(N($C92)=0,"",SUMIFS(Deliveries!$K$4:$K$1003,Deliveries!$A$4:$A$1003,$A92)/$C92)</f>
        <v/>
      </c>
      <c r="F92" s="21" t="str">
        <f>IF(N($C92)=0,"",IFERROR(SUMIFS(Deliveries!$H$4:$H$1003,Deliveries!$A$4:$A$1003,$A92)/SUMIFS(Deliveries!$G$4:$G$1003,Deliveries!$A$4:$A$1003,$A92),""))</f>
        <v/>
      </c>
      <c r="G92" s="23" t="str">
        <f>IF($A92="","",IF(Suppliers!M92="","",Suppliers!M92))</f>
        <v/>
      </c>
      <c r="H92" s="25" t="str">
        <f>IF(N($C92)=0,"",IFERROR(AVERAGEIFS(Deliveries!$L$4:$L$1003,Deliveries!$A$4:$A$1003,$A92),""))</f>
        <v/>
      </c>
      <c r="I92" s="23" t="str">
        <f>IF($A92="","",IF(Suppliers!J92="","",Suppliers!J92))</f>
        <v/>
      </c>
      <c r="J92" s="26" t="str">
        <f>IF(N($C92)=0,"",ROUND((N($D92)*Settings!$B$6+IF($F92="",1,$F92)*Settings!$B$7+N($E92)*Settings!$B$8+IF($G92="",0.6,$G92/5)*Settings!$B$9)/(Settings!$B$6+Settings!$B$7+Settings!$B$8+Settings!$B$9)*100,1))</f>
        <v/>
      </c>
      <c r="K92" s="27" t="str">
        <f>IF($J92="","",IF($J92&gt;=Settings!$B$10,"A",IF($J92&gt;=Settings!$B$11,"B","C")))</f>
        <v/>
      </c>
      <c r="L92" s="23" t="str">
        <f t="shared" si="2"/>
        <v/>
      </c>
    </row>
    <row r="93" spans="1:12" x14ac:dyDescent="0.3">
      <c r="A93" s="22" t="str">
        <f>IF(Suppliers!B93="","",Suppliers!B93)</f>
        <v/>
      </c>
      <c r="B93" s="22" t="str">
        <f>IF($A93="","",Suppliers!C93&amp;"")</f>
        <v/>
      </c>
      <c r="C93" s="23" t="str">
        <f>IF($A93="","",COUNTIFS(Deliveries!$A$4:$A$1003,$A93,Deliveries!$E$4:$E$1003,"&lt;&gt;"))</f>
        <v/>
      </c>
      <c r="D93" s="24" t="str">
        <f>IF(N($C93)=0,"",SUMIFS(Deliveries!$J$4:$J$1003,Deliveries!$A$4:$A$1003,$A93)/$C93)</f>
        <v/>
      </c>
      <c r="E93" s="24" t="str">
        <f>IF(N($C93)=0,"",SUMIFS(Deliveries!$K$4:$K$1003,Deliveries!$A$4:$A$1003,$A93)/$C93)</f>
        <v/>
      </c>
      <c r="F93" s="21" t="str">
        <f>IF(N($C93)=0,"",IFERROR(SUMIFS(Deliveries!$H$4:$H$1003,Deliveries!$A$4:$A$1003,$A93)/SUMIFS(Deliveries!$G$4:$G$1003,Deliveries!$A$4:$A$1003,$A93),""))</f>
        <v/>
      </c>
      <c r="G93" s="23" t="str">
        <f>IF($A93="","",IF(Suppliers!M93="","",Suppliers!M93))</f>
        <v/>
      </c>
      <c r="H93" s="25" t="str">
        <f>IF(N($C93)=0,"",IFERROR(AVERAGEIFS(Deliveries!$L$4:$L$1003,Deliveries!$A$4:$A$1003,$A93),""))</f>
        <v/>
      </c>
      <c r="I93" s="23" t="str">
        <f>IF($A93="","",IF(Suppliers!J93="","",Suppliers!J93))</f>
        <v/>
      </c>
      <c r="J93" s="26" t="str">
        <f>IF(N($C93)=0,"",ROUND((N($D93)*Settings!$B$6+IF($F93="",1,$F93)*Settings!$B$7+N($E93)*Settings!$B$8+IF($G93="",0.6,$G93/5)*Settings!$B$9)/(Settings!$B$6+Settings!$B$7+Settings!$B$8+Settings!$B$9)*100,1))</f>
        <v/>
      </c>
      <c r="K93" s="27" t="str">
        <f>IF($J93="","",IF($J93&gt;=Settings!$B$10,"A",IF($J93&gt;=Settings!$B$11,"B","C")))</f>
        <v/>
      </c>
      <c r="L93" s="23" t="str">
        <f t="shared" si="2"/>
        <v/>
      </c>
    </row>
    <row r="94" spans="1:12" x14ac:dyDescent="0.3">
      <c r="A94" s="22" t="str">
        <f>IF(Suppliers!B94="","",Suppliers!B94)</f>
        <v/>
      </c>
      <c r="B94" s="22" t="str">
        <f>IF($A94="","",Suppliers!C94&amp;"")</f>
        <v/>
      </c>
      <c r="C94" s="23" t="str">
        <f>IF($A94="","",COUNTIFS(Deliveries!$A$4:$A$1003,$A94,Deliveries!$E$4:$E$1003,"&lt;&gt;"))</f>
        <v/>
      </c>
      <c r="D94" s="24" t="str">
        <f>IF(N($C94)=0,"",SUMIFS(Deliveries!$J$4:$J$1003,Deliveries!$A$4:$A$1003,$A94)/$C94)</f>
        <v/>
      </c>
      <c r="E94" s="24" t="str">
        <f>IF(N($C94)=0,"",SUMIFS(Deliveries!$K$4:$K$1003,Deliveries!$A$4:$A$1003,$A94)/$C94)</f>
        <v/>
      </c>
      <c r="F94" s="21" t="str">
        <f>IF(N($C94)=0,"",IFERROR(SUMIFS(Deliveries!$H$4:$H$1003,Deliveries!$A$4:$A$1003,$A94)/SUMIFS(Deliveries!$G$4:$G$1003,Deliveries!$A$4:$A$1003,$A94),""))</f>
        <v/>
      </c>
      <c r="G94" s="23" t="str">
        <f>IF($A94="","",IF(Suppliers!M94="","",Suppliers!M94))</f>
        <v/>
      </c>
      <c r="H94" s="25" t="str">
        <f>IF(N($C94)=0,"",IFERROR(AVERAGEIFS(Deliveries!$L$4:$L$1003,Deliveries!$A$4:$A$1003,$A94),""))</f>
        <v/>
      </c>
      <c r="I94" s="23" t="str">
        <f>IF($A94="","",IF(Suppliers!J94="","",Suppliers!J94))</f>
        <v/>
      </c>
      <c r="J94" s="26" t="str">
        <f>IF(N($C94)=0,"",ROUND((N($D94)*Settings!$B$6+IF($F94="",1,$F94)*Settings!$B$7+N($E94)*Settings!$B$8+IF($G94="",0.6,$G94/5)*Settings!$B$9)/(Settings!$B$6+Settings!$B$7+Settings!$B$8+Settings!$B$9)*100,1))</f>
        <v/>
      </c>
      <c r="K94" s="27" t="str">
        <f>IF($J94="","",IF($J94&gt;=Settings!$B$10,"A",IF($J94&gt;=Settings!$B$11,"B","C")))</f>
        <v/>
      </c>
      <c r="L94" s="23" t="str">
        <f t="shared" si="2"/>
        <v/>
      </c>
    </row>
    <row r="95" spans="1:12" x14ac:dyDescent="0.3">
      <c r="A95" s="22" t="str">
        <f>IF(Suppliers!B95="","",Suppliers!B95)</f>
        <v/>
      </c>
      <c r="B95" s="22" t="str">
        <f>IF($A95="","",Suppliers!C95&amp;"")</f>
        <v/>
      </c>
      <c r="C95" s="23" t="str">
        <f>IF($A95="","",COUNTIFS(Deliveries!$A$4:$A$1003,$A95,Deliveries!$E$4:$E$1003,"&lt;&gt;"))</f>
        <v/>
      </c>
      <c r="D95" s="24" t="str">
        <f>IF(N($C95)=0,"",SUMIFS(Deliveries!$J$4:$J$1003,Deliveries!$A$4:$A$1003,$A95)/$C95)</f>
        <v/>
      </c>
      <c r="E95" s="24" t="str">
        <f>IF(N($C95)=0,"",SUMIFS(Deliveries!$K$4:$K$1003,Deliveries!$A$4:$A$1003,$A95)/$C95)</f>
        <v/>
      </c>
      <c r="F95" s="21" t="str">
        <f>IF(N($C95)=0,"",IFERROR(SUMIFS(Deliveries!$H$4:$H$1003,Deliveries!$A$4:$A$1003,$A95)/SUMIFS(Deliveries!$G$4:$G$1003,Deliveries!$A$4:$A$1003,$A95),""))</f>
        <v/>
      </c>
      <c r="G95" s="23" t="str">
        <f>IF($A95="","",IF(Suppliers!M95="","",Suppliers!M95))</f>
        <v/>
      </c>
      <c r="H95" s="25" t="str">
        <f>IF(N($C95)=0,"",IFERROR(AVERAGEIFS(Deliveries!$L$4:$L$1003,Deliveries!$A$4:$A$1003,$A95),""))</f>
        <v/>
      </c>
      <c r="I95" s="23" t="str">
        <f>IF($A95="","",IF(Suppliers!J95="","",Suppliers!J95))</f>
        <v/>
      </c>
      <c r="J95" s="26" t="str">
        <f>IF(N($C95)=0,"",ROUND((N($D95)*Settings!$B$6+IF($F95="",1,$F95)*Settings!$B$7+N($E95)*Settings!$B$8+IF($G95="",0.6,$G95/5)*Settings!$B$9)/(Settings!$B$6+Settings!$B$7+Settings!$B$8+Settings!$B$9)*100,1))</f>
        <v/>
      </c>
      <c r="K95" s="27" t="str">
        <f>IF($J95="","",IF($J95&gt;=Settings!$B$10,"A",IF($J95&gt;=Settings!$B$11,"B","C")))</f>
        <v/>
      </c>
      <c r="L95" s="23" t="str">
        <f t="shared" si="2"/>
        <v/>
      </c>
    </row>
    <row r="96" spans="1:12" x14ac:dyDescent="0.3">
      <c r="A96" s="22" t="str">
        <f>IF(Suppliers!B96="","",Suppliers!B96)</f>
        <v/>
      </c>
      <c r="B96" s="22" t="str">
        <f>IF($A96="","",Suppliers!C96&amp;"")</f>
        <v/>
      </c>
      <c r="C96" s="23" t="str">
        <f>IF($A96="","",COUNTIFS(Deliveries!$A$4:$A$1003,$A96,Deliveries!$E$4:$E$1003,"&lt;&gt;"))</f>
        <v/>
      </c>
      <c r="D96" s="24" t="str">
        <f>IF(N($C96)=0,"",SUMIFS(Deliveries!$J$4:$J$1003,Deliveries!$A$4:$A$1003,$A96)/$C96)</f>
        <v/>
      </c>
      <c r="E96" s="24" t="str">
        <f>IF(N($C96)=0,"",SUMIFS(Deliveries!$K$4:$K$1003,Deliveries!$A$4:$A$1003,$A96)/$C96)</f>
        <v/>
      </c>
      <c r="F96" s="21" t="str">
        <f>IF(N($C96)=0,"",IFERROR(SUMIFS(Deliveries!$H$4:$H$1003,Deliveries!$A$4:$A$1003,$A96)/SUMIFS(Deliveries!$G$4:$G$1003,Deliveries!$A$4:$A$1003,$A96),""))</f>
        <v/>
      </c>
      <c r="G96" s="23" t="str">
        <f>IF($A96="","",IF(Suppliers!M96="","",Suppliers!M96))</f>
        <v/>
      </c>
      <c r="H96" s="25" t="str">
        <f>IF(N($C96)=0,"",IFERROR(AVERAGEIFS(Deliveries!$L$4:$L$1003,Deliveries!$A$4:$A$1003,$A96),""))</f>
        <v/>
      </c>
      <c r="I96" s="23" t="str">
        <f>IF($A96="","",IF(Suppliers!J96="","",Suppliers!J96))</f>
        <v/>
      </c>
      <c r="J96" s="26" t="str">
        <f>IF(N($C96)=0,"",ROUND((N($D96)*Settings!$B$6+IF($F96="",1,$F96)*Settings!$B$7+N($E96)*Settings!$B$8+IF($G96="",0.6,$G96/5)*Settings!$B$9)/(Settings!$B$6+Settings!$B$7+Settings!$B$8+Settings!$B$9)*100,1))</f>
        <v/>
      </c>
      <c r="K96" s="27" t="str">
        <f>IF($J96="","",IF($J96&gt;=Settings!$B$10,"A",IF($J96&gt;=Settings!$B$11,"B","C")))</f>
        <v/>
      </c>
      <c r="L96" s="23" t="str">
        <f t="shared" si="2"/>
        <v/>
      </c>
    </row>
    <row r="97" spans="1:12" x14ac:dyDescent="0.3">
      <c r="A97" s="22" t="str">
        <f>IF(Suppliers!B97="","",Suppliers!B97)</f>
        <v/>
      </c>
      <c r="B97" s="22" t="str">
        <f>IF($A97="","",Suppliers!C97&amp;"")</f>
        <v/>
      </c>
      <c r="C97" s="23" t="str">
        <f>IF($A97="","",COUNTIFS(Deliveries!$A$4:$A$1003,$A97,Deliveries!$E$4:$E$1003,"&lt;&gt;"))</f>
        <v/>
      </c>
      <c r="D97" s="24" t="str">
        <f>IF(N($C97)=0,"",SUMIFS(Deliveries!$J$4:$J$1003,Deliveries!$A$4:$A$1003,$A97)/$C97)</f>
        <v/>
      </c>
      <c r="E97" s="24" t="str">
        <f>IF(N($C97)=0,"",SUMIFS(Deliveries!$K$4:$K$1003,Deliveries!$A$4:$A$1003,$A97)/$C97)</f>
        <v/>
      </c>
      <c r="F97" s="21" t="str">
        <f>IF(N($C97)=0,"",IFERROR(SUMIFS(Deliveries!$H$4:$H$1003,Deliveries!$A$4:$A$1003,$A97)/SUMIFS(Deliveries!$G$4:$G$1003,Deliveries!$A$4:$A$1003,$A97),""))</f>
        <v/>
      </c>
      <c r="G97" s="23" t="str">
        <f>IF($A97="","",IF(Suppliers!M97="","",Suppliers!M97))</f>
        <v/>
      </c>
      <c r="H97" s="25" t="str">
        <f>IF(N($C97)=0,"",IFERROR(AVERAGEIFS(Deliveries!$L$4:$L$1003,Deliveries!$A$4:$A$1003,$A97),""))</f>
        <v/>
      </c>
      <c r="I97" s="23" t="str">
        <f>IF($A97="","",IF(Suppliers!J97="","",Suppliers!J97))</f>
        <v/>
      </c>
      <c r="J97" s="26" t="str">
        <f>IF(N($C97)=0,"",ROUND((N($D97)*Settings!$B$6+IF($F97="",1,$F97)*Settings!$B$7+N($E97)*Settings!$B$8+IF($G97="",0.6,$G97/5)*Settings!$B$9)/(Settings!$B$6+Settings!$B$7+Settings!$B$8+Settings!$B$9)*100,1))</f>
        <v/>
      </c>
      <c r="K97" s="27" t="str">
        <f>IF($J97="","",IF($J97&gt;=Settings!$B$10,"A",IF($J97&gt;=Settings!$B$11,"B","C")))</f>
        <v/>
      </c>
      <c r="L97" s="23" t="str">
        <f t="shared" si="2"/>
        <v/>
      </c>
    </row>
    <row r="98" spans="1:12" x14ac:dyDescent="0.3">
      <c r="A98" s="22" t="str">
        <f>IF(Suppliers!B98="","",Suppliers!B98)</f>
        <v/>
      </c>
      <c r="B98" s="22" t="str">
        <f>IF($A98="","",Suppliers!C98&amp;"")</f>
        <v/>
      </c>
      <c r="C98" s="23" t="str">
        <f>IF($A98="","",COUNTIFS(Deliveries!$A$4:$A$1003,$A98,Deliveries!$E$4:$E$1003,"&lt;&gt;"))</f>
        <v/>
      </c>
      <c r="D98" s="24" t="str">
        <f>IF(N($C98)=0,"",SUMIFS(Deliveries!$J$4:$J$1003,Deliveries!$A$4:$A$1003,$A98)/$C98)</f>
        <v/>
      </c>
      <c r="E98" s="24" t="str">
        <f>IF(N($C98)=0,"",SUMIFS(Deliveries!$K$4:$K$1003,Deliveries!$A$4:$A$1003,$A98)/$C98)</f>
        <v/>
      </c>
      <c r="F98" s="21" t="str">
        <f>IF(N($C98)=0,"",IFERROR(SUMIFS(Deliveries!$H$4:$H$1003,Deliveries!$A$4:$A$1003,$A98)/SUMIFS(Deliveries!$G$4:$G$1003,Deliveries!$A$4:$A$1003,$A98),""))</f>
        <v/>
      </c>
      <c r="G98" s="23" t="str">
        <f>IF($A98="","",IF(Suppliers!M98="","",Suppliers!M98))</f>
        <v/>
      </c>
      <c r="H98" s="25" t="str">
        <f>IF(N($C98)=0,"",IFERROR(AVERAGEIFS(Deliveries!$L$4:$L$1003,Deliveries!$A$4:$A$1003,$A98),""))</f>
        <v/>
      </c>
      <c r="I98" s="23" t="str">
        <f>IF($A98="","",IF(Suppliers!J98="","",Suppliers!J98))</f>
        <v/>
      </c>
      <c r="J98" s="26" t="str">
        <f>IF(N($C98)=0,"",ROUND((N($D98)*Settings!$B$6+IF($F98="",1,$F98)*Settings!$B$7+N($E98)*Settings!$B$8+IF($G98="",0.6,$G98/5)*Settings!$B$9)/(Settings!$B$6+Settings!$B$7+Settings!$B$8+Settings!$B$9)*100,1))</f>
        <v/>
      </c>
      <c r="K98" s="27" t="str">
        <f>IF($J98="","",IF($J98&gt;=Settings!$B$10,"A",IF($J98&gt;=Settings!$B$11,"B","C")))</f>
        <v/>
      </c>
      <c r="L98" s="23" t="str">
        <f t="shared" si="2"/>
        <v/>
      </c>
    </row>
    <row r="99" spans="1:12" x14ac:dyDescent="0.3">
      <c r="A99" s="22" t="str">
        <f>IF(Suppliers!B99="","",Suppliers!B99)</f>
        <v/>
      </c>
      <c r="B99" s="22" t="str">
        <f>IF($A99="","",Suppliers!C99&amp;"")</f>
        <v/>
      </c>
      <c r="C99" s="23" t="str">
        <f>IF($A99="","",COUNTIFS(Deliveries!$A$4:$A$1003,$A99,Deliveries!$E$4:$E$1003,"&lt;&gt;"))</f>
        <v/>
      </c>
      <c r="D99" s="24" t="str">
        <f>IF(N($C99)=0,"",SUMIFS(Deliveries!$J$4:$J$1003,Deliveries!$A$4:$A$1003,$A99)/$C99)</f>
        <v/>
      </c>
      <c r="E99" s="24" t="str">
        <f>IF(N($C99)=0,"",SUMIFS(Deliveries!$K$4:$K$1003,Deliveries!$A$4:$A$1003,$A99)/$C99)</f>
        <v/>
      </c>
      <c r="F99" s="21" t="str">
        <f>IF(N($C99)=0,"",IFERROR(SUMIFS(Deliveries!$H$4:$H$1003,Deliveries!$A$4:$A$1003,$A99)/SUMIFS(Deliveries!$G$4:$G$1003,Deliveries!$A$4:$A$1003,$A99),""))</f>
        <v/>
      </c>
      <c r="G99" s="23" t="str">
        <f>IF($A99="","",IF(Suppliers!M99="","",Suppliers!M99))</f>
        <v/>
      </c>
      <c r="H99" s="25" t="str">
        <f>IF(N($C99)=0,"",IFERROR(AVERAGEIFS(Deliveries!$L$4:$L$1003,Deliveries!$A$4:$A$1003,$A99),""))</f>
        <v/>
      </c>
      <c r="I99" s="23" t="str">
        <f>IF($A99="","",IF(Suppliers!J99="","",Suppliers!J99))</f>
        <v/>
      </c>
      <c r="J99" s="26" t="str">
        <f>IF(N($C99)=0,"",ROUND((N($D99)*Settings!$B$6+IF($F99="",1,$F99)*Settings!$B$7+N($E99)*Settings!$B$8+IF($G99="",0.6,$G99/5)*Settings!$B$9)/(Settings!$B$6+Settings!$B$7+Settings!$B$8+Settings!$B$9)*100,1))</f>
        <v/>
      </c>
      <c r="K99" s="27" t="str">
        <f>IF($J99="","",IF($J99&gt;=Settings!$B$10,"A",IF($J99&gt;=Settings!$B$11,"B","C")))</f>
        <v/>
      </c>
      <c r="L99" s="23" t="str">
        <f t="shared" si="2"/>
        <v/>
      </c>
    </row>
    <row r="100" spans="1:12" x14ac:dyDescent="0.3">
      <c r="A100" s="22" t="str">
        <f>IF(Suppliers!B100="","",Suppliers!B100)</f>
        <v/>
      </c>
      <c r="B100" s="22" t="str">
        <f>IF($A100="","",Suppliers!C100&amp;"")</f>
        <v/>
      </c>
      <c r="C100" s="23" t="str">
        <f>IF($A100="","",COUNTIFS(Deliveries!$A$4:$A$1003,$A100,Deliveries!$E$4:$E$1003,"&lt;&gt;"))</f>
        <v/>
      </c>
      <c r="D100" s="24" t="str">
        <f>IF(N($C100)=0,"",SUMIFS(Deliveries!$J$4:$J$1003,Deliveries!$A$4:$A$1003,$A100)/$C100)</f>
        <v/>
      </c>
      <c r="E100" s="24" t="str">
        <f>IF(N($C100)=0,"",SUMIFS(Deliveries!$K$4:$K$1003,Deliveries!$A$4:$A$1003,$A100)/$C100)</f>
        <v/>
      </c>
      <c r="F100" s="21" t="str">
        <f>IF(N($C100)=0,"",IFERROR(SUMIFS(Deliveries!$H$4:$H$1003,Deliveries!$A$4:$A$1003,$A100)/SUMIFS(Deliveries!$G$4:$G$1003,Deliveries!$A$4:$A$1003,$A100),""))</f>
        <v/>
      </c>
      <c r="G100" s="23" t="str">
        <f>IF($A100="","",IF(Suppliers!M100="","",Suppliers!M100))</f>
        <v/>
      </c>
      <c r="H100" s="25" t="str">
        <f>IF(N($C100)=0,"",IFERROR(AVERAGEIFS(Deliveries!$L$4:$L$1003,Deliveries!$A$4:$A$1003,$A100),""))</f>
        <v/>
      </c>
      <c r="I100" s="23" t="str">
        <f>IF($A100="","",IF(Suppliers!J100="","",Suppliers!J100))</f>
        <v/>
      </c>
      <c r="J100" s="26" t="str">
        <f>IF(N($C100)=0,"",ROUND((N($D100)*Settings!$B$6+IF($F100="",1,$F100)*Settings!$B$7+N($E100)*Settings!$B$8+IF($G100="",0.6,$G100/5)*Settings!$B$9)/(Settings!$B$6+Settings!$B$7+Settings!$B$8+Settings!$B$9)*100,1))</f>
        <v/>
      </c>
      <c r="K100" s="27" t="str">
        <f>IF($J100="","",IF($J100&gt;=Settings!$B$10,"A",IF($J100&gt;=Settings!$B$11,"B","C")))</f>
        <v/>
      </c>
      <c r="L100" s="23" t="str">
        <f t="shared" ref="L100:L131" si="3">IF($J100="","",COUNTIF($J$4:$J$203,"&gt;"&amp;$J100)+1)</f>
        <v/>
      </c>
    </row>
    <row r="101" spans="1:12" x14ac:dyDescent="0.3">
      <c r="A101" s="22" t="str">
        <f>IF(Suppliers!B101="","",Suppliers!B101)</f>
        <v/>
      </c>
      <c r="B101" s="22" t="str">
        <f>IF($A101="","",Suppliers!C101&amp;"")</f>
        <v/>
      </c>
      <c r="C101" s="23" t="str">
        <f>IF($A101="","",COUNTIFS(Deliveries!$A$4:$A$1003,$A101,Deliveries!$E$4:$E$1003,"&lt;&gt;"))</f>
        <v/>
      </c>
      <c r="D101" s="24" t="str">
        <f>IF(N($C101)=0,"",SUMIFS(Deliveries!$J$4:$J$1003,Deliveries!$A$4:$A$1003,$A101)/$C101)</f>
        <v/>
      </c>
      <c r="E101" s="24" t="str">
        <f>IF(N($C101)=0,"",SUMIFS(Deliveries!$K$4:$K$1003,Deliveries!$A$4:$A$1003,$A101)/$C101)</f>
        <v/>
      </c>
      <c r="F101" s="21" t="str">
        <f>IF(N($C101)=0,"",IFERROR(SUMIFS(Deliveries!$H$4:$H$1003,Deliveries!$A$4:$A$1003,$A101)/SUMIFS(Deliveries!$G$4:$G$1003,Deliveries!$A$4:$A$1003,$A101),""))</f>
        <v/>
      </c>
      <c r="G101" s="23" t="str">
        <f>IF($A101="","",IF(Suppliers!M101="","",Suppliers!M101))</f>
        <v/>
      </c>
      <c r="H101" s="25" t="str">
        <f>IF(N($C101)=0,"",IFERROR(AVERAGEIFS(Deliveries!$L$4:$L$1003,Deliveries!$A$4:$A$1003,$A101),""))</f>
        <v/>
      </c>
      <c r="I101" s="23" t="str">
        <f>IF($A101="","",IF(Suppliers!J101="","",Suppliers!J101))</f>
        <v/>
      </c>
      <c r="J101" s="26" t="str">
        <f>IF(N($C101)=0,"",ROUND((N($D101)*Settings!$B$6+IF($F101="",1,$F101)*Settings!$B$7+N($E101)*Settings!$B$8+IF($G101="",0.6,$G101/5)*Settings!$B$9)/(Settings!$B$6+Settings!$B$7+Settings!$B$8+Settings!$B$9)*100,1))</f>
        <v/>
      </c>
      <c r="K101" s="27" t="str">
        <f>IF($J101="","",IF($J101&gt;=Settings!$B$10,"A",IF($J101&gt;=Settings!$B$11,"B","C")))</f>
        <v/>
      </c>
      <c r="L101" s="23" t="str">
        <f t="shared" si="3"/>
        <v/>
      </c>
    </row>
    <row r="102" spans="1:12" x14ac:dyDescent="0.3">
      <c r="A102" s="22" t="str">
        <f>IF(Suppliers!B102="","",Suppliers!B102)</f>
        <v/>
      </c>
      <c r="B102" s="22" t="str">
        <f>IF($A102="","",Suppliers!C102&amp;"")</f>
        <v/>
      </c>
      <c r="C102" s="23" t="str">
        <f>IF($A102="","",COUNTIFS(Deliveries!$A$4:$A$1003,$A102,Deliveries!$E$4:$E$1003,"&lt;&gt;"))</f>
        <v/>
      </c>
      <c r="D102" s="24" t="str">
        <f>IF(N($C102)=0,"",SUMIFS(Deliveries!$J$4:$J$1003,Deliveries!$A$4:$A$1003,$A102)/$C102)</f>
        <v/>
      </c>
      <c r="E102" s="24" t="str">
        <f>IF(N($C102)=0,"",SUMIFS(Deliveries!$K$4:$K$1003,Deliveries!$A$4:$A$1003,$A102)/$C102)</f>
        <v/>
      </c>
      <c r="F102" s="21" t="str">
        <f>IF(N($C102)=0,"",IFERROR(SUMIFS(Deliveries!$H$4:$H$1003,Deliveries!$A$4:$A$1003,$A102)/SUMIFS(Deliveries!$G$4:$G$1003,Deliveries!$A$4:$A$1003,$A102),""))</f>
        <v/>
      </c>
      <c r="G102" s="23" t="str">
        <f>IF($A102="","",IF(Suppliers!M102="","",Suppliers!M102))</f>
        <v/>
      </c>
      <c r="H102" s="25" t="str">
        <f>IF(N($C102)=0,"",IFERROR(AVERAGEIFS(Deliveries!$L$4:$L$1003,Deliveries!$A$4:$A$1003,$A102),""))</f>
        <v/>
      </c>
      <c r="I102" s="23" t="str">
        <f>IF($A102="","",IF(Suppliers!J102="","",Suppliers!J102))</f>
        <v/>
      </c>
      <c r="J102" s="26" t="str">
        <f>IF(N($C102)=0,"",ROUND((N($D102)*Settings!$B$6+IF($F102="",1,$F102)*Settings!$B$7+N($E102)*Settings!$B$8+IF($G102="",0.6,$G102/5)*Settings!$B$9)/(Settings!$B$6+Settings!$B$7+Settings!$B$8+Settings!$B$9)*100,1))</f>
        <v/>
      </c>
      <c r="K102" s="27" t="str">
        <f>IF($J102="","",IF($J102&gt;=Settings!$B$10,"A",IF($J102&gt;=Settings!$B$11,"B","C")))</f>
        <v/>
      </c>
      <c r="L102" s="23" t="str">
        <f t="shared" si="3"/>
        <v/>
      </c>
    </row>
    <row r="103" spans="1:12" x14ac:dyDescent="0.3">
      <c r="A103" s="22" t="str">
        <f>IF(Suppliers!B103="","",Suppliers!B103)</f>
        <v/>
      </c>
      <c r="B103" s="22" t="str">
        <f>IF($A103="","",Suppliers!C103&amp;"")</f>
        <v/>
      </c>
      <c r="C103" s="23" t="str">
        <f>IF($A103="","",COUNTIFS(Deliveries!$A$4:$A$1003,$A103,Deliveries!$E$4:$E$1003,"&lt;&gt;"))</f>
        <v/>
      </c>
      <c r="D103" s="24" t="str">
        <f>IF(N($C103)=0,"",SUMIFS(Deliveries!$J$4:$J$1003,Deliveries!$A$4:$A$1003,$A103)/$C103)</f>
        <v/>
      </c>
      <c r="E103" s="24" t="str">
        <f>IF(N($C103)=0,"",SUMIFS(Deliveries!$K$4:$K$1003,Deliveries!$A$4:$A$1003,$A103)/$C103)</f>
        <v/>
      </c>
      <c r="F103" s="21" t="str">
        <f>IF(N($C103)=0,"",IFERROR(SUMIFS(Deliveries!$H$4:$H$1003,Deliveries!$A$4:$A$1003,$A103)/SUMIFS(Deliveries!$G$4:$G$1003,Deliveries!$A$4:$A$1003,$A103),""))</f>
        <v/>
      </c>
      <c r="G103" s="23" t="str">
        <f>IF($A103="","",IF(Suppliers!M103="","",Suppliers!M103))</f>
        <v/>
      </c>
      <c r="H103" s="25" t="str">
        <f>IF(N($C103)=0,"",IFERROR(AVERAGEIFS(Deliveries!$L$4:$L$1003,Deliveries!$A$4:$A$1003,$A103),""))</f>
        <v/>
      </c>
      <c r="I103" s="23" t="str">
        <f>IF($A103="","",IF(Suppliers!J103="","",Suppliers!J103))</f>
        <v/>
      </c>
      <c r="J103" s="26" t="str">
        <f>IF(N($C103)=0,"",ROUND((N($D103)*Settings!$B$6+IF($F103="",1,$F103)*Settings!$B$7+N($E103)*Settings!$B$8+IF($G103="",0.6,$G103/5)*Settings!$B$9)/(Settings!$B$6+Settings!$B$7+Settings!$B$8+Settings!$B$9)*100,1))</f>
        <v/>
      </c>
      <c r="K103" s="27" t="str">
        <f>IF($J103="","",IF($J103&gt;=Settings!$B$10,"A",IF($J103&gt;=Settings!$B$11,"B","C")))</f>
        <v/>
      </c>
      <c r="L103" s="23" t="str">
        <f t="shared" si="3"/>
        <v/>
      </c>
    </row>
    <row r="104" spans="1:12" x14ac:dyDescent="0.3">
      <c r="A104" s="22" t="str">
        <f>IF(Suppliers!B104="","",Suppliers!B104)</f>
        <v/>
      </c>
      <c r="B104" s="22" t="str">
        <f>IF($A104="","",Suppliers!C104&amp;"")</f>
        <v/>
      </c>
      <c r="C104" s="23" t="str">
        <f>IF($A104="","",COUNTIFS(Deliveries!$A$4:$A$1003,$A104,Deliveries!$E$4:$E$1003,"&lt;&gt;"))</f>
        <v/>
      </c>
      <c r="D104" s="24" t="str">
        <f>IF(N($C104)=0,"",SUMIFS(Deliveries!$J$4:$J$1003,Deliveries!$A$4:$A$1003,$A104)/$C104)</f>
        <v/>
      </c>
      <c r="E104" s="24" t="str">
        <f>IF(N($C104)=0,"",SUMIFS(Deliveries!$K$4:$K$1003,Deliveries!$A$4:$A$1003,$A104)/$C104)</f>
        <v/>
      </c>
      <c r="F104" s="21" t="str">
        <f>IF(N($C104)=0,"",IFERROR(SUMIFS(Deliveries!$H$4:$H$1003,Deliveries!$A$4:$A$1003,$A104)/SUMIFS(Deliveries!$G$4:$G$1003,Deliveries!$A$4:$A$1003,$A104),""))</f>
        <v/>
      </c>
      <c r="G104" s="23" t="str">
        <f>IF($A104="","",IF(Suppliers!M104="","",Suppliers!M104))</f>
        <v/>
      </c>
      <c r="H104" s="25" t="str">
        <f>IF(N($C104)=0,"",IFERROR(AVERAGEIFS(Deliveries!$L$4:$L$1003,Deliveries!$A$4:$A$1003,$A104),""))</f>
        <v/>
      </c>
      <c r="I104" s="23" t="str">
        <f>IF($A104="","",IF(Suppliers!J104="","",Suppliers!J104))</f>
        <v/>
      </c>
      <c r="J104" s="26" t="str">
        <f>IF(N($C104)=0,"",ROUND((N($D104)*Settings!$B$6+IF($F104="",1,$F104)*Settings!$B$7+N($E104)*Settings!$B$8+IF($G104="",0.6,$G104/5)*Settings!$B$9)/(Settings!$B$6+Settings!$B$7+Settings!$B$8+Settings!$B$9)*100,1))</f>
        <v/>
      </c>
      <c r="K104" s="27" t="str">
        <f>IF($J104="","",IF($J104&gt;=Settings!$B$10,"A",IF($J104&gt;=Settings!$B$11,"B","C")))</f>
        <v/>
      </c>
      <c r="L104" s="23" t="str">
        <f t="shared" si="3"/>
        <v/>
      </c>
    </row>
    <row r="105" spans="1:12" x14ac:dyDescent="0.3">
      <c r="A105" s="22" t="str">
        <f>IF(Suppliers!B105="","",Suppliers!B105)</f>
        <v/>
      </c>
      <c r="B105" s="22" t="str">
        <f>IF($A105="","",Suppliers!C105&amp;"")</f>
        <v/>
      </c>
      <c r="C105" s="23" t="str">
        <f>IF($A105="","",COUNTIFS(Deliveries!$A$4:$A$1003,$A105,Deliveries!$E$4:$E$1003,"&lt;&gt;"))</f>
        <v/>
      </c>
      <c r="D105" s="24" t="str">
        <f>IF(N($C105)=0,"",SUMIFS(Deliveries!$J$4:$J$1003,Deliveries!$A$4:$A$1003,$A105)/$C105)</f>
        <v/>
      </c>
      <c r="E105" s="24" t="str">
        <f>IF(N($C105)=0,"",SUMIFS(Deliveries!$K$4:$K$1003,Deliveries!$A$4:$A$1003,$A105)/$C105)</f>
        <v/>
      </c>
      <c r="F105" s="21" t="str">
        <f>IF(N($C105)=0,"",IFERROR(SUMIFS(Deliveries!$H$4:$H$1003,Deliveries!$A$4:$A$1003,$A105)/SUMIFS(Deliveries!$G$4:$G$1003,Deliveries!$A$4:$A$1003,$A105),""))</f>
        <v/>
      </c>
      <c r="G105" s="23" t="str">
        <f>IF($A105="","",IF(Suppliers!M105="","",Suppliers!M105))</f>
        <v/>
      </c>
      <c r="H105" s="25" t="str">
        <f>IF(N($C105)=0,"",IFERROR(AVERAGEIFS(Deliveries!$L$4:$L$1003,Deliveries!$A$4:$A$1003,$A105),""))</f>
        <v/>
      </c>
      <c r="I105" s="23" t="str">
        <f>IF($A105="","",IF(Suppliers!J105="","",Suppliers!J105))</f>
        <v/>
      </c>
      <c r="J105" s="26" t="str">
        <f>IF(N($C105)=0,"",ROUND((N($D105)*Settings!$B$6+IF($F105="",1,$F105)*Settings!$B$7+N($E105)*Settings!$B$8+IF($G105="",0.6,$G105/5)*Settings!$B$9)/(Settings!$B$6+Settings!$B$7+Settings!$B$8+Settings!$B$9)*100,1))</f>
        <v/>
      </c>
      <c r="K105" s="27" t="str">
        <f>IF($J105="","",IF($J105&gt;=Settings!$B$10,"A",IF($J105&gt;=Settings!$B$11,"B","C")))</f>
        <v/>
      </c>
      <c r="L105" s="23" t="str">
        <f t="shared" si="3"/>
        <v/>
      </c>
    </row>
    <row r="106" spans="1:12" x14ac:dyDescent="0.3">
      <c r="A106" s="22" t="str">
        <f>IF(Suppliers!B106="","",Suppliers!B106)</f>
        <v/>
      </c>
      <c r="B106" s="22" t="str">
        <f>IF($A106="","",Suppliers!C106&amp;"")</f>
        <v/>
      </c>
      <c r="C106" s="23" t="str">
        <f>IF($A106="","",COUNTIFS(Deliveries!$A$4:$A$1003,$A106,Deliveries!$E$4:$E$1003,"&lt;&gt;"))</f>
        <v/>
      </c>
      <c r="D106" s="24" t="str">
        <f>IF(N($C106)=0,"",SUMIFS(Deliveries!$J$4:$J$1003,Deliveries!$A$4:$A$1003,$A106)/$C106)</f>
        <v/>
      </c>
      <c r="E106" s="24" t="str">
        <f>IF(N($C106)=0,"",SUMIFS(Deliveries!$K$4:$K$1003,Deliveries!$A$4:$A$1003,$A106)/$C106)</f>
        <v/>
      </c>
      <c r="F106" s="21" t="str">
        <f>IF(N($C106)=0,"",IFERROR(SUMIFS(Deliveries!$H$4:$H$1003,Deliveries!$A$4:$A$1003,$A106)/SUMIFS(Deliveries!$G$4:$G$1003,Deliveries!$A$4:$A$1003,$A106),""))</f>
        <v/>
      </c>
      <c r="G106" s="23" t="str">
        <f>IF($A106="","",IF(Suppliers!M106="","",Suppliers!M106))</f>
        <v/>
      </c>
      <c r="H106" s="25" t="str">
        <f>IF(N($C106)=0,"",IFERROR(AVERAGEIFS(Deliveries!$L$4:$L$1003,Deliveries!$A$4:$A$1003,$A106),""))</f>
        <v/>
      </c>
      <c r="I106" s="23" t="str">
        <f>IF($A106="","",IF(Suppliers!J106="","",Suppliers!J106))</f>
        <v/>
      </c>
      <c r="J106" s="26" t="str">
        <f>IF(N($C106)=0,"",ROUND((N($D106)*Settings!$B$6+IF($F106="",1,$F106)*Settings!$B$7+N($E106)*Settings!$B$8+IF($G106="",0.6,$G106/5)*Settings!$B$9)/(Settings!$B$6+Settings!$B$7+Settings!$B$8+Settings!$B$9)*100,1))</f>
        <v/>
      </c>
      <c r="K106" s="27" t="str">
        <f>IF($J106="","",IF($J106&gt;=Settings!$B$10,"A",IF($J106&gt;=Settings!$B$11,"B","C")))</f>
        <v/>
      </c>
      <c r="L106" s="23" t="str">
        <f t="shared" si="3"/>
        <v/>
      </c>
    </row>
    <row r="107" spans="1:12" x14ac:dyDescent="0.3">
      <c r="A107" s="22" t="str">
        <f>IF(Suppliers!B107="","",Suppliers!B107)</f>
        <v/>
      </c>
      <c r="B107" s="22" t="str">
        <f>IF($A107="","",Suppliers!C107&amp;"")</f>
        <v/>
      </c>
      <c r="C107" s="23" t="str">
        <f>IF($A107="","",COUNTIFS(Deliveries!$A$4:$A$1003,$A107,Deliveries!$E$4:$E$1003,"&lt;&gt;"))</f>
        <v/>
      </c>
      <c r="D107" s="24" t="str">
        <f>IF(N($C107)=0,"",SUMIFS(Deliveries!$J$4:$J$1003,Deliveries!$A$4:$A$1003,$A107)/$C107)</f>
        <v/>
      </c>
      <c r="E107" s="24" t="str">
        <f>IF(N($C107)=0,"",SUMIFS(Deliveries!$K$4:$K$1003,Deliveries!$A$4:$A$1003,$A107)/$C107)</f>
        <v/>
      </c>
      <c r="F107" s="21" t="str">
        <f>IF(N($C107)=0,"",IFERROR(SUMIFS(Deliveries!$H$4:$H$1003,Deliveries!$A$4:$A$1003,$A107)/SUMIFS(Deliveries!$G$4:$G$1003,Deliveries!$A$4:$A$1003,$A107),""))</f>
        <v/>
      </c>
      <c r="G107" s="23" t="str">
        <f>IF($A107="","",IF(Suppliers!M107="","",Suppliers!M107))</f>
        <v/>
      </c>
      <c r="H107" s="25" t="str">
        <f>IF(N($C107)=0,"",IFERROR(AVERAGEIFS(Deliveries!$L$4:$L$1003,Deliveries!$A$4:$A$1003,$A107),""))</f>
        <v/>
      </c>
      <c r="I107" s="23" t="str">
        <f>IF($A107="","",IF(Suppliers!J107="","",Suppliers!J107))</f>
        <v/>
      </c>
      <c r="J107" s="26" t="str">
        <f>IF(N($C107)=0,"",ROUND((N($D107)*Settings!$B$6+IF($F107="",1,$F107)*Settings!$B$7+N($E107)*Settings!$B$8+IF($G107="",0.6,$G107/5)*Settings!$B$9)/(Settings!$B$6+Settings!$B$7+Settings!$B$8+Settings!$B$9)*100,1))</f>
        <v/>
      </c>
      <c r="K107" s="27" t="str">
        <f>IF($J107="","",IF($J107&gt;=Settings!$B$10,"A",IF($J107&gt;=Settings!$B$11,"B","C")))</f>
        <v/>
      </c>
      <c r="L107" s="23" t="str">
        <f t="shared" si="3"/>
        <v/>
      </c>
    </row>
    <row r="108" spans="1:12" x14ac:dyDescent="0.3">
      <c r="A108" s="22" t="str">
        <f>IF(Suppliers!B108="","",Suppliers!B108)</f>
        <v/>
      </c>
      <c r="B108" s="22" t="str">
        <f>IF($A108="","",Suppliers!C108&amp;"")</f>
        <v/>
      </c>
      <c r="C108" s="23" t="str">
        <f>IF($A108="","",COUNTIFS(Deliveries!$A$4:$A$1003,$A108,Deliveries!$E$4:$E$1003,"&lt;&gt;"))</f>
        <v/>
      </c>
      <c r="D108" s="24" t="str">
        <f>IF(N($C108)=0,"",SUMIFS(Deliveries!$J$4:$J$1003,Deliveries!$A$4:$A$1003,$A108)/$C108)</f>
        <v/>
      </c>
      <c r="E108" s="24" t="str">
        <f>IF(N($C108)=0,"",SUMIFS(Deliveries!$K$4:$K$1003,Deliveries!$A$4:$A$1003,$A108)/$C108)</f>
        <v/>
      </c>
      <c r="F108" s="21" t="str">
        <f>IF(N($C108)=0,"",IFERROR(SUMIFS(Deliveries!$H$4:$H$1003,Deliveries!$A$4:$A$1003,$A108)/SUMIFS(Deliveries!$G$4:$G$1003,Deliveries!$A$4:$A$1003,$A108),""))</f>
        <v/>
      </c>
      <c r="G108" s="23" t="str">
        <f>IF($A108="","",IF(Suppliers!M108="","",Suppliers!M108))</f>
        <v/>
      </c>
      <c r="H108" s="25" t="str">
        <f>IF(N($C108)=0,"",IFERROR(AVERAGEIFS(Deliveries!$L$4:$L$1003,Deliveries!$A$4:$A$1003,$A108),""))</f>
        <v/>
      </c>
      <c r="I108" s="23" t="str">
        <f>IF($A108="","",IF(Suppliers!J108="","",Suppliers!J108))</f>
        <v/>
      </c>
      <c r="J108" s="26" t="str">
        <f>IF(N($C108)=0,"",ROUND((N($D108)*Settings!$B$6+IF($F108="",1,$F108)*Settings!$B$7+N($E108)*Settings!$B$8+IF($G108="",0.6,$G108/5)*Settings!$B$9)/(Settings!$B$6+Settings!$B$7+Settings!$B$8+Settings!$B$9)*100,1))</f>
        <v/>
      </c>
      <c r="K108" s="27" t="str">
        <f>IF($J108="","",IF($J108&gt;=Settings!$B$10,"A",IF($J108&gt;=Settings!$B$11,"B","C")))</f>
        <v/>
      </c>
      <c r="L108" s="23" t="str">
        <f t="shared" si="3"/>
        <v/>
      </c>
    </row>
    <row r="109" spans="1:12" x14ac:dyDescent="0.3">
      <c r="A109" s="22" t="str">
        <f>IF(Suppliers!B109="","",Suppliers!B109)</f>
        <v/>
      </c>
      <c r="B109" s="22" t="str">
        <f>IF($A109="","",Suppliers!C109&amp;"")</f>
        <v/>
      </c>
      <c r="C109" s="23" t="str">
        <f>IF($A109="","",COUNTIFS(Deliveries!$A$4:$A$1003,$A109,Deliveries!$E$4:$E$1003,"&lt;&gt;"))</f>
        <v/>
      </c>
      <c r="D109" s="24" t="str">
        <f>IF(N($C109)=0,"",SUMIFS(Deliveries!$J$4:$J$1003,Deliveries!$A$4:$A$1003,$A109)/$C109)</f>
        <v/>
      </c>
      <c r="E109" s="24" t="str">
        <f>IF(N($C109)=0,"",SUMIFS(Deliveries!$K$4:$K$1003,Deliveries!$A$4:$A$1003,$A109)/$C109)</f>
        <v/>
      </c>
      <c r="F109" s="21" t="str">
        <f>IF(N($C109)=0,"",IFERROR(SUMIFS(Deliveries!$H$4:$H$1003,Deliveries!$A$4:$A$1003,$A109)/SUMIFS(Deliveries!$G$4:$G$1003,Deliveries!$A$4:$A$1003,$A109),""))</f>
        <v/>
      </c>
      <c r="G109" s="23" t="str">
        <f>IF($A109="","",IF(Suppliers!M109="","",Suppliers!M109))</f>
        <v/>
      </c>
      <c r="H109" s="25" t="str">
        <f>IF(N($C109)=0,"",IFERROR(AVERAGEIFS(Deliveries!$L$4:$L$1003,Deliveries!$A$4:$A$1003,$A109),""))</f>
        <v/>
      </c>
      <c r="I109" s="23" t="str">
        <f>IF($A109="","",IF(Suppliers!J109="","",Suppliers!J109))</f>
        <v/>
      </c>
      <c r="J109" s="26" t="str">
        <f>IF(N($C109)=0,"",ROUND((N($D109)*Settings!$B$6+IF($F109="",1,$F109)*Settings!$B$7+N($E109)*Settings!$B$8+IF($G109="",0.6,$G109/5)*Settings!$B$9)/(Settings!$B$6+Settings!$B$7+Settings!$B$8+Settings!$B$9)*100,1))</f>
        <v/>
      </c>
      <c r="K109" s="27" t="str">
        <f>IF($J109="","",IF($J109&gt;=Settings!$B$10,"A",IF($J109&gt;=Settings!$B$11,"B","C")))</f>
        <v/>
      </c>
      <c r="L109" s="23" t="str">
        <f t="shared" si="3"/>
        <v/>
      </c>
    </row>
    <row r="110" spans="1:12" x14ac:dyDescent="0.3">
      <c r="A110" s="22" t="str">
        <f>IF(Suppliers!B110="","",Suppliers!B110)</f>
        <v/>
      </c>
      <c r="B110" s="22" t="str">
        <f>IF($A110="","",Suppliers!C110&amp;"")</f>
        <v/>
      </c>
      <c r="C110" s="23" t="str">
        <f>IF($A110="","",COUNTIFS(Deliveries!$A$4:$A$1003,$A110,Deliveries!$E$4:$E$1003,"&lt;&gt;"))</f>
        <v/>
      </c>
      <c r="D110" s="24" t="str">
        <f>IF(N($C110)=0,"",SUMIFS(Deliveries!$J$4:$J$1003,Deliveries!$A$4:$A$1003,$A110)/$C110)</f>
        <v/>
      </c>
      <c r="E110" s="24" t="str">
        <f>IF(N($C110)=0,"",SUMIFS(Deliveries!$K$4:$K$1003,Deliveries!$A$4:$A$1003,$A110)/$C110)</f>
        <v/>
      </c>
      <c r="F110" s="21" t="str">
        <f>IF(N($C110)=0,"",IFERROR(SUMIFS(Deliveries!$H$4:$H$1003,Deliveries!$A$4:$A$1003,$A110)/SUMIFS(Deliveries!$G$4:$G$1003,Deliveries!$A$4:$A$1003,$A110),""))</f>
        <v/>
      </c>
      <c r="G110" s="23" t="str">
        <f>IF($A110="","",IF(Suppliers!M110="","",Suppliers!M110))</f>
        <v/>
      </c>
      <c r="H110" s="25" t="str">
        <f>IF(N($C110)=0,"",IFERROR(AVERAGEIFS(Deliveries!$L$4:$L$1003,Deliveries!$A$4:$A$1003,$A110),""))</f>
        <v/>
      </c>
      <c r="I110" s="23" t="str">
        <f>IF($A110="","",IF(Suppliers!J110="","",Suppliers!J110))</f>
        <v/>
      </c>
      <c r="J110" s="26" t="str">
        <f>IF(N($C110)=0,"",ROUND((N($D110)*Settings!$B$6+IF($F110="",1,$F110)*Settings!$B$7+N($E110)*Settings!$B$8+IF($G110="",0.6,$G110/5)*Settings!$B$9)/(Settings!$B$6+Settings!$B$7+Settings!$B$8+Settings!$B$9)*100,1))</f>
        <v/>
      </c>
      <c r="K110" s="27" t="str">
        <f>IF($J110="","",IF($J110&gt;=Settings!$B$10,"A",IF($J110&gt;=Settings!$B$11,"B","C")))</f>
        <v/>
      </c>
      <c r="L110" s="23" t="str">
        <f t="shared" si="3"/>
        <v/>
      </c>
    </row>
    <row r="111" spans="1:12" x14ac:dyDescent="0.3">
      <c r="A111" s="22" t="str">
        <f>IF(Suppliers!B111="","",Suppliers!B111)</f>
        <v/>
      </c>
      <c r="B111" s="22" t="str">
        <f>IF($A111="","",Suppliers!C111&amp;"")</f>
        <v/>
      </c>
      <c r="C111" s="23" t="str">
        <f>IF($A111="","",COUNTIFS(Deliveries!$A$4:$A$1003,$A111,Deliveries!$E$4:$E$1003,"&lt;&gt;"))</f>
        <v/>
      </c>
      <c r="D111" s="24" t="str">
        <f>IF(N($C111)=0,"",SUMIFS(Deliveries!$J$4:$J$1003,Deliveries!$A$4:$A$1003,$A111)/$C111)</f>
        <v/>
      </c>
      <c r="E111" s="24" t="str">
        <f>IF(N($C111)=0,"",SUMIFS(Deliveries!$K$4:$K$1003,Deliveries!$A$4:$A$1003,$A111)/$C111)</f>
        <v/>
      </c>
      <c r="F111" s="21" t="str">
        <f>IF(N($C111)=0,"",IFERROR(SUMIFS(Deliveries!$H$4:$H$1003,Deliveries!$A$4:$A$1003,$A111)/SUMIFS(Deliveries!$G$4:$G$1003,Deliveries!$A$4:$A$1003,$A111),""))</f>
        <v/>
      </c>
      <c r="G111" s="23" t="str">
        <f>IF($A111="","",IF(Suppliers!M111="","",Suppliers!M111))</f>
        <v/>
      </c>
      <c r="H111" s="25" t="str">
        <f>IF(N($C111)=0,"",IFERROR(AVERAGEIFS(Deliveries!$L$4:$L$1003,Deliveries!$A$4:$A$1003,$A111),""))</f>
        <v/>
      </c>
      <c r="I111" s="23" t="str">
        <f>IF($A111="","",IF(Suppliers!J111="","",Suppliers!J111))</f>
        <v/>
      </c>
      <c r="J111" s="26" t="str">
        <f>IF(N($C111)=0,"",ROUND((N($D111)*Settings!$B$6+IF($F111="",1,$F111)*Settings!$B$7+N($E111)*Settings!$B$8+IF($G111="",0.6,$G111/5)*Settings!$B$9)/(Settings!$B$6+Settings!$B$7+Settings!$B$8+Settings!$B$9)*100,1))</f>
        <v/>
      </c>
      <c r="K111" s="27" t="str">
        <f>IF($J111="","",IF($J111&gt;=Settings!$B$10,"A",IF($J111&gt;=Settings!$B$11,"B","C")))</f>
        <v/>
      </c>
      <c r="L111" s="23" t="str">
        <f t="shared" si="3"/>
        <v/>
      </c>
    </row>
    <row r="112" spans="1:12" x14ac:dyDescent="0.3">
      <c r="A112" s="22" t="str">
        <f>IF(Suppliers!B112="","",Suppliers!B112)</f>
        <v/>
      </c>
      <c r="B112" s="22" t="str">
        <f>IF($A112="","",Suppliers!C112&amp;"")</f>
        <v/>
      </c>
      <c r="C112" s="23" t="str">
        <f>IF($A112="","",COUNTIFS(Deliveries!$A$4:$A$1003,$A112,Deliveries!$E$4:$E$1003,"&lt;&gt;"))</f>
        <v/>
      </c>
      <c r="D112" s="24" t="str">
        <f>IF(N($C112)=0,"",SUMIFS(Deliveries!$J$4:$J$1003,Deliveries!$A$4:$A$1003,$A112)/$C112)</f>
        <v/>
      </c>
      <c r="E112" s="24" t="str">
        <f>IF(N($C112)=0,"",SUMIFS(Deliveries!$K$4:$K$1003,Deliveries!$A$4:$A$1003,$A112)/$C112)</f>
        <v/>
      </c>
      <c r="F112" s="21" t="str">
        <f>IF(N($C112)=0,"",IFERROR(SUMIFS(Deliveries!$H$4:$H$1003,Deliveries!$A$4:$A$1003,$A112)/SUMIFS(Deliveries!$G$4:$G$1003,Deliveries!$A$4:$A$1003,$A112),""))</f>
        <v/>
      </c>
      <c r="G112" s="23" t="str">
        <f>IF($A112="","",IF(Suppliers!M112="","",Suppliers!M112))</f>
        <v/>
      </c>
      <c r="H112" s="25" t="str">
        <f>IF(N($C112)=0,"",IFERROR(AVERAGEIFS(Deliveries!$L$4:$L$1003,Deliveries!$A$4:$A$1003,$A112),""))</f>
        <v/>
      </c>
      <c r="I112" s="23" t="str">
        <f>IF($A112="","",IF(Suppliers!J112="","",Suppliers!J112))</f>
        <v/>
      </c>
      <c r="J112" s="26" t="str">
        <f>IF(N($C112)=0,"",ROUND((N($D112)*Settings!$B$6+IF($F112="",1,$F112)*Settings!$B$7+N($E112)*Settings!$B$8+IF($G112="",0.6,$G112/5)*Settings!$B$9)/(Settings!$B$6+Settings!$B$7+Settings!$B$8+Settings!$B$9)*100,1))</f>
        <v/>
      </c>
      <c r="K112" s="27" t="str">
        <f>IF($J112="","",IF($J112&gt;=Settings!$B$10,"A",IF($J112&gt;=Settings!$B$11,"B","C")))</f>
        <v/>
      </c>
      <c r="L112" s="23" t="str">
        <f t="shared" si="3"/>
        <v/>
      </c>
    </row>
    <row r="113" spans="1:12" x14ac:dyDescent="0.3">
      <c r="A113" s="22" t="str">
        <f>IF(Suppliers!B113="","",Suppliers!B113)</f>
        <v/>
      </c>
      <c r="B113" s="22" t="str">
        <f>IF($A113="","",Suppliers!C113&amp;"")</f>
        <v/>
      </c>
      <c r="C113" s="23" t="str">
        <f>IF($A113="","",COUNTIFS(Deliveries!$A$4:$A$1003,$A113,Deliveries!$E$4:$E$1003,"&lt;&gt;"))</f>
        <v/>
      </c>
      <c r="D113" s="24" t="str">
        <f>IF(N($C113)=0,"",SUMIFS(Deliveries!$J$4:$J$1003,Deliveries!$A$4:$A$1003,$A113)/$C113)</f>
        <v/>
      </c>
      <c r="E113" s="24" t="str">
        <f>IF(N($C113)=0,"",SUMIFS(Deliveries!$K$4:$K$1003,Deliveries!$A$4:$A$1003,$A113)/$C113)</f>
        <v/>
      </c>
      <c r="F113" s="21" t="str">
        <f>IF(N($C113)=0,"",IFERROR(SUMIFS(Deliveries!$H$4:$H$1003,Deliveries!$A$4:$A$1003,$A113)/SUMIFS(Deliveries!$G$4:$G$1003,Deliveries!$A$4:$A$1003,$A113),""))</f>
        <v/>
      </c>
      <c r="G113" s="23" t="str">
        <f>IF($A113="","",IF(Suppliers!M113="","",Suppliers!M113))</f>
        <v/>
      </c>
      <c r="H113" s="25" t="str">
        <f>IF(N($C113)=0,"",IFERROR(AVERAGEIFS(Deliveries!$L$4:$L$1003,Deliveries!$A$4:$A$1003,$A113),""))</f>
        <v/>
      </c>
      <c r="I113" s="23" t="str">
        <f>IF($A113="","",IF(Suppliers!J113="","",Suppliers!J113))</f>
        <v/>
      </c>
      <c r="J113" s="26" t="str">
        <f>IF(N($C113)=0,"",ROUND((N($D113)*Settings!$B$6+IF($F113="",1,$F113)*Settings!$B$7+N($E113)*Settings!$B$8+IF($G113="",0.6,$G113/5)*Settings!$B$9)/(Settings!$B$6+Settings!$B$7+Settings!$B$8+Settings!$B$9)*100,1))</f>
        <v/>
      </c>
      <c r="K113" s="27" t="str">
        <f>IF($J113="","",IF($J113&gt;=Settings!$B$10,"A",IF($J113&gt;=Settings!$B$11,"B","C")))</f>
        <v/>
      </c>
      <c r="L113" s="23" t="str">
        <f t="shared" si="3"/>
        <v/>
      </c>
    </row>
    <row r="114" spans="1:12" x14ac:dyDescent="0.3">
      <c r="A114" s="22" t="str">
        <f>IF(Suppliers!B114="","",Suppliers!B114)</f>
        <v/>
      </c>
      <c r="B114" s="22" t="str">
        <f>IF($A114="","",Suppliers!C114&amp;"")</f>
        <v/>
      </c>
      <c r="C114" s="23" t="str">
        <f>IF($A114="","",COUNTIFS(Deliveries!$A$4:$A$1003,$A114,Deliveries!$E$4:$E$1003,"&lt;&gt;"))</f>
        <v/>
      </c>
      <c r="D114" s="24" t="str">
        <f>IF(N($C114)=0,"",SUMIFS(Deliveries!$J$4:$J$1003,Deliveries!$A$4:$A$1003,$A114)/$C114)</f>
        <v/>
      </c>
      <c r="E114" s="24" t="str">
        <f>IF(N($C114)=0,"",SUMIFS(Deliveries!$K$4:$K$1003,Deliveries!$A$4:$A$1003,$A114)/$C114)</f>
        <v/>
      </c>
      <c r="F114" s="21" t="str">
        <f>IF(N($C114)=0,"",IFERROR(SUMIFS(Deliveries!$H$4:$H$1003,Deliveries!$A$4:$A$1003,$A114)/SUMIFS(Deliveries!$G$4:$G$1003,Deliveries!$A$4:$A$1003,$A114),""))</f>
        <v/>
      </c>
      <c r="G114" s="23" t="str">
        <f>IF($A114="","",IF(Suppliers!M114="","",Suppliers!M114))</f>
        <v/>
      </c>
      <c r="H114" s="25" t="str">
        <f>IF(N($C114)=0,"",IFERROR(AVERAGEIFS(Deliveries!$L$4:$L$1003,Deliveries!$A$4:$A$1003,$A114),""))</f>
        <v/>
      </c>
      <c r="I114" s="23" t="str">
        <f>IF($A114="","",IF(Suppliers!J114="","",Suppliers!J114))</f>
        <v/>
      </c>
      <c r="J114" s="26" t="str">
        <f>IF(N($C114)=0,"",ROUND((N($D114)*Settings!$B$6+IF($F114="",1,$F114)*Settings!$B$7+N($E114)*Settings!$B$8+IF($G114="",0.6,$G114/5)*Settings!$B$9)/(Settings!$B$6+Settings!$B$7+Settings!$B$8+Settings!$B$9)*100,1))</f>
        <v/>
      </c>
      <c r="K114" s="27" t="str">
        <f>IF($J114="","",IF($J114&gt;=Settings!$B$10,"A",IF($J114&gt;=Settings!$B$11,"B","C")))</f>
        <v/>
      </c>
      <c r="L114" s="23" t="str">
        <f t="shared" si="3"/>
        <v/>
      </c>
    </row>
    <row r="115" spans="1:12" x14ac:dyDescent="0.3">
      <c r="A115" s="22" t="str">
        <f>IF(Suppliers!B115="","",Suppliers!B115)</f>
        <v/>
      </c>
      <c r="B115" s="22" t="str">
        <f>IF($A115="","",Suppliers!C115&amp;"")</f>
        <v/>
      </c>
      <c r="C115" s="23" t="str">
        <f>IF($A115="","",COUNTIFS(Deliveries!$A$4:$A$1003,$A115,Deliveries!$E$4:$E$1003,"&lt;&gt;"))</f>
        <v/>
      </c>
      <c r="D115" s="24" t="str">
        <f>IF(N($C115)=0,"",SUMIFS(Deliveries!$J$4:$J$1003,Deliveries!$A$4:$A$1003,$A115)/$C115)</f>
        <v/>
      </c>
      <c r="E115" s="24" t="str">
        <f>IF(N($C115)=0,"",SUMIFS(Deliveries!$K$4:$K$1003,Deliveries!$A$4:$A$1003,$A115)/$C115)</f>
        <v/>
      </c>
      <c r="F115" s="21" t="str">
        <f>IF(N($C115)=0,"",IFERROR(SUMIFS(Deliveries!$H$4:$H$1003,Deliveries!$A$4:$A$1003,$A115)/SUMIFS(Deliveries!$G$4:$G$1003,Deliveries!$A$4:$A$1003,$A115),""))</f>
        <v/>
      </c>
      <c r="G115" s="23" t="str">
        <f>IF($A115="","",IF(Suppliers!M115="","",Suppliers!M115))</f>
        <v/>
      </c>
      <c r="H115" s="25" t="str">
        <f>IF(N($C115)=0,"",IFERROR(AVERAGEIFS(Deliveries!$L$4:$L$1003,Deliveries!$A$4:$A$1003,$A115),""))</f>
        <v/>
      </c>
      <c r="I115" s="23" t="str">
        <f>IF($A115="","",IF(Suppliers!J115="","",Suppliers!J115))</f>
        <v/>
      </c>
      <c r="J115" s="26" t="str">
        <f>IF(N($C115)=0,"",ROUND((N($D115)*Settings!$B$6+IF($F115="",1,$F115)*Settings!$B$7+N($E115)*Settings!$B$8+IF($G115="",0.6,$G115/5)*Settings!$B$9)/(Settings!$B$6+Settings!$B$7+Settings!$B$8+Settings!$B$9)*100,1))</f>
        <v/>
      </c>
      <c r="K115" s="27" t="str">
        <f>IF($J115="","",IF($J115&gt;=Settings!$B$10,"A",IF($J115&gt;=Settings!$B$11,"B","C")))</f>
        <v/>
      </c>
      <c r="L115" s="23" t="str">
        <f t="shared" si="3"/>
        <v/>
      </c>
    </row>
    <row r="116" spans="1:12" x14ac:dyDescent="0.3">
      <c r="A116" s="22" t="str">
        <f>IF(Suppliers!B116="","",Suppliers!B116)</f>
        <v/>
      </c>
      <c r="B116" s="22" t="str">
        <f>IF($A116="","",Suppliers!C116&amp;"")</f>
        <v/>
      </c>
      <c r="C116" s="23" t="str">
        <f>IF($A116="","",COUNTIFS(Deliveries!$A$4:$A$1003,$A116,Deliveries!$E$4:$E$1003,"&lt;&gt;"))</f>
        <v/>
      </c>
      <c r="D116" s="24" t="str">
        <f>IF(N($C116)=0,"",SUMIFS(Deliveries!$J$4:$J$1003,Deliveries!$A$4:$A$1003,$A116)/$C116)</f>
        <v/>
      </c>
      <c r="E116" s="24" t="str">
        <f>IF(N($C116)=0,"",SUMIFS(Deliveries!$K$4:$K$1003,Deliveries!$A$4:$A$1003,$A116)/$C116)</f>
        <v/>
      </c>
      <c r="F116" s="21" t="str">
        <f>IF(N($C116)=0,"",IFERROR(SUMIFS(Deliveries!$H$4:$H$1003,Deliveries!$A$4:$A$1003,$A116)/SUMIFS(Deliveries!$G$4:$G$1003,Deliveries!$A$4:$A$1003,$A116),""))</f>
        <v/>
      </c>
      <c r="G116" s="23" t="str">
        <f>IF($A116="","",IF(Suppliers!M116="","",Suppliers!M116))</f>
        <v/>
      </c>
      <c r="H116" s="25" t="str">
        <f>IF(N($C116)=0,"",IFERROR(AVERAGEIFS(Deliveries!$L$4:$L$1003,Deliveries!$A$4:$A$1003,$A116),""))</f>
        <v/>
      </c>
      <c r="I116" s="23" t="str">
        <f>IF($A116="","",IF(Suppliers!J116="","",Suppliers!J116))</f>
        <v/>
      </c>
      <c r="J116" s="26" t="str">
        <f>IF(N($C116)=0,"",ROUND((N($D116)*Settings!$B$6+IF($F116="",1,$F116)*Settings!$B$7+N($E116)*Settings!$B$8+IF($G116="",0.6,$G116/5)*Settings!$B$9)/(Settings!$B$6+Settings!$B$7+Settings!$B$8+Settings!$B$9)*100,1))</f>
        <v/>
      </c>
      <c r="K116" s="27" t="str">
        <f>IF($J116="","",IF($J116&gt;=Settings!$B$10,"A",IF($J116&gt;=Settings!$B$11,"B","C")))</f>
        <v/>
      </c>
      <c r="L116" s="23" t="str">
        <f t="shared" si="3"/>
        <v/>
      </c>
    </row>
    <row r="117" spans="1:12" x14ac:dyDescent="0.3">
      <c r="A117" s="22" t="str">
        <f>IF(Suppliers!B117="","",Suppliers!B117)</f>
        <v/>
      </c>
      <c r="B117" s="22" t="str">
        <f>IF($A117="","",Suppliers!C117&amp;"")</f>
        <v/>
      </c>
      <c r="C117" s="23" t="str">
        <f>IF($A117="","",COUNTIFS(Deliveries!$A$4:$A$1003,$A117,Deliveries!$E$4:$E$1003,"&lt;&gt;"))</f>
        <v/>
      </c>
      <c r="D117" s="24" t="str">
        <f>IF(N($C117)=0,"",SUMIFS(Deliveries!$J$4:$J$1003,Deliveries!$A$4:$A$1003,$A117)/$C117)</f>
        <v/>
      </c>
      <c r="E117" s="24" t="str">
        <f>IF(N($C117)=0,"",SUMIFS(Deliveries!$K$4:$K$1003,Deliveries!$A$4:$A$1003,$A117)/$C117)</f>
        <v/>
      </c>
      <c r="F117" s="21" t="str">
        <f>IF(N($C117)=0,"",IFERROR(SUMIFS(Deliveries!$H$4:$H$1003,Deliveries!$A$4:$A$1003,$A117)/SUMIFS(Deliveries!$G$4:$G$1003,Deliveries!$A$4:$A$1003,$A117),""))</f>
        <v/>
      </c>
      <c r="G117" s="23" t="str">
        <f>IF($A117="","",IF(Suppliers!M117="","",Suppliers!M117))</f>
        <v/>
      </c>
      <c r="H117" s="25" t="str">
        <f>IF(N($C117)=0,"",IFERROR(AVERAGEIFS(Deliveries!$L$4:$L$1003,Deliveries!$A$4:$A$1003,$A117),""))</f>
        <v/>
      </c>
      <c r="I117" s="23" t="str">
        <f>IF($A117="","",IF(Suppliers!J117="","",Suppliers!J117))</f>
        <v/>
      </c>
      <c r="J117" s="26" t="str">
        <f>IF(N($C117)=0,"",ROUND((N($D117)*Settings!$B$6+IF($F117="",1,$F117)*Settings!$B$7+N($E117)*Settings!$B$8+IF($G117="",0.6,$G117/5)*Settings!$B$9)/(Settings!$B$6+Settings!$B$7+Settings!$B$8+Settings!$B$9)*100,1))</f>
        <v/>
      </c>
      <c r="K117" s="27" t="str">
        <f>IF($J117="","",IF($J117&gt;=Settings!$B$10,"A",IF($J117&gt;=Settings!$B$11,"B","C")))</f>
        <v/>
      </c>
      <c r="L117" s="23" t="str">
        <f t="shared" si="3"/>
        <v/>
      </c>
    </row>
    <row r="118" spans="1:12" x14ac:dyDescent="0.3">
      <c r="A118" s="22" t="str">
        <f>IF(Suppliers!B118="","",Suppliers!B118)</f>
        <v/>
      </c>
      <c r="B118" s="22" t="str">
        <f>IF($A118="","",Suppliers!C118&amp;"")</f>
        <v/>
      </c>
      <c r="C118" s="23" t="str">
        <f>IF($A118="","",COUNTIFS(Deliveries!$A$4:$A$1003,$A118,Deliveries!$E$4:$E$1003,"&lt;&gt;"))</f>
        <v/>
      </c>
      <c r="D118" s="24" t="str">
        <f>IF(N($C118)=0,"",SUMIFS(Deliveries!$J$4:$J$1003,Deliveries!$A$4:$A$1003,$A118)/$C118)</f>
        <v/>
      </c>
      <c r="E118" s="24" t="str">
        <f>IF(N($C118)=0,"",SUMIFS(Deliveries!$K$4:$K$1003,Deliveries!$A$4:$A$1003,$A118)/$C118)</f>
        <v/>
      </c>
      <c r="F118" s="21" t="str">
        <f>IF(N($C118)=0,"",IFERROR(SUMIFS(Deliveries!$H$4:$H$1003,Deliveries!$A$4:$A$1003,$A118)/SUMIFS(Deliveries!$G$4:$G$1003,Deliveries!$A$4:$A$1003,$A118),""))</f>
        <v/>
      </c>
      <c r="G118" s="23" t="str">
        <f>IF($A118="","",IF(Suppliers!M118="","",Suppliers!M118))</f>
        <v/>
      </c>
      <c r="H118" s="25" t="str">
        <f>IF(N($C118)=0,"",IFERROR(AVERAGEIFS(Deliveries!$L$4:$L$1003,Deliveries!$A$4:$A$1003,$A118),""))</f>
        <v/>
      </c>
      <c r="I118" s="23" t="str">
        <f>IF($A118="","",IF(Suppliers!J118="","",Suppliers!J118))</f>
        <v/>
      </c>
      <c r="J118" s="26" t="str">
        <f>IF(N($C118)=0,"",ROUND((N($D118)*Settings!$B$6+IF($F118="",1,$F118)*Settings!$B$7+N($E118)*Settings!$B$8+IF($G118="",0.6,$G118/5)*Settings!$B$9)/(Settings!$B$6+Settings!$B$7+Settings!$B$8+Settings!$B$9)*100,1))</f>
        <v/>
      </c>
      <c r="K118" s="27" t="str">
        <f>IF($J118="","",IF($J118&gt;=Settings!$B$10,"A",IF($J118&gt;=Settings!$B$11,"B","C")))</f>
        <v/>
      </c>
      <c r="L118" s="23" t="str">
        <f t="shared" si="3"/>
        <v/>
      </c>
    </row>
    <row r="119" spans="1:12" x14ac:dyDescent="0.3">
      <c r="A119" s="22" t="str">
        <f>IF(Suppliers!B119="","",Suppliers!B119)</f>
        <v/>
      </c>
      <c r="B119" s="22" t="str">
        <f>IF($A119="","",Suppliers!C119&amp;"")</f>
        <v/>
      </c>
      <c r="C119" s="23" t="str">
        <f>IF($A119="","",COUNTIFS(Deliveries!$A$4:$A$1003,$A119,Deliveries!$E$4:$E$1003,"&lt;&gt;"))</f>
        <v/>
      </c>
      <c r="D119" s="24" t="str">
        <f>IF(N($C119)=0,"",SUMIFS(Deliveries!$J$4:$J$1003,Deliveries!$A$4:$A$1003,$A119)/$C119)</f>
        <v/>
      </c>
      <c r="E119" s="24" t="str">
        <f>IF(N($C119)=0,"",SUMIFS(Deliveries!$K$4:$K$1003,Deliveries!$A$4:$A$1003,$A119)/$C119)</f>
        <v/>
      </c>
      <c r="F119" s="21" t="str">
        <f>IF(N($C119)=0,"",IFERROR(SUMIFS(Deliveries!$H$4:$H$1003,Deliveries!$A$4:$A$1003,$A119)/SUMIFS(Deliveries!$G$4:$G$1003,Deliveries!$A$4:$A$1003,$A119),""))</f>
        <v/>
      </c>
      <c r="G119" s="23" t="str">
        <f>IF($A119="","",IF(Suppliers!M119="","",Suppliers!M119))</f>
        <v/>
      </c>
      <c r="H119" s="25" t="str">
        <f>IF(N($C119)=0,"",IFERROR(AVERAGEIFS(Deliveries!$L$4:$L$1003,Deliveries!$A$4:$A$1003,$A119),""))</f>
        <v/>
      </c>
      <c r="I119" s="23" t="str">
        <f>IF($A119="","",IF(Suppliers!J119="","",Suppliers!J119))</f>
        <v/>
      </c>
      <c r="J119" s="26" t="str">
        <f>IF(N($C119)=0,"",ROUND((N($D119)*Settings!$B$6+IF($F119="",1,$F119)*Settings!$B$7+N($E119)*Settings!$B$8+IF($G119="",0.6,$G119/5)*Settings!$B$9)/(Settings!$B$6+Settings!$B$7+Settings!$B$8+Settings!$B$9)*100,1))</f>
        <v/>
      </c>
      <c r="K119" s="27" t="str">
        <f>IF($J119="","",IF($J119&gt;=Settings!$B$10,"A",IF($J119&gt;=Settings!$B$11,"B","C")))</f>
        <v/>
      </c>
      <c r="L119" s="23" t="str">
        <f t="shared" si="3"/>
        <v/>
      </c>
    </row>
    <row r="120" spans="1:12" x14ac:dyDescent="0.3">
      <c r="A120" s="22" t="str">
        <f>IF(Suppliers!B120="","",Suppliers!B120)</f>
        <v/>
      </c>
      <c r="B120" s="22" t="str">
        <f>IF($A120="","",Suppliers!C120&amp;"")</f>
        <v/>
      </c>
      <c r="C120" s="23" t="str">
        <f>IF($A120="","",COUNTIFS(Deliveries!$A$4:$A$1003,$A120,Deliveries!$E$4:$E$1003,"&lt;&gt;"))</f>
        <v/>
      </c>
      <c r="D120" s="24" t="str">
        <f>IF(N($C120)=0,"",SUMIFS(Deliveries!$J$4:$J$1003,Deliveries!$A$4:$A$1003,$A120)/$C120)</f>
        <v/>
      </c>
      <c r="E120" s="24" t="str">
        <f>IF(N($C120)=0,"",SUMIFS(Deliveries!$K$4:$K$1003,Deliveries!$A$4:$A$1003,$A120)/$C120)</f>
        <v/>
      </c>
      <c r="F120" s="21" t="str">
        <f>IF(N($C120)=0,"",IFERROR(SUMIFS(Deliveries!$H$4:$H$1003,Deliveries!$A$4:$A$1003,$A120)/SUMIFS(Deliveries!$G$4:$G$1003,Deliveries!$A$4:$A$1003,$A120),""))</f>
        <v/>
      </c>
      <c r="G120" s="23" t="str">
        <f>IF($A120="","",IF(Suppliers!M120="","",Suppliers!M120))</f>
        <v/>
      </c>
      <c r="H120" s="25" t="str">
        <f>IF(N($C120)=0,"",IFERROR(AVERAGEIFS(Deliveries!$L$4:$L$1003,Deliveries!$A$4:$A$1003,$A120),""))</f>
        <v/>
      </c>
      <c r="I120" s="23" t="str">
        <f>IF($A120="","",IF(Suppliers!J120="","",Suppliers!J120))</f>
        <v/>
      </c>
      <c r="J120" s="26" t="str">
        <f>IF(N($C120)=0,"",ROUND((N($D120)*Settings!$B$6+IF($F120="",1,$F120)*Settings!$B$7+N($E120)*Settings!$B$8+IF($G120="",0.6,$G120/5)*Settings!$B$9)/(Settings!$B$6+Settings!$B$7+Settings!$B$8+Settings!$B$9)*100,1))</f>
        <v/>
      </c>
      <c r="K120" s="27" t="str">
        <f>IF($J120="","",IF($J120&gt;=Settings!$B$10,"A",IF($J120&gt;=Settings!$B$11,"B","C")))</f>
        <v/>
      </c>
      <c r="L120" s="23" t="str">
        <f t="shared" si="3"/>
        <v/>
      </c>
    </row>
    <row r="121" spans="1:12" x14ac:dyDescent="0.3">
      <c r="A121" s="22" t="str">
        <f>IF(Suppliers!B121="","",Suppliers!B121)</f>
        <v/>
      </c>
      <c r="B121" s="22" t="str">
        <f>IF($A121="","",Suppliers!C121&amp;"")</f>
        <v/>
      </c>
      <c r="C121" s="23" t="str">
        <f>IF($A121="","",COUNTIFS(Deliveries!$A$4:$A$1003,$A121,Deliveries!$E$4:$E$1003,"&lt;&gt;"))</f>
        <v/>
      </c>
      <c r="D121" s="24" t="str">
        <f>IF(N($C121)=0,"",SUMIFS(Deliveries!$J$4:$J$1003,Deliveries!$A$4:$A$1003,$A121)/$C121)</f>
        <v/>
      </c>
      <c r="E121" s="24" t="str">
        <f>IF(N($C121)=0,"",SUMIFS(Deliveries!$K$4:$K$1003,Deliveries!$A$4:$A$1003,$A121)/$C121)</f>
        <v/>
      </c>
      <c r="F121" s="21" t="str">
        <f>IF(N($C121)=0,"",IFERROR(SUMIFS(Deliveries!$H$4:$H$1003,Deliveries!$A$4:$A$1003,$A121)/SUMIFS(Deliveries!$G$4:$G$1003,Deliveries!$A$4:$A$1003,$A121),""))</f>
        <v/>
      </c>
      <c r="G121" s="23" t="str">
        <f>IF($A121="","",IF(Suppliers!M121="","",Suppliers!M121))</f>
        <v/>
      </c>
      <c r="H121" s="25" t="str">
        <f>IF(N($C121)=0,"",IFERROR(AVERAGEIFS(Deliveries!$L$4:$L$1003,Deliveries!$A$4:$A$1003,$A121),""))</f>
        <v/>
      </c>
      <c r="I121" s="23" t="str">
        <f>IF($A121="","",IF(Suppliers!J121="","",Suppliers!J121))</f>
        <v/>
      </c>
      <c r="J121" s="26" t="str">
        <f>IF(N($C121)=0,"",ROUND((N($D121)*Settings!$B$6+IF($F121="",1,$F121)*Settings!$B$7+N($E121)*Settings!$B$8+IF($G121="",0.6,$G121/5)*Settings!$B$9)/(Settings!$B$6+Settings!$B$7+Settings!$B$8+Settings!$B$9)*100,1))</f>
        <v/>
      </c>
      <c r="K121" s="27" t="str">
        <f>IF($J121="","",IF($J121&gt;=Settings!$B$10,"A",IF($J121&gt;=Settings!$B$11,"B","C")))</f>
        <v/>
      </c>
      <c r="L121" s="23" t="str">
        <f t="shared" si="3"/>
        <v/>
      </c>
    </row>
    <row r="122" spans="1:12" x14ac:dyDescent="0.3">
      <c r="A122" s="22" t="str">
        <f>IF(Suppliers!B122="","",Suppliers!B122)</f>
        <v/>
      </c>
      <c r="B122" s="22" t="str">
        <f>IF($A122="","",Suppliers!C122&amp;"")</f>
        <v/>
      </c>
      <c r="C122" s="23" t="str">
        <f>IF($A122="","",COUNTIFS(Deliveries!$A$4:$A$1003,$A122,Deliveries!$E$4:$E$1003,"&lt;&gt;"))</f>
        <v/>
      </c>
      <c r="D122" s="24" t="str">
        <f>IF(N($C122)=0,"",SUMIFS(Deliveries!$J$4:$J$1003,Deliveries!$A$4:$A$1003,$A122)/$C122)</f>
        <v/>
      </c>
      <c r="E122" s="24" t="str">
        <f>IF(N($C122)=0,"",SUMIFS(Deliveries!$K$4:$K$1003,Deliveries!$A$4:$A$1003,$A122)/$C122)</f>
        <v/>
      </c>
      <c r="F122" s="21" t="str">
        <f>IF(N($C122)=0,"",IFERROR(SUMIFS(Deliveries!$H$4:$H$1003,Deliveries!$A$4:$A$1003,$A122)/SUMIFS(Deliveries!$G$4:$G$1003,Deliveries!$A$4:$A$1003,$A122),""))</f>
        <v/>
      </c>
      <c r="G122" s="23" t="str">
        <f>IF($A122="","",IF(Suppliers!M122="","",Suppliers!M122))</f>
        <v/>
      </c>
      <c r="H122" s="25" t="str">
        <f>IF(N($C122)=0,"",IFERROR(AVERAGEIFS(Deliveries!$L$4:$L$1003,Deliveries!$A$4:$A$1003,$A122),""))</f>
        <v/>
      </c>
      <c r="I122" s="23" t="str">
        <f>IF($A122="","",IF(Suppliers!J122="","",Suppliers!J122))</f>
        <v/>
      </c>
      <c r="J122" s="26" t="str">
        <f>IF(N($C122)=0,"",ROUND((N($D122)*Settings!$B$6+IF($F122="",1,$F122)*Settings!$B$7+N($E122)*Settings!$B$8+IF($G122="",0.6,$G122/5)*Settings!$B$9)/(Settings!$B$6+Settings!$B$7+Settings!$B$8+Settings!$B$9)*100,1))</f>
        <v/>
      </c>
      <c r="K122" s="27" t="str">
        <f>IF($J122="","",IF($J122&gt;=Settings!$B$10,"A",IF($J122&gt;=Settings!$B$11,"B","C")))</f>
        <v/>
      </c>
      <c r="L122" s="23" t="str">
        <f t="shared" si="3"/>
        <v/>
      </c>
    </row>
    <row r="123" spans="1:12" x14ac:dyDescent="0.3">
      <c r="A123" s="22" t="str">
        <f>IF(Suppliers!B123="","",Suppliers!B123)</f>
        <v/>
      </c>
      <c r="B123" s="22" t="str">
        <f>IF($A123="","",Suppliers!C123&amp;"")</f>
        <v/>
      </c>
      <c r="C123" s="23" t="str">
        <f>IF($A123="","",COUNTIFS(Deliveries!$A$4:$A$1003,$A123,Deliveries!$E$4:$E$1003,"&lt;&gt;"))</f>
        <v/>
      </c>
      <c r="D123" s="24" t="str">
        <f>IF(N($C123)=0,"",SUMIFS(Deliveries!$J$4:$J$1003,Deliveries!$A$4:$A$1003,$A123)/$C123)</f>
        <v/>
      </c>
      <c r="E123" s="24" t="str">
        <f>IF(N($C123)=0,"",SUMIFS(Deliveries!$K$4:$K$1003,Deliveries!$A$4:$A$1003,$A123)/$C123)</f>
        <v/>
      </c>
      <c r="F123" s="21" t="str">
        <f>IF(N($C123)=0,"",IFERROR(SUMIFS(Deliveries!$H$4:$H$1003,Deliveries!$A$4:$A$1003,$A123)/SUMIFS(Deliveries!$G$4:$G$1003,Deliveries!$A$4:$A$1003,$A123),""))</f>
        <v/>
      </c>
      <c r="G123" s="23" t="str">
        <f>IF($A123="","",IF(Suppliers!M123="","",Suppliers!M123))</f>
        <v/>
      </c>
      <c r="H123" s="25" t="str">
        <f>IF(N($C123)=0,"",IFERROR(AVERAGEIFS(Deliveries!$L$4:$L$1003,Deliveries!$A$4:$A$1003,$A123),""))</f>
        <v/>
      </c>
      <c r="I123" s="23" t="str">
        <f>IF($A123="","",IF(Suppliers!J123="","",Suppliers!J123))</f>
        <v/>
      </c>
      <c r="J123" s="26" t="str">
        <f>IF(N($C123)=0,"",ROUND((N($D123)*Settings!$B$6+IF($F123="",1,$F123)*Settings!$B$7+N($E123)*Settings!$B$8+IF($G123="",0.6,$G123/5)*Settings!$B$9)/(Settings!$B$6+Settings!$B$7+Settings!$B$8+Settings!$B$9)*100,1))</f>
        <v/>
      </c>
      <c r="K123" s="27" t="str">
        <f>IF($J123="","",IF($J123&gt;=Settings!$B$10,"A",IF($J123&gt;=Settings!$B$11,"B","C")))</f>
        <v/>
      </c>
      <c r="L123" s="23" t="str">
        <f t="shared" si="3"/>
        <v/>
      </c>
    </row>
    <row r="124" spans="1:12" x14ac:dyDescent="0.3">
      <c r="A124" s="22" t="str">
        <f>IF(Suppliers!B124="","",Suppliers!B124)</f>
        <v/>
      </c>
      <c r="B124" s="22" t="str">
        <f>IF($A124="","",Suppliers!C124&amp;"")</f>
        <v/>
      </c>
      <c r="C124" s="23" t="str">
        <f>IF($A124="","",COUNTIFS(Deliveries!$A$4:$A$1003,$A124,Deliveries!$E$4:$E$1003,"&lt;&gt;"))</f>
        <v/>
      </c>
      <c r="D124" s="24" t="str">
        <f>IF(N($C124)=0,"",SUMIFS(Deliveries!$J$4:$J$1003,Deliveries!$A$4:$A$1003,$A124)/$C124)</f>
        <v/>
      </c>
      <c r="E124" s="24" t="str">
        <f>IF(N($C124)=0,"",SUMIFS(Deliveries!$K$4:$K$1003,Deliveries!$A$4:$A$1003,$A124)/$C124)</f>
        <v/>
      </c>
      <c r="F124" s="21" t="str">
        <f>IF(N($C124)=0,"",IFERROR(SUMIFS(Deliveries!$H$4:$H$1003,Deliveries!$A$4:$A$1003,$A124)/SUMIFS(Deliveries!$G$4:$G$1003,Deliveries!$A$4:$A$1003,$A124),""))</f>
        <v/>
      </c>
      <c r="G124" s="23" t="str">
        <f>IF($A124="","",IF(Suppliers!M124="","",Suppliers!M124))</f>
        <v/>
      </c>
      <c r="H124" s="25" t="str">
        <f>IF(N($C124)=0,"",IFERROR(AVERAGEIFS(Deliveries!$L$4:$L$1003,Deliveries!$A$4:$A$1003,$A124),""))</f>
        <v/>
      </c>
      <c r="I124" s="23" t="str">
        <f>IF($A124="","",IF(Suppliers!J124="","",Suppliers!J124))</f>
        <v/>
      </c>
      <c r="J124" s="26" t="str">
        <f>IF(N($C124)=0,"",ROUND((N($D124)*Settings!$B$6+IF($F124="",1,$F124)*Settings!$B$7+N($E124)*Settings!$B$8+IF($G124="",0.6,$G124/5)*Settings!$B$9)/(Settings!$B$6+Settings!$B$7+Settings!$B$8+Settings!$B$9)*100,1))</f>
        <v/>
      </c>
      <c r="K124" s="27" t="str">
        <f>IF($J124="","",IF($J124&gt;=Settings!$B$10,"A",IF($J124&gt;=Settings!$B$11,"B","C")))</f>
        <v/>
      </c>
      <c r="L124" s="23" t="str">
        <f t="shared" si="3"/>
        <v/>
      </c>
    </row>
    <row r="125" spans="1:12" x14ac:dyDescent="0.3">
      <c r="A125" s="22" t="str">
        <f>IF(Suppliers!B125="","",Suppliers!B125)</f>
        <v/>
      </c>
      <c r="B125" s="22" t="str">
        <f>IF($A125="","",Suppliers!C125&amp;"")</f>
        <v/>
      </c>
      <c r="C125" s="23" t="str">
        <f>IF($A125="","",COUNTIFS(Deliveries!$A$4:$A$1003,$A125,Deliveries!$E$4:$E$1003,"&lt;&gt;"))</f>
        <v/>
      </c>
      <c r="D125" s="24" t="str">
        <f>IF(N($C125)=0,"",SUMIFS(Deliveries!$J$4:$J$1003,Deliveries!$A$4:$A$1003,$A125)/$C125)</f>
        <v/>
      </c>
      <c r="E125" s="24" t="str">
        <f>IF(N($C125)=0,"",SUMIFS(Deliveries!$K$4:$K$1003,Deliveries!$A$4:$A$1003,$A125)/$C125)</f>
        <v/>
      </c>
      <c r="F125" s="21" t="str">
        <f>IF(N($C125)=0,"",IFERROR(SUMIFS(Deliveries!$H$4:$H$1003,Deliveries!$A$4:$A$1003,$A125)/SUMIFS(Deliveries!$G$4:$G$1003,Deliveries!$A$4:$A$1003,$A125),""))</f>
        <v/>
      </c>
      <c r="G125" s="23" t="str">
        <f>IF($A125="","",IF(Suppliers!M125="","",Suppliers!M125))</f>
        <v/>
      </c>
      <c r="H125" s="25" t="str">
        <f>IF(N($C125)=0,"",IFERROR(AVERAGEIFS(Deliveries!$L$4:$L$1003,Deliveries!$A$4:$A$1003,$A125),""))</f>
        <v/>
      </c>
      <c r="I125" s="23" t="str">
        <f>IF($A125="","",IF(Suppliers!J125="","",Suppliers!J125))</f>
        <v/>
      </c>
      <c r="J125" s="26" t="str">
        <f>IF(N($C125)=0,"",ROUND((N($D125)*Settings!$B$6+IF($F125="",1,$F125)*Settings!$B$7+N($E125)*Settings!$B$8+IF($G125="",0.6,$G125/5)*Settings!$B$9)/(Settings!$B$6+Settings!$B$7+Settings!$B$8+Settings!$B$9)*100,1))</f>
        <v/>
      </c>
      <c r="K125" s="27" t="str">
        <f>IF($J125="","",IF($J125&gt;=Settings!$B$10,"A",IF($J125&gt;=Settings!$B$11,"B","C")))</f>
        <v/>
      </c>
      <c r="L125" s="23" t="str">
        <f t="shared" si="3"/>
        <v/>
      </c>
    </row>
    <row r="126" spans="1:12" x14ac:dyDescent="0.3">
      <c r="A126" s="22" t="str">
        <f>IF(Suppliers!B126="","",Suppliers!B126)</f>
        <v/>
      </c>
      <c r="B126" s="22" t="str">
        <f>IF($A126="","",Suppliers!C126&amp;"")</f>
        <v/>
      </c>
      <c r="C126" s="23" t="str">
        <f>IF($A126="","",COUNTIFS(Deliveries!$A$4:$A$1003,$A126,Deliveries!$E$4:$E$1003,"&lt;&gt;"))</f>
        <v/>
      </c>
      <c r="D126" s="24" t="str">
        <f>IF(N($C126)=0,"",SUMIFS(Deliveries!$J$4:$J$1003,Deliveries!$A$4:$A$1003,$A126)/$C126)</f>
        <v/>
      </c>
      <c r="E126" s="24" t="str">
        <f>IF(N($C126)=0,"",SUMIFS(Deliveries!$K$4:$K$1003,Deliveries!$A$4:$A$1003,$A126)/$C126)</f>
        <v/>
      </c>
      <c r="F126" s="21" t="str">
        <f>IF(N($C126)=0,"",IFERROR(SUMIFS(Deliveries!$H$4:$H$1003,Deliveries!$A$4:$A$1003,$A126)/SUMIFS(Deliveries!$G$4:$G$1003,Deliveries!$A$4:$A$1003,$A126),""))</f>
        <v/>
      </c>
      <c r="G126" s="23" t="str">
        <f>IF($A126="","",IF(Suppliers!M126="","",Suppliers!M126))</f>
        <v/>
      </c>
      <c r="H126" s="25" t="str">
        <f>IF(N($C126)=0,"",IFERROR(AVERAGEIFS(Deliveries!$L$4:$L$1003,Deliveries!$A$4:$A$1003,$A126),""))</f>
        <v/>
      </c>
      <c r="I126" s="23" t="str">
        <f>IF($A126="","",IF(Suppliers!J126="","",Suppliers!J126))</f>
        <v/>
      </c>
      <c r="J126" s="26" t="str">
        <f>IF(N($C126)=0,"",ROUND((N($D126)*Settings!$B$6+IF($F126="",1,$F126)*Settings!$B$7+N($E126)*Settings!$B$8+IF($G126="",0.6,$G126/5)*Settings!$B$9)/(Settings!$B$6+Settings!$B$7+Settings!$B$8+Settings!$B$9)*100,1))</f>
        <v/>
      </c>
      <c r="K126" s="27" t="str">
        <f>IF($J126="","",IF($J126&gt;=Settings!$B$10,"A",IF($J126&gt;=Settings!$B$11,"B","C")))</f>
        <v/>
      </c>
      <c r="L126" s="23" t="str">
        <f t="shared" si="3"/>
        <v/>
      </c>
    </row>
    <row r="127" spans="1:12" x14ac:dyDescent="0.3">
      <c r="A127" s="22" t="str">
        <f>IF(Suppliers!B127="","",Suppliers!B127)</f>
        <v/>
      </c>
      <c r="B127" s="22" t="str">
        <f>IF($A127="","",Suppliers!C127&amp;"")</f>
        <v/>
      </c>
      <c r="C127" s="23" t="str">
        <f>IF($A127="","",COUNTIFS(Deliveries!$A$4:$A$1003,$A127,Deliveries!$E$4:$E$1003,"&lt;&gt;"))</f>
        <v/>
      </c>
      <c r="D127" s="24" t="str">
        <f>IF(N($C127)=0,"",SUMIFS(Deliveries!$J$4:$J$1003,Deliveries!$A$4:$A$1003,$A127)/$C127)</f>
        <v/>
      </c>
      <c r="E127" s="24" t="str">
        <f>IF(N($C127)=0,"",SUMIFS(Deliveries!$K$4:$K$1003,Deliveries!$A$4:$A$1003,$A127)/$C127)</f>
        <v/>
      </c>
      <c r="F127" s="21" t="str">
        <f>IF(N($C127)=0,"",IFERROR(SUMIFS(Deliveries!$H$4:$H$1003,Deliveries!$A$4:$A$1003,$A127)/SUMIFS(Deliveries!$G$4:$G$1003,Deliveries!$A$4:$A$1003,$A127),""))</f>
        <v/>
      </c>
      <c r="G127" s="23" t="str">
        <f>IF($A127="","",IF(Suppliers!M127="","",Suppliers!M127))</f>
        <v/>
      </c>
      <c r="H127" s="25" t="str">
        <f>IF(N($C127)=0,"",IFERROR(AVERAGEIFS(Deliveries!$L$4:$L$1003,Deliveries!$A$4:$A$1003,$A127),""))</f>
        <v/>
      </c>
      <c r="I127" s="23" t="str">
        <f>IF($A127="","",IF(Suppliers!J127="","",Suppliers!J127))</f>
        <v/>
      </c>
      <c r="J127" s="26" t="str">
        <f>IF(N($C127)=0,"",ROUND((N($D127)*Settings!$B$6+IF($F127="",1,$F127)*Settings!$B$7+N($E127)*Settings!$B$8+IF($G127="",0.6,$G127/5)*Settings!$B$9)/(Settings!$B$6+Settings!$B$7+Settings!$B$8+Settings!$B$9)*100,1))</f>
        <v/>
      </c>
      <c r="K127" s="27" t="str">
        <f>IF($J127="","",IF($J127&gt;=Settings!$B$10,"A",IF($J127&gt;=Settings!$B$11,"B","C")))</f>
        <v/>
      </c>
      <c r="L127" s="23" t="str">
        <f t="shared" si="3"/>
        <v/>
      </c>
    </row>
    <row r="128" spans="1:12" x14ac:dyDescent="0.3">
      <c r="A128" s="22" t="str">
        <f>IF(Suppliers!B128="","",Suppliers!B128)</f>
        <v/>
      </c>
      <c r="B128" s="22" t="str">
        <f>IF($A128="","",Suppliers!C128&amp;"")</f>
        <v/>
      </c>
      <c r="C128" s="23" t="str">
        <f>IF($A128="","",COUNTIFS(Deliveries!$A$4:$A$1003,$A128,Deliveries!$E$4:$E$1003,"&lt;&gt;"))</f>
        <v/>
      </c>
      <c r="D128" s="24" t="str">
        <f>IF(N($C128)=0,"",SUMIFS(Deliveries!$J$4:$J$1003,Deliveries!$A$4:$A$1003,$A128)/$C128)</f>
        <v/>
      </c>
      <c r="E128" s="24" t="str">
        <f>IF(N($C128)=0,"",SUMIFS(Deliveries!$K$4:$K$1003,Deliveries!$A$4:$A$1003,$A128)/$C128)</f>
        <v/>
      </c>
      <c r="F128" s="21" t="str">
        <f>IF(N($C128)=0,"",IFERROR(SUMIFS(Deliveries!$H$4:$H$1003,Deliveries!$A$4:$A$1003,$A128)/SUMIFS(Deliveries!$G$4:$G$1003,Deliveries!$A$4:$A$1003,$A128),""))</f>
        <v/>
      </c>
      <c r="G128" s="23" t="str">
        <f>IF($A128="","",IF(Suppliers!M128="","",Suppliers!M128))</f>
        <v/>
      </c>
      <c r="H128" s="25" t="str">
        <f>IF(N($C128)=0,"",IFERROR(AVERAGEIFS(Deliveries!$L$4:$L$1003,Deliveries!$A$4:$A$1003,$A128),""))</f>
        <v/>
      </c>
      <c r="I128" s="23" t="str">
        <f>IF($A128="","",IF(Suppliers!J128="","",Suppliers!J128))</f>
        <v/>
      </c>
      <c r="J128" s="26" t="str">
        <f>IF(N($C128)=0,"",ROUND((N($D128)*Settings!$B$6+IF($F128="",1,$F128)*Settings!$B$7+N($E128)*Settings!$B$8+IF($G128="",0.6,$G128/5)*Settings!$B$9)/(Settings!$B$6+Settings!$B$7+Settings!$B$8+Settings!$B$9)*100,1))</f>
        <v/>
      </c>
      <c r="K128" s="27" t="str">
        <f>IF($J128="","",IF($J128&gt;=Settings!$B$10,"A",IF($J128&gt;=Settings!$B$11,"B","C")))</f>
        <v/>
      </c>
      <c r="L128" s="23" t="str">
        <f t="shared" si="3"/>
        <v/>
      </c>
    </row>
    <row r="129" spans="1:12" x14ac:dyDescent="0.3">
      <c r="A129" s="22" t="str">
        <f>IF(Suppliers!B129="","",Suppliers!B129)</f>
        <v/>
      </c>
      <c r="B129" s="22" t="str">
        <f>IF($A129="","",Suppliers!C129&amp;"")</f>
        <v/>
      </c>
      <c r="C129" s="23" t="str">
        <f>IF($A129="","",COUNTIFS(Deliveries!$A$4:$A$1003,$A129,Deliveries!$E$4:$E$1003,"&lt;&gt;"))</f>
        <v/>
      </c>
      <c r="D129" s="24" t="str">
        <f>IF(N($C129)=0,"",SUMIFS(Deliveries!$J$4:$J$1003,Deliveries!$A$4:$A$1003,$A129)/$C129)</f>
        <v/>
      </c>
      <c r="E129" s="24" t="str">
        <f>IF(N($C129)=0,"",SUMIFS(Deliveries!$K$4:$K$1003,Deliveries!$A$4:$A$1003,$A129)/$C129)</f>
        <v/>
      </c>
      <c r="F129" s="21" t="str">
        <f>IF(N($C129)=0,"",IFERROR(SUMIFS(Deliveries!$H$4:$H$1003,Deliveries!$A$4:$A$1003,$A129)/SUMIFS(Deliveries!$G$4:$G$1003,Deliveries!$A$4:$A$1003,$A129),""))</f>
        <v/>
      </c>
      <c r="G129" s="23" t="str">
        <f>IF($A129="","",IF(Suppliers!M129="","",Suppliers!M129))</f>
        <v/>
      </c>
      <c r="H129" s="25" t="str">
        <f>IF(N($C129)=0,"",IFERROR(AVERAGEIFS(Deliveries!$L$4:$L$1003,Deliveries!$A$4:$A$1003,$A129),""))</f>
        <v/>
      </c>
      <c r="I129" s="23" t="str">
        <f>IF($A129="","",IF(Suppliers!J129="","",Suppliers!J129))</f>
        <v/>
      </c>
      <c r="J129" s="26" t="str">
        <f>IF(N($C129)=0,"",ROUND((N($D129)*Settings!$B$6+IF($F129="",1,$F129)*Settings!$B$7+N($E129)*Settings!$B$8+IF($G129="",0.6,$G129/5)*Settings!$B$9)/(Settings!$B$6+Settings!$B$7+Settings!$B$8+Settings!$B$9)*100,1))</f>
        <v/>
      </c>
      <c r="K129" s="27" t="str">
        <f>IF($J129="","",IF($J129&gt;=Settings!$B$10,"A",IF($J129&gt;=Settings!$B$11,"B","C")))</f>
        <v/>
      </c>
      <c r="L129" s="23" t="str">
        <f t="shared" si="3"/>
        <v/>
      </c>
    </row>
    <row r="130" spans="1:12" x14ac:dyDescent="0.3">
      <c r="A130" s="22" t="str">
        <f>IF(Suppliers!B130="","",Suppliers!B130)</f>
        <v/>
      </c>
      <c r="B130" s="22" t="str">
        <f>IF($A130="","",Suppliers!C130&amp;"")</f>
        <v/>
      </c>
      <c r="C130" s="23" t="str">
        <f>IF($A130="","",COUNTIFS(Deliveries!$A$4:$A$1003,$A130,Deliveries!$E$4:$E$1003,"&lt;&gt;"))</f>
        <v/>
      </c>
      <c r="D130" s="24" t="str">
        <f>IF(N($C130)=0,"",SUMIFS(Deliveries!$J$4:$J$1003,Deliveries!$A$4:$A$1003,$A130)/$C130)</f>
        <v/>
      </c>
      <c r="E130" s="24" t="str">
        <f>IF(N($C130)=0,"",SUMIFS(Deliveries!$K$4:$K$1003,Deliveries!$A$4:$A$1003,$A130)/$C130)</f>
        <v/>
      </c>
      <c r="F130" s="21" t="str">
        <f>IF(N($C130)=0,"",IFERROR(SUMIFS(Deliveries!$H$4:$H$1003,Deliveries!$A$4:$A$1003,$A130)/SUMIFS(Deliveries!$G$4:$G$1003,Deliveries!$A$4:$A$1003,$A130),""))</f>
        <v/>
      </c>
      <c r="G130" s="23" t="str">
        <f>IF($A130="","",IF(Suppliers!M130="","",Suppliers!M130))</f>
        <v/>
      </c>
      <c r="H130" s="25" t="str">
        <f>IF(N($C130)=0,"",IFERROR(AVERAGEIFS(Deliveries!$L$4:$L$1003,Deliveries!$A$4:$A$1003,$A130),""))</f>
        <v/>
      </c>
      <c r="I130" s="23" t="str">
        <f>IF($A130="","",IF(Suppliers!J130="","",Suppliers!J130))</f>
        <v/>
      </c>
      <c r="J130" s="26" t="str">
        <f>IF(N($C130)=0,"",ROUND((N($D130)*Settings!$B$6+IF($F130="",1,$F130)*Settings!$B$7+N($E130)*Settings!$B$8+IF($G130="",0.6,$G130/5)*Settings!$B$9)/(Settings!$B$6+Settings!$B$7+Settings!$B$8+Settings!$B$9)*100,1))</f>
        <v/>
      </c>
      <c r="K130" s="27" t="str">
        <f>IF($J130="","",IF($J130&gt;=Settings!$B$10,"A",IF($J130&gt;=Settings!$B$11,"B","C")))</f>
        <v/>
      </c>
      <c r="L130" s="23" t="str">
        <f t="shared" si="3"/>
        <v/>
      </c>
    </row>
    <row r="131" spans="1:12" x14ac:dyDescent="0.3">
      <c r="A131" s="22" t="str">
        <f>IF(Suppliers!B131="","",Suppliers!B131)</f>
        <v/>
      </c>
      <c r="B131" s="22" t="str">
        <f>IF($A131="","",Suppliers!C131&amp;"")</f>
        <v/>
      </c>
      <c r="C131" s="23" t="str">
        <f>IF($A131="","",COUNTIFS(Deliveries!$A$4:$A$1003,$A131,Deliveries!$E$4:$E$1003,"&lt;&gt;"))</f>
        <v/>
      </c>
      <c r="D131" s="24" t="str">
        <f>IF(N($C131)=0,"",SUMIFS(Deliveries!$J$4:$J$1003,Deliveries!$A$4:$A$1003,$A131)/$C131)</f>
        <v/>
      </c>
      <c r="E131" s="24" t="str">
        <f>IF(N($C131)=0,"",SUMIFS(Deliveries!$K$4:$K$1003,Deliveries!$A$4:$A$1003,$A131)/$C131)</f>
        <v/>
      </c>
      <c r="F131" s="21" t="str">
        <f>IF(N($C131)=0,"",IFERROR(SUMIFS(Deliveries!$H$4:$H$1003,Deliveries!$A$4:$A$1003,$A131)/SUMIFS(Deliveries!$G$4:$G$1003,Deliveries!$A$4:$A$1003,$A131),""))</f>
        <v/>
      </c>
      <c r="G131" s="23" t="str">
        <f>IF($A131="","",IF(Suppliers!M131="","",Suppliers!M131))</f>
        <v/>
      </c>
      <c r="H131" s="25" t="str">
        <f>IF(N($C131)=0,"",IFERROR(AVERAGEIFS(Deliveries!$L$4:$L$1003,Deliveries!$A$4:$A$1003,$A131),""))</f>
        <v/>
      </c>
      <c r="I131" s="23" t="str">
        <f>IF($A131="","",IF(Suppliers!J131="","",Suppliers!J131))</f>
        <v/>
      </c>
      <c r="J131" s="26" t="str">
        <f>IF(N($C131)=0,"",ROUND((N($D131)*Settings!$B$6+IF($F131="",1,$F131)*Settings!$B$7+N($E131)*Settings!$B$8+IF($G131="",0.6,$G131/5)*Settings!$B$9)/(Settings!$B$6+Settings!$B$7+Settings!$B$8+Settings!$B$9)*100,1))</f>
        <v/>
      </c>
      <c r="K131" s="27" t="str">
        <f>IF($J131="","",IF($J131&gt;=Settings!$B$10,"A",IF($J131&gt;=Settings!$B$11,"B","C")))</f>
        <v/>
      </c>
      <c r="L131" s="23" t="str">
        <f t="shared" si="3"/>
        <v/>
      </c>
    </row>
    <row r="132" spans="1:12" x14ac:dyDescent="0.3">
      <c r="A132" s="22" t="str">
        <f>IF(Suppliers!B132="","",Suppliers!B132)</f>
        <v/>
      </c>
      <c r="B132" s="22" t="str">
        <f>IF($A132="","",Suppliers!C132&amp;"")</f>
        <v/>
      </c>
      <c r="C132" s="23" t="str">
        <f>IF($A132="","",COUNTIFS(Deliveries!$A$4:$A$1003,$A132,Deliveries!$E$4:$E$1003,"&lt;&gt;"))</f>
        <v/>
      </c>
      <c r="D132" s="24" t="str">
        <f>IF(N($C132)=0,"",SUMIFS(Deliveries!$J$4:$J$1003,Deliveries!$A$4:$A$1003,$A132)/$C132)</f>
        <v/>
      </c>
      <c r="E132" s="24" t="str">
        <f>IF(N($C132)=0,"",SUMIFS(Deliveries!$K$4:$K$1003,Deliveries!$A$4:$A$1003,$A132)/$C132)</f>
        <v/>
      </c>
      <c r="F132" s="21" t="str">
        <f>IF(N($C132)=0,"",IFERROR(SUMIFS(Deliveries!$H$4:$H$1003,Deliveries!$A$4:$A$1003,$A132)/SUMIFS(Deliveries!$G$4:$G$1003,Deliveries!$A$4:$A$1003,$A132),""))</f>
        <v/>
      </c>
      <c r="G132" s="23" t="str">
        <f>IF($A132="","",IF(Suppliers!M132="","",Suppliers!M132))</f>
        <v/>
      </c>
      <c r="H132" s="25" t="str">
        <f>IF(N($C132)=0,"",IFERROR(AVERAGEIFS(Deliveries!$L$4:$L$1003,Deliveries!$A$4:$A$1003,$A132),""))</f>
        <v/>
      </c>
      <c r="I132" s="23" t="str">
        <f>IF($A132="","",IF(Suppliers!J132="","",Suppliers!J132))</f>
        <v/>
      </c>
      <c r="J132" s="26" t="str">
        <f>IF(N($C132)=0,"",ROUND((N($D132)*Settings!$B$6+IF($F132="",1,$F132)*Settings!$B$7+N($E132)*Settings!$B$8+IF($G132="",0.6,$G132/5)*Settings!$B$9)/(Settings!$B$6+Settings!$B$7+Settings!$B$8+Settings!$B$9)*100,1))</f>
        <v/>
      </c>
      <c r="K132" s="27" t="str">
        <f>IF($J132="","",IF($J132&gt;=Settings!$B$10,"A",IF($J132&gt;=Settings!$B$11,"B","C")))</f>
        <v/>
      </c>
      <c r="L132" s="23" t="str">
        <f t="shared" ref="L132:L163" si="4">IF($J132="","",COUNTIF($J$4:$J$203,"&gt;"&amp;$J132)+1)</f>
        <v/>
      </c>
    </row>
    <row r="133" spans="1:12" x14ac:dyDescent="0.3">
      <c r="A133" s="22" t="str">
        <f>IF(Suppliers!B133="","",Suppliers!B133)</f>
        <v/>
      </c>
      <c r="B133" s="22" t="str">
        <f>IF($A133="","",Suppliers!C133&amp;"")</f>
        <v/>
      </c>
      <c r="C133" s="23" t="str">
        <f>IF($A133="","",COUNTIFS(Deliveries!$A$4:$A$1003,$A133,Deliveries!$E$4:$E$1003,"&lt;&gt;"))</f>
        <v/>
      </c>
      <c r="D133" s="24" t="str">
        <f>IF(N($C133)=0,"",SUMIFS(Deliveries!$J$4:$J$1003,Deliveries!$A$4:$A$1003,$A133)/$C133)</f>
        <v/>
      </c>
      <c r="E133" s="24" t="str">
        <f>IF(N($C133)=0,"",SUMIFS(Deliveries!$K$4:$K$1003,Deliveries!$A$4:$A$1003,$A133)/$C133)</f>
        <v/>
      </c>
      <c r="F133" s="21" t="str">
        <f>IF(N($C133)=0,"",IFERROR(SUMIFS(Deliveries!$H$4:$H$1003,Deliveries!$A$4:$A$1003,$A133)/SUMIFS(Deliveries!$G$4:$G$1003,Deliveries!$A$4:$A$1003,$A133),""))</f>
        <v/>
      </c>
      <c r="G133" s="23" t="str">
        <f>IF($A133="","",IF(Suppliers!M133="","",Suppliers!M133))</f>
        <v/>
      </c>
      <c r="H133" s="25" t="str">
        <f>IF(N($C133)=0,"",IFERROR(AVERAGEIFS(Deliveries!$L$4:$L$1003,Deliveries!$A$4:$A$1003,$A133),""))</f>
        <v/>
      </c>
      <c r="I133" s="23" t="str">
        <f>IF($A133="","",IF(Suppliers!J133="","",Suppliers!J133))</f>
        <v/>
      </c>
      <c r="J133" s="26" t="str">
        <f>IF(N($C133)=0,"",ROUND((N($D133)*Settings!$B$6+IF($F133="",1,$F133)*Settings!$B$7+N($E133)*Settings!$B$8+IF($G133="",0.6,$G133/5)*Settings!$B$9)/(Settings!$B$6+Settings!$B$7+Settings!$B$8+Settings!$B$9)*100,1))</f>
        <v/>
      </c>
      <c r="K133" s="27" t="str">
        <f>IF($J133="","",IF($J133&gt;=Settings!$B$10,"A",IF($J133&gt;=Settings!$B$11,"B","C")))</f>
        <v/>
      </c>
      <c r="L133" s="23" t="str">
        <f t="shared" si="4"/>
        <v/>
      </c>
    </row>
    <row r="134" spans="1:12" x14ac:dyDescent="0.3">
      <c r="A134" s="22" t="str">
        <f>IF(Suppliers!B134="","",Suppliers!B134)</f>
        <v/>
      </c>
      <c r="B134" s="22" t="str">
        <f>IF($A134="","",Suppliers!C134&amp;"")</f>
        <v/>
      </c>
      <c r="C134" s="23" t="str">
        <f>IF($A134="","",COUNTIFS(Deliveries!$A$4:$A$1003,$A134,Deliveries!$E$4:$E$1003,"&lt;&gt;"))</f>
        <v/>
      </c>
      <c r="D134" s="24" t="str">
        <f>IF(N($C134)=0,"",SUMIFS(Deliveries!$J$4:$J$1003,Deliveries!$A$4:$A$1003,$A134)/$C134)</f>
        <v/>
      </c>
      <c r="E134" s="24" t="str">
        <f>IF(N($C134)=0,"",SUMIFS(Deliveries!$K$4:$K$1003,Deliveries!$A$4:$A$1003,$A134)/$C134)</f>
        <v/>
      </c>
      <c r="F134" s="21" t="str">
        <f>IF(N($C134)=0,"",IFERROR(SUMIFS(Deliveries!$H$4:$H$1003,Deliveries!$A$4:$A$1003,$A134)/SUMIFS(Deliveries!$G$4:$G$1003,Deliveries!$A$4:$A$1003,$A134),""))</f>
        <v/>
      </c>
      <c r="G134" s="23" t="str">
        <f>IF($A134="","",IF(Suppliers!M134="","",Suppliers!M134))</f>
        <v/>
      </c>
      <c r="H134" s="25" t="str">
        <f>IF(N($C134)=0,"",IFERROR(AVERAGEIFS(Deliveries!$L$4:$L$1003,Deliveries!$A$4:$A$1003,$A134),""))</f>
        <v/>
      </c>
      <c r="I134" s="23" t="str">
        <f>IF($A134="","",IF(Suppliers!J134="","",Suppliers!J134))</f>
        <v/>
      </c>
      <c r="J134" s="26" t="str">
        <f>IF(N($C134)=0,"",ROUND((N($D134)*Settings!$B$6+IF($F134="",1,$F134)*Settings!$B$7+N($E134)*Settings!$B$8+IF($G134="",0.6,$G134/5)*Settings!$B$9)/(Settings!$B$6+Settings!$B$7+Settings!$B$8+Settings!$B$9)*100,1))</f>
        <v/>
      </c>
      <c r="K134" s="27" t="str">
        <f>IF($J134="","",IF($J134&gt;=Settings!$B$10,"A",IF($J134&gt;=Settings!$B$11,"B","C")))</f>
        <v/>
      </c>
      <c r="L134" s="23" t="str">
        <f t="shared" si="4"/>
        <v/>
      </c>
    </row>
    <row r="135" spans="1:12" x14ac:dyDescent="0.3">
      <c r="A135" s="22" t="str">
        <f>IF(Suppliers!B135="","",Suppliers!B135)</f>
        <v/>
      </c>
      <c r="B135" s="22" t="str">
        <f>IF($A135="","",Suppliers!C135&amp;"")</f>
        <v/>
      </c>
      <c r="C135" s="23" t="str">
        <f>IF($A135="","",COUNTIFS(Deliveries!$A$4:$A$1003,$A135,Deliveries!$E$4:$E$1003,"&lt;&gt;"))</f>
        <v/>
      </c>
      <c r="D135" s="24" t="str">
        <f>IF(N($C135)=0,"",SUMIFS(Deliveries!$J$4:$J$1003,Deliveries!$A$4:$A$1003,$A135)/$C135)</f>
        <v/>
      </c>
      <c r="E135" s="24" t="str">
        <f>IF(N($C135)=0,"",SUMIFS(Deliveries!$K$4:$K$1003,Deliveries!$A$4:$A$1003,$A135)/$C135)</f>
        <v/>
      </c>
      <c r="F135" s="21" t="str">
        <f>IF(N($C135)=0,"",IFERROR(SUMIFS(Deliveries!$H$4:$H$1003,Deliveries!$A$4:$A$1003,$A135)/SUMIFS(Deliveries!$G$4:$G$1003,Deliveries!$A$4:$A$1003,$A135),""))</f>
        <v/>
      </c>
      <c r="G135" s="23" t="str">
        <f>IF($A135="","",IF(Suppliers!M135="","",Suppliers!M135))</f>
        <v/>
      </c>
      <c r="H135" s="25" t="str">
        <f>IF(N($C135)=0,"",IFERROR(AVERAGEIFS(Deliveries!$L$4:$L$1003,Deliveries!$A$4:$A$1003,$A135),""))</f>
        <v/>
      </c>
      <c r="I135" s="23" t="str">
        <f>IF($A135="","",IF(Suppliers!J135="","",Suppliers!J135))</f>
        <v/>
      </c>
      <c r="J135" s="26" t="str">
        <f>IF(N($C135)=0,"",ROUND((N($D135)*Settings!$B$6+IF($F135="",1,$F135)*Settings!$B$7+N($E135)*Settings!$B$8+IF($G135="",0.6,$G135/5)*Settings!$B$9)/(Settings!$B$6+Settings!$B$7+Settings!$B$8+Settings!$B$9)*100,1))</f>
        <v/>
      </c>
      <c r="K135" s="27" t="str">
        <f>IF($J135="","",IF($J135&gt;=Settings!$B$10,"A",IF($J135&gt;=Settings!$B$11,"B","C")))</f>
        <v/>
      </c>
      <c r="L135" s="23" t="str">
        <f t="shared" si="4"/>
        <v/>
      </c>
    </row>
    <row r="136" spans="1:12" x14ac:dyDescent="0.3">
      <c r="A136" s="22" t="str">
        <f>IF(Suppliers!B136="","",Suppliers!B136)</f>
        <v/>
      </c>
      <c r="B136" s="22" t="str">
        <f>IF($A136="","",Suppliers!C136&amp;"")</f>
        <v/>
      </c>
      <c r="C136" s="23" t="str">
        <f>IF($A136="","",COUNTIFS(Deliveries!$A$4:$A$1003,$A136,Deliveries!$E$4:$E$1003,"&lt;&gt;"))</f>
        <v/>
      </c>
      <c r="D136" s="24" t="str">
        <f>IF(N($C136)=0,"",SUMIFS(Deliveries!$J$4:$J$1003,Deliveries!$A$4:$A$1003,$A136)/$C136)</f>
        <v/>
      </c>
      <c r="E136" s="24" t="str">
        <f>IF(N($C136)=0,"",SUMIFS(Deliveries!$K$4:$K$1003,Deliveries!$A$4:$A$1003,$A136)/$C136)</f>
        <v/>
      </c>
      <c r="F136" s="21" t="str">
        <f>IF(N($C136)=0,"",IFERROR(SUMIFS(Deliveries!$H$4:$H$1003,Deliveries!$A$4:$A$1003,$A136)/SUMIFS(Deliveries!$G$4:$G$1003,Deliveries!$A$4:$A$1003,$A136),""))</f>
        <v/>
      </c>
      <c r="G136" s="23" t="str">
        <f>IF($A136="","",IF(Suppliers!M136="","",Suppliers!M136))</f>
        <v/>
      </c>
      <c r="H136" s="25" t="str">
        <f>IF(N($C136)=0,"",IFERROR(AVERAGEIFS(Deliveries!$L$4:$L$1003,Deliveries!$A$4:$A$1003,$A136),""))</f>
        <v/>
      </c>
      <c r="I136" s="23" t="str">
        <f>IF($A136="","",IF(Suppliers!J136="","",Suppliers!J136))</f>
        <v/>
      </c>
      <c r="J136" s="26" t="str">
        <f>IF(N($C136)=0,"",ROUND((N($D136)*Settings!$B$6+IF($F136="",1,$F136)*Settings!$B$7+N($E136)*Settings!$B$8+IF($G136="",0.6,$G136/5)*Settings!$B$9)/(Settings!$B$6+Settings!$B$7+Settings!$B$8+Settings!$B$9)*100,1))</f>
        <v/>
      </c>
      <c r="K136" s="27" t="str">
        <f>IF($J136="","",IF($J136&gt;=Settings!$B$10,"A",IF($J136&gt;=Settings!$B$11,"B","C")))</f>
        <v/>
      </c>
      <c r="L136" s="23" t="str">
        <f t="shared" si="4"/>
        <v/>
      </c>
    </row>
    <row r="137" spans="1:12" x14ac:dyDescent="0.3">
      <c r="A137" s="22" t="str">
        <f>IF(Suppliers!B137="","",Suppliers!B137)</f>
        <v/>
      </c>
      <c r="B137" s="22" t="str">
        <f>IF($A137="","",Suppliers!C137&amp;"")</f>
        <v/>
      </c>
      <c r="C137" s="23" t="str">
        <f>IF($A137="","",COUNTIFS(Deliveries!$A$4:$A$1003,$A137,Deliveries!$E$4:$E$1003,"&lt;&gt;"))</f>
        <v/>
      </c>
      <c r="D137" s="24" t="str">
        <f>IF(N($C137)=0,"",SUMIFS(Deliveries!$J$4:$J$1003,Deliveries!$A$4:$A$1003,$A137)/$C137)</f>
        <v/>
      </c>
      <c r="E137" s="24" t="str">
        <f>IF(N($C137)=0,"",SUMIFS(Deliveries!$K$4:$K$1003,Deliveries!$A$4:$A$1003,$A137)/$C137)</f>
        <v/>
      </c>
      <c r="F137" s="21" t="str">
        <f>IF(N($C137)=0,"",IFERROR(SUMIFS(Deliveries!$H$4:$H$1003,Deliveries!$A$4:$A$1003,$A137)/SUMIFS(Deliveries!$G$4:$G$1003,Deliveries!$A$4:$A$1003,$A137),""))</f>
        <v/>
      </c>
      <c r="G137" s="23" t="str">
        <f>IF($A137="","",IF(Suppliers!M137="","",Suppliers!M137))</f>
        <v/>
      </c>
      <c r="H137" s="25" t="str">
        <f>IF(N($C137)=0,"",IFERROR(AVERAGEIFS(Deliveries!$L$4:$L$1003,Deliveries!$A$4:$A$1003,$A137),""))</f>
        <v/>
      </c>
      <c r="I137" s="23" t="str">
        <f>IF($A137="","",IF(Suppliers!J137="","",Suppliers!J137))</f>
        <v/>
      </c>
      <c r="J137" s="26" t="str">
        <f>IF(N($C137)=0,"",ROUND((N($D137)*Settings!$B$6+IF($F137="",1,$F137)*Settings!$B$7+N($E137)*Settings!$B$8+IF($G137="",0.6,$G137/5)*Settings!$B$9)/(Settings!$B$6+Settings!$B$7+Settings!$B$8+Settings!$B$9)*100,1))</f>
        <v/>
      </c>
      <c r="K137" s="27" t="str">
        <f>IF($J137="","",IF($J137&gt;=Settings!$B$10,"A",IF($J137&gt;=Settings!$B$11,"B","C")))</f>
        <v/>
      </c>
      <c r="L137" s="23" t="str">
        <f t="shared" si="4"/>
        <v/>
      </c>
    </row>
    <row r="138" spans="1:12" x14ac:dyDescent="0.3">
      <c r="A138" s="22" t="str">
        <f>IF(Suppliers!B138="","",Suppliers!B138)</f>
        <v/>
      </c>
      <c r="B138" s="22" t="str">
        <f>IF($A138="","",Suppliers!C138&amp;"")</f>
        <v/>
      </c>
      <c r="C138" s="23" t="str">
        <f>IF($A138="","",COUNTIFS(Deliveries!$A$4:$A$1003,$A138,Deliveries!$E$4:$E$1003,"&lt;&gt;"))</f>
        <v/>
      </c>
      <c r="D138" s="24" t="str">
        <f>IF(N($C138)=0,"",SUMIFS(Deliveries!$J$4:$J$1003,Deliveries!$A$4:$A$1003,$A138)/$C138)</f>
        <v/>
      </c>
      <c r="E138" s="24" t="str">
        <f>IF(N($C138)=0,"",SUMIFS(Deliveries!$K$4:$K$1003,Deliveries!$A$4:$A$1003,$A138)/$C138)</f>
        <v/>
      </c>
      <c r="F138" s="21" t="str">
        <f>IF(N($C138)=0,"",IFERROR(SUMIFS(Deliveries!$H$4:$H$1003,Deliveries!$A$4:$A$1003,$A138)/SUMIFS(Deliveries!$G$4:$G$1003,Deliveries!$A$4:$A$1003,$A138),""))</f>
        <v/>
      </c>
      <c r="G138" s="23" t="str">
        <f>IF($A138="","",IF(Suppliers!M138="","",Suppliers!M138))</f>
        <v/>
      </c>
      <c r="H138" s="25" t="str">
        <f>IF(N($C138)=0,"",IFERROR(AVERAGEIFS(Deliveries!$L$4:$L$1003,Deliveries!$A$4:$A$1003,$A138),""))</f>
        <v/>
      </c>
      <c r="I138" s="23" t="str">
        <f>IF($A138="","",IF(Suppliers!J138="","",Suppliers!J138))</f>
        <v/>
      </c>
      <c r="J138" s="26" t="str">
        <f>IF(N($C138)=0,"",ROUND((N($D138)*Settings!$B$6+IF($F138="",1,$F138)*Settings!$B$7+N($E138)*Settings!$B$8+IF($G138="",0.6,$G138/5)*Settings!$B$9)/(Settings!$B$6+Settings!$B$7+Settings!$B$8+Settings!$B$9)*100,1))</f>
        <v/>
      </c>
      <c r="K138" s="27" t="str">
        <f>IF($J138="","",IF($J138&gt;=Settings!$B$10,"A",IF($J138&gt;=Settings!$B$11,"B","C")))</f>
        <v/>
      </c>
      <c r="L138" s="23" t="str">
        <f t="shared" si="4"/>
        <v/>
      </c>
    </row>
    <row r="139" spans="1:12" x14ac:dyDescent="0.3">
      <c r="A139" s="22" t="str">
        <f>IF(Suppliers!B139="","",Suppliers!B139)</f>
        <v/>
      </c>
      <c r="B139" s="22" t="str">
        <f>IF($A139="","",Suppliers!C139&amp;"")</f>
        <v/>
      </c>
      <c r="C139" s="23" t="str">
        <f>IF($A139="","",COUNTIFS(Deliveries!$A$4:$A$1003,$A139,Deliveries!$E$4:$E$1003,"&lt;&gt;"))</f>
        <v/>
      </c>
      <c r="D139" s="24" t="str">
        <f>IF(N($C139)=0,"",SUMIFS(Deliveries!$J$4:$J$1003,Deliveries!$A$4:$A$1003,$A139)/$C139)</f>
        <v/>
      </c>
      <c r="E139" s="24" t="str">
        <f>IF(N($C139)=0,"",SUMIFS(Deliveries!$K$4:$K$1003,Deliveries!$A$4:$A$1003,$A139)/$C139)</f>
        <v/>
      </c>
      <c r="F139" s="21" t="str">
        <f>IF(N($C139)=0,"",IFERROR(SUMIFS(Deliveries!$H$4:$H$1003,Deliveries!$A$4:$A$1003,$A139)/SUMIFS(Deliveries!$G$4:$G$1003,Deliveries!$A$4:$A$1003,$A139),""))</f>
        <v/>
      </c>
      <c r="G139" s="23" t="str">
        <f>IF($A139="","",IF(Suppliers!M139="","",Suppliers!M139))</f>
        <v/>
      </c>
      <c r="H139" s="25" t="str">
        <f>IF(N($C139)=0,"",IFERROR(AVERAGEIFS(Deliveries!$L$4:$L$1003,Deliveries!$A$4:$A$1003,$A139),""))</f>
        <v/>
      </c>
      <c r="I139" s="23" t="str">
        <f>IF($A139="","",IF(Suppliers!J139="","",Suppliers!J139))</f>
        <v/>
      </c>
      <c r="J139" s="26" t="str">
        <f>IF(N($C139)=0,"",ROUND((N($D139)*Settings!$B$6+IF($F139="",1,$F139)*Settings!$B$7+N($E139)*Settings!$B$8+IF($G139="",0.6,$G139/5)*Settings!$B$9)/(Settings!$B$6+Settings!$B$7+Settings!$B$8+Settings!$B$9)*100,1))</f>
        <v/>
      </c>
      <c r="K139" s="27" t="str">
        <f>IF($J139="","",IF($J139&gt;=Settings!$B$10,"A",IF($J139&gt;=Settings!$B$11,"B","C")))</f>
        <v/>
      </c>
      <c r="L139" s="23" t="str">
        <f t="shared" si="4"/>
        <v/>
      </c>
    </row>
    <row r="140" spans="1:12" x14ac:dyDescent="0.3">
      <c r="A140" s="22" t="str">
        <f>IF(Suppliers!B140="","",Suppliers!B140)</f>
        <v/>
      </c>
      <c r="B140" s="22" t="str">
        <f>IF($A140="","",Suppliers!C140&amp;"")</f>
        <v/>
      </c>
      <c r="C140" s="23" t="str">
        <f>IF($A140="","",COUNTIFS(Deliveries!$A$4:$A$1003,$A140,Deliveries!$E$4:$E$1003,"&lt;&gt;"))</f>
        <v/>
      </c>
      <c r="D140" s="24" t="str">
        <f>IF(N($C140)=0,"",SUMIFS(Deliveries!$J$4:$J$1003,Deliveries!$A$4:$A$1003,$A140)/$C140)</f>
        <v/>
      </c>
      <c r="E140" s="24" t="str">
        <f>IF(N($C140)=0,"",SUMIFS(Deliveries!$K$4:$K$1003,Deliveries!$A$4:$A$1003,$A140)/$C140)</f>
        <v/>
      </c>
      <c r="F140" s="21" t="str">
        <f>IF(N($C140)=0,"",IFERROR(SUMIFS(Deliveries!$H$4:$H$1003,Deliveries!$A$4:$A$1003,$A140)/SUMIFS(Deliveries!$G$4:$G$1003,Deliveries!$A$4:$A$1003,$A140),""))</f>
        <v/>
      </c>
      <c r="G140" s="23" t="str">
        <f>IF($A140="","",IF(Suppliers!M140="","",Suppliers!M140))</f>
        <v/>
      </c>
      <c r="H140" s="25" t="str">
        <f>IF(N($C140)=0,"",IFERROR(AVERAGEIFS(Deliveries!$L$4:$L$1003,Deliveries!$A$4:$A$1003,$A140),""))</f>
        <v/>
      </c>
      <c r="I140" s="23" t="str">
        <f>IF($A140="","",IF(Suppliers!J140="","",Suppliers!J140))</f>
        <v/>
      </c>
      <c r="J140" s="26" t="str">
        <f>IF(N($C140)=0,"",ROUND((N($D140)*Settings!$B$6+IF($F140="",1,$F140)*Settings!$B$7+N($E140)*Settings!$B$8+IF($G140="",0.6,$G140/5)*Settings!$B$9)/(Settings!$B$6+Settings!$B$7+Settings!$B$8+Settings!$B$9)*100,1))</f>
        <v/>
      </c>
      <c r="K140" s="27" t="str">
        <f>IF($J140="","",IF($J140&gt;=Settings!$B$10,"A",IF($J140&gt;=Settings!$B$11,"B","C")))</f>
        <v/>
      </c>
      <c r="L140" s="23" t="str">
        <f t="shared" si="4"/>
        <v/>
      </c>
    </row>
    <row r="141" spans="1:12" x14ac:dyDescent="0.3">
      <c r="A141" s="22" t="str">
        <f>IF(Suppliers!B141="","",Suppliers!B141)</f>
        <v/>
      </c>
      <c r="B141" s="22" t="str">
        <f>IF($A141="","",Suppliers!C141&amp;"")</f>
        <v/>
      </c>
      <c r="C141" s="23" t="str">
        <f>IF($A141="","",COUNTIFS(Deliveries!$A$4:$A$1003,$A141,Deliveries!$E$4:$E$1003,"&lt;&gt;"))</f>
        <v/>
      </c>
      <c r="D141" s="24" t="str">
        <f>IF(N($C141)=0,"",SUMIFS(Deliveries!$J$4:$J$1003,Deliveries!$A$4:$A$1003,$A141)/$C141)</f>
        <v/>
      </c>
      <c r="E141" s="24" t="str">
        <f>IF(N($C141)=0,"",SUMIFS(Deliveries!$K$4:$K$1003,Deliveries!$A$4:$A$1003,$A141)/$C141)</f>
        <v/>
      </c>
      <c r="F141" s="21" t="str">
        <f>IF(N($C141)=0,"",IFERROR(SUMIFS(Deliveries!$H$4:$H$1003,Deliveries!$A$4:$A$1003,$A141)/SUMIFS(Deliveries!$G$4:$G$1003,Deliveries!$A$4:$A$1003,$A141),""))</f>
        <v/>
      </c>
      <c r="G141" s="23" t="str">
        <f>IF($A141="","",IF(Suppliers!M141="","",Suppliers!M141))</f>
        <v/>
      </c>
      <c r="H141" s="25" t="str">
        <f>IF(N($C141)=0,"",IFERROR(AVERAGEIFS(Deliveries!$L$4:$L$1003,Deliveries!$A$4:$A$1003,$A141),""))</f>
        <v/>
      </c>
      <c r="I141" s="23" t="str">
        <f>IF($A141="","",IF(Suppliers!J141="","",Suppliers!J141))</f>
        <v/>
      </c>
      <c r="J141" s="26" t="str">
        <f>IF(N($C141)=0,"",ROUND((N($D141)*Settings!$B$6+IF($F141="",1,$F141)*Settings!$B$7+N($E141)*Settings!$B$8+IF($G141="",0.6,$G141/5)*Settings!$B$9)/(Settings!$B$6+Settings!$B$7+Settings!$B$8+Settings!$B$9)*100,1))</f>
        <v/>
      </c>
      <c r="K141" s="27" t="str">
        <f>IF($J141="","",IF($J141&gt;=Settings!$B$10,"A",IF($J141&gt;=Settings!$B$11,"B","C")))</f>
        <v/>
      </c>
      <c r="L141" s="23" t="str">
        <f t="shared" si="4"/>
        <v/>
      </c>
    </row>
    <row r="142" spans="1:12" x14ac:dyDescent="0.3">
      <c r="A142" s="22" t="str">
        <f>IF(Suppliers!B142="","",Suppliers!B142)</f>
        <v/>
      </c>
      <c r="B142" s="22" t="str">
        <f>IF($A142="","",Suppliers!C142&amp;"")</f>
        <v/>
      </c>
      <c r="C142" s="23" t="str">
        <f>IF($A142="","",COUNTIFS(Deliveries!$A$4:$A$1003,$A142,Deliveries!$E$4:$E$1003,"&lt;&gt;"))</f>
        <v/>
      </c>
      <c r="D142" s="24" t="str">
        <f>IF(N($C142)=0,"",SUMIFS(Deliveries!$J$4:$J$1003,Deliveries!$A$4:$A$1003,$A142)/$C142)</f>
        <v/>
      </c>
      <c r="E142" s="24" t="str">
        <f>IF(N($C142)=0,"",SUMIFS(Deliveries!$K$4:$K$1003,Deliveries!$A$4:$A$1003,$A142)/$C142)</f>
        <v/>
      </c>
      <c r="F142" s="21" t="str">
        <f>IF(N($C142)=0,"",IFERROR(SUMIFS(Deliveries!$H$4:$H$1003,Deliveries!$A$4:$A$1003,$A142)/SUMIFS(Deliveries!$G$4:$G$1003,Deliveries!$A$4:$A$1003,$A142),""))</f>
        <v/>
      </c>
      <c r="G142" s="23" t="str">
        <f>IF($A142="","",IF(Suppliers!M142="","",Suppliers!M142))</f>
        <v/>
      </c>
      <c r="H142" s="25" t="str">
        <f>IF(N($C142)=0,"",IFERROR(AVERAGEIFS(Deliveries!$L$4:$L$1003,Deliveries!$A$4:$A$1003,$A142),""))</f>
        <v/>
      </c>
      <c r="I142" s="23" t="str">
        <f>IF($A142="","",IF(Suppliers!J142="","",Suppliers!J142))</f>
        <v/>
      </c>
      <c r="J142" s="26" t="str">
        <f>IF(N($C142)=0,"",ROUND((N($D142)*Settings!$B$6+IF($F142="",1,$F142)*Settings!$B$7+N($E142)*Settings!$B$8+IF($G142="",0.6,$G142/5)*Settings!$B$9)/(Settings!$B$6+Settings!$B$7+Settings!$B$8+Settings!$B$9)*100,1))</f>
        <v/>
      </c>
      <c r="K142" s="27" t="str">
        <f>IF($J142="","",IF($J142&gt;=Settings!$B$10,"A",IF($J142&gt;=Settings!$B$11,"B","C")))</f>
        <v/>
      </c>
      <c r="L142" s="23" t="str">
        <f t="shared" si="4"/>
        <v/>
      </c>
    </row>
    <row r="143" spans="1:12" x14ac:dyDescent="0.3">
      <c r="A143" s="22" t="str">
        <f>IF(Suppliers!B143="","",Suppliers!B143)</f>
        <v/>
      </c>
      <c r="B143" s="22" t="str">
        <f>IF($A143="","",Suppliers!C143&amp;"")</f>
        <v/>
      </c>
      <c r="C143" s="23" t="str">
        <f>IF($A143="","",COUNTIFS(Deliveries!$A$4:$A$1003,$A143,Deliveries!$E$4:$E$1003,"&lt;&gt;"))</f>
        <v/>
      </c>
      <c r="D143" s="24" t="str">
        <f>IF(N($C143)=0,"",SUMIFS(Deliveries!$J$4:$J$1003,Deliveries!$A$4:$A$1003,$A143)/$C143)</f>
        <v/>
      </c>
      <c r="E143" s="24" t="str">
        <f>IF(N($C143)=0,"",SUMIFS(Deliveries!$K$4:$K$1003,Deliveries!$A$4:$A$1003,$A143)/$C143)</f>
        <v/>
      </c>
      <c r="F143" s="21" t="str">
        <f>IF(N($C143)=0,"",IFERROR(SUMIFS(Deliveries!$H$4:$H$1003,Deliveries!$A$4:$A$1003,$A143)/SUMIFS(Deliveries!$G$4:$G$1003,Deliveries!$A$4:$A$1003,$A143),""))</f>
        <v/>
      </c>
      <c r="G143" s="23" t="str">
        <f>IF($A143="","",IF(Suppliers!M143="","",Suppliers!M143))</f>
        <v/>
      </c>
      <c r="H143" s="25" t="str">
        <f>IF(N($C143)=0,"",IFERROR(AVERAGEIFS(Deliveries!$L$4:$L$1003,Deliveries!$A$4:$A$1003,$A143),""))</f>
        <v/>
      </c>
      <c r="I143" s="23" t="str">
        <f>IF($A143="","",IF(Suppliers!J143="","",Suppliers!J143))</f>
        <v/>
      </c>
      <c r="J143" s="26" t="str">
        <f>IF(N($C143)=0,"",ROUND((N($D143)*Settings!$B$6+IF($F143="",1,$F143)*Settings!$B$7+N($E143)*Settings!$B$8+IF($G143="",0.6,$G143/5)*Settings!$B$9)/(Settings!$B$6+Settings!$B$7+Settings!$B$8+Settings!$B$9)*100,1))</f>
        <v/>
      </c>
      <c r="K143" s="27" t="str">
        <f>IF($J143="","",IF($J143&gt;=Settings!$B$10,"A",IF($J143&gt;=Settings!$B$11,"B","C")))</f>
        <v/>
      </c>
      <c r="L143" s="23" t="str">
        <f t="shared" si="4"/>
        <v/>
      </c>
    </row>
    <row r="144" spans="1:12" x14ac:dyDescent="0.3">
      <c r="A144" s="22" t="str">
        <f>IF(Suppliers!B144="","",Suppliers!B144)</f>
        <v/>
      </c>
      <c r="B144" s="22" t="str">
        <f>IF($A144="","",Suppliers!C144&amp;"")</f>
        <v/>
      </c>
      <c r="C144" s="23" t="str">
        <f>IF($A144="","",COUNTIFS(Deliveries!$A$4:$A$1003,$A144,Deliveries!$E$4:$E$1003,"&lt;&gt;"))</f>
        <v/>
      </c>
      <c r="D144" s="24" t="str">
        <f>IF(N($C144)=0,"",SUMIFS(Deliveries!$J$4:$J$1003,Deliveries!$A$4:$A$1003,$A144)/$C144)</f>
        <v/>
      </c>
      <c r="E144" s="24" t="str">
        <f>IF(N($C144)=0,"",SUMIFS(Deliveries!$K$4:$K$1003,Deliveries!$A$4:$A$1003,$A144)/$C144)</f>
        <v/>
      </c>
      <c r="F144" s="21" t="str">
        <f>IF(N($C144)=0,"",IFERROR(SUMIFS(Deliveries!$H$4:$H$1003,Deliveries!$A$4:$A$1003,$A144)/SUMIFS(Deliveries!$G$4:$G$1003,Deliveries!$A$4:$A$1003,$A144),""))</f>
        <v/>
      </c>
      <c r="G144" s="23" t="str">
        <f>IF($A144="","",IF(Suppliers!M144="","",Suppliers!M144))</f>
        <v/>
      </c>
      <c r="H144" s="25" t="str">
        <f>IF(N($C144)=0,"",IFERROR(AVERAGEIFS(Deliveries!$L$4:$L$1003,Deliveries!$A$4:$A$1003,$A144),""))</f>
        <v/>
      </c>
      <c r="I144" s="23" t="str">
        <f>IF($A144="","",IF(Suppliers!J144="","",Suppliers!J144))</f>
        <v/>
      </c>
      <c r="J144" s="26" t="str">
        <f>IF(N($C144)=0,"",ROUND((N($D144)*Settings!$B$6+IF($F144="",1,$F144)*Settings!$B$7+N($E144)*Settings!$B$8+IF($G144="",0.6,$G144/5)*Settings!$B$9)/(Settings!$B$6+Settings!$B$7+Settings!$B$8+Settings!$B$9)*100,1))</f>
        <v/>
      </c>
      <c r="K144" s="27" t="str">
        <f>IF($J144="","",IF($J144&gt;=Settings!$B$10,"A",IF($J144&gt;=Settings!$B$11,"B","C")))</f>
        <v/>
      </c>
      <c r="L144" s="23" t="str">
        <f t="shared" si="4"/>
        <v/>
      </c>
    </row>
    <row r="145" spans="1:12" x14ac:dyDescent="0.3">
      <c r="A145" s="22" t="str">
        <f>IF(Suppliers!B145="","",Suppliers!B145)</f>
        <v/>
      </c>
      <c r="B145" s="22" t="str">
        <f>IF($A145="","",Suppliers!C145&amp;"")</f>
        <v/>
      </c>
      <c r="C145" s="23" t="str">
        <f>IF($A145="","",COUNTIFS(Deliveries!$A$4:$A$1003,$A145,Deliveries!$E$4:$E$1003,"&lt;&gt;"))</f>
        <v/>
      </c>
      <c r="D145" s="24" t="str">
        <f>IF(N($C145)=0,"",SUMIFS(Deliveries!$J$4:$J$1003,Deliveries!$A$4:$A$1003,$A145)/$C145)</f>
        <v/>
      </c>
      <c r="E145" s="24" t="str">
        <f>IF(N($C145)=0,"",SUMIFS(Deliveries!$K$4:$K$1003,Deliveries!$A$4:$A$1003,$A145)/$C145)</f>
        <v/>
      </c>
      <c r="F145" s="21" t="str">
        <f>IF(N($C145)=0,"",IFERROR(SUMIFS(Deliveries!$H$4:$H$1003,Deliveries!$A$4:$A$1003,$A145)/SUMIFS(Deliveries!$G$4:$G$1003,Deliveries!$A$4:$A$1003,$A145),""))</f>
        <v/>
      </c>
      <c r="G145" s="23" t="str">
        <f>IF($A145="","",IF(Suppliers!M145="","",Suppliers!M145))</f>
        <v/>
      </c>
      <c r="H145" s="25" t="str">
        <f>IF(N($C145)=0,"",IFERROR(AVERAGEIFS(Deliveries!$L$4:$L$1003,Deliveries!$A$4:$A$1003,$A145),""))</f>
        <v/>
      </c>
      <c r="I145" s="23" t="str">
        <f>IF($A145="","",IF(Suppliers!J145="","",Suppliers!J145))</f>
        <v/>
      </c>
      <c r="J145" s="26" t="str">
        <f>IF(N($C145)=0,"",ROUND((N($D145)*Settings!$B$6+IF($F145="",1,$F145)*Settings!$B$7+N($E145)*Settings!$B$8+IF($G145="",0.6,$G145/5)*Settings!$B$9)/(Settings!$B$6+Settings!$B$7+Settings!$B$8+Settings!$B$9)*100,1))</f>
        <v/>
      </c>
      <c r="K145" s="27" t="str">
        <f>IF($J145="","",IF($J145&gt;=Settings!$B$10,"A",IF($J145&gt;=Settings!$B$11,"B","C")))</f>
        <v/>
      </c>
      <c r="L145" s="23" t="str">
        <f t="shared" si="4"/>
        <v/>
      </c>
    </row>
    <row r="146" spans="1:12" x14ac:dyDescent="0.3">
      <c r="A146" s="22" t="str">
        <f>IF(Suppliers!B146="","",Suppliers!B146)</f>
        <v/>
      </c>
      <c r="B146" s="22" t="str">
        <f>IF($A146="","",Suppliers!C146&amp;"")</f>
        <v/>
      </c>
      <c r="C146" s="23" t="str">
        <f>IF($A146="","",COUNTIFS(Deliveries!$A$4:$A$1003,$A146,Deliveries!$E$4:$E$1003,"&lt;&gt;"))</f>
        <v/>
      </c>
      <c r="D146" s="24" t="str">
        <f>IF(N($C146)=0,"",SUMIFS(Deliveries!$J$4:$J$1003,Deliveries!$A$4:$A$1003,$A146)/$C146)</f>
        <v/>
      </c>
      <c r="E146" s="24" t="str">
        <f>IF(N($C146)=0,"",SUMIFS(Deliveries!$K$4:$K$1003,Deliveries!$A$4:$A$1003,$A146)/$C146)</f>
        <v/>
      </c>
      <c r="F146" s="21" t="str">
        <f>IF(N($C146)=0,"",IFERROR(SUMIFS(Deliveries!$H$4:$H$1003,Deliveries!$A$4:$A$1003,$A146)/SUMIFS(Deliveries!$G$4:$G$1003,Deliveries!$A$4:$A$1003,$A146),""))</f>
        <v/>
      </c>
      <c r="G146" s="23" t="str">
        <f>IF($A146="","",IF(Suppliers!M146="","",Suppliers!M146))</f>
        <v/>
      </c>
      <c r="H146" s="25" t="str">
        <f>IF(N($C146)=0,"",IFERROR(AVERAGEIFS(Deliveries!$L$4:$L$1003,Deliveries!$A$4:$A$1003,$A146),""))</f>
        <v/>
      </c>
      <c r="I146" s="23" t="str">
        <f>IF($A146="","",IF(Suppliers!J146="","",Suppliers!J146))</f>
        <v/>
      </c>
      <c r="J146" s="26" t="str">
        <f>IF(N($C146)=0,"",ROUND((N($D146)*Settings!$B$6+IF($F146="",1,$F146)*Settings!$B$7+N($E146)*Settings!$B$8+IF($G146="",0.6,$G146/5)*Settings!$B$9)/(Settings!$B$6+Settings!$B$7+Settings!$B$8+Settings!$B$9)*100,1))</f>
        <v/>
      </c>
      <c r="K146" s="27" t="str">
        <f>IF($J146="","",IF($J146&gt;=Settings!$B$10,"A",IF($J146&gt;=Settings!$B$11,"B","C")))</f>
        <v/>
      </c>
      <c r="L146" s="23" t="str">
        <f t="shared" si="4"/>
        <v/>
      </c>
    </row>
    <row r="147" spans="1:12" x14ac:dyDescent="0.3">
      <c r="A147" s="22" t="str">
        <f>IF(Suppliers!B147="","",Suppliers!B147)</f>
        <v/>
      </c>
      <c r="B147" s="22" t="str">
        <f>IF($A147="","",Suppliers!C147&amp;"")</f>
        <v/>
      </c>
      <c r="C147" s="23" t="str">
        <f>IF($A147="","",COUNTIFS(Deliveries!$A$4:$A$1003,$A147,Deliveries!$E$4:$E$1003,"&lt;&gt;"))</f>
        <v/>
      </c>
      <c r="D147" s="24" t="str">
        <f>IF(N($C147)=0,"",SUMIFS(Deliveries!$J$4:$J$1003,Deliveries!$A$4:$A$1003,$A147)/$C147)</f>
        <v/>
      </c>
      <c r="E147" s="24" t="str">
        <f>IF(N($C147)=0,"",SUMIFS(Deliveries!$K$4:$K$1003,Deliveries!$A$4:$A$1003,$A147)/$C147)</f>
        <v/>
      </c>
      <c r="F147" s="21" t="str">
        <f>IF(N($C147)=0,"",IFERROR(SUMIFS(Deliveries!$H$4:$H$1003,Deliveries!$A$4:$A$1003,$A147)/SUMIFS(Deliveries!$G$4:$G$1003,Deliveries!$A$4:$A$1003,$A147),""))</f>
        <v/>
      </c>
      <c r="G147" s="23" t="str">
        <f>IF($A147="","",IF(Suppliers!M147="","",Suppliers!M147))</f>
        <v/>
      </c>
      <c r="H147" s="25" t="str">
        <f>IF(N($C147)=0,"",IFERROR(AVERAGEIFS(Deliveries!$L$4:$L$1003,Deliveries!$A$4:$A$1003,$A147),""))</f>
        <v/>
      </c>
      <c r="I147" s="23" t="str">
        <f>IF($A147="","",IF(Suppliers!J147="","",Suppliers!J147))</f>
        <v/>
      </c>
      <c r="J147" s="26" t="str">
        <f>IF(N($C147)=0,"",ROUND((N($D147)*Settings!$B$6+IF($F147="",1,$F147)*Settings!$B$7+N($E147)*Settings!$B$8+IF($G147="",0.6,$G147/5)*Settings!$B$9)/(Settings!$B$6+Settings!$B$7+Settings!$B$8+Settings!$B$9)*100,1))</f>
        <v/>
      </c>
      <c r="K147" s="27" t="str">
        <f>IF($J147="","",IF($J147&gt;=Settings!$B$10,"A",IF($J147&gt;=Settings!$B$11,"B","C")))</f>
        <v/>
      </c>
      <c r="L147" s="23" t="str">
        <f t="shared" si="4"/>
        <v/>
      </c>
    </row>
    <row r="148" spans="1:12" x14ac:dyDescent="0.3">
      <c r="A148" s="22" t="str">
        <f>IF(Suppliers!B148="","",Suppliers!B148)</f>
        <v/>
      </c>
      <c r="B148" s="22" t="str">
        <f>IF($A148="","",Suppliers!C148&amp;"")</f>
        <v/>
      </c>
      <c r="C148" s="23" t="str">
        <f>IF($A148="","",COUNTIFS(Deliveries!$A$4:$A$1003,$A148,Deliveries!$E$4:$E$1003,"&lt;&gt;"))</f>
        <v/>
      </c>
      <c r="D148" s="24" t="str">
        <f>IF(N($C148)=0,"",SUMIFS(Deliveries!$J$4:$J$1003,Deliveries!$A$4:$A$1003,$A148)/$C148)</f>
        <v/>
      </c>
      <c r="E148" s="24" t="str">
        <f>IF(N($C148)=0,"",SUMIFS(Deliveries!$K$4:$K$1003,Deliveries!$A$4:$A$1003,$A148)/$C148)</f>
        <v/>
      </c>
      <c r="F148" s="21" t="str">
        <f>IF(N($C148)=0,"",IFERROR(SUMIFS(Deliveries!$H$4:$H$1003,Deliveries!$A$4:$A$1003,$A148)/SUMIFS(Deliveries!$G$4:$G$1003,Deliveries!$A$4:$A$1003,$A148),""))</f>
        <v/>
      </c>
      <c r="G148" s="23" t="str">
        <f>IF($A148="","",IF(Suppliers!M148="","",Suppliers!M148))</f>
        <v/>
      </c>
      <c r="H148" s="25" t="str">
        <f>IF(N($C148)=0,"",IFERROR(AVERAGEIFS(Deliveries!$L$4:$L$1003,Deliveries!$A$4:$A$1003,$A148),""))</f>
        <v/>
      </c>
      <c r="I148" s="23" t="str">
        <f>IF($A148="","",IF(Suppliers!J148="","",Suppliers!J148))</f>
        <v/>
      </c>
      <c r="J148" s="26" t="str">
        <f>IF(N($C148)=0,"",ROUND((N($D148)*Settings!$B$6+IF($F148="",1,$F148)*Settings!$B$7+N($E148)*Settings!$B$8+IF($G148="",0.6,$G148/5)*Settings!$B$9)/(Settings!$B$6+Settings!$B$7+Settings!$B$8+Settings!$B$9)*100,1))</f>
        <v/>
      </c>
      <c r="K148" s="27" t="str">
        <f>IF($J148="","",IF($J148&gt;=Settings!$B$10,"A",IF($J148&gt;=Settings!$B$11,"B","C")))</f>
        <v/>
      </c>
      <c r="L148" s="23" t="str">
        <f t="shared" si="4"/>
        <v/>
      </c>
    </row>
    <row r="149" spans="1:12" x14ac:dyDescent="0.3">
      <c r="A149" s="22" t="str">
        <f>IF(Suppliers!B149="","",Suppliers!B149)</f>
        <v/>
      </c>
      <c r="B149" s="22" t="str">
        <f>IF($A149="","",Suppliers!C149&amp;"")</f>
        <v/>
      </c>
      <c r="C149" s="23" t="str">
        <f>IF($A149="","",COUNTIFS(Deliveries!$A$4:$A$1003,$A149,Deliveries!$E$4:$E$1003,"&lt;&gt;"))</f>
        <v/>
      </c>
      <c r="D149" s="24" t="str">
        <f>IF(N($C149)=0,"",SUMIFS(Deliveries!$J$4:$J$1003,Deliveries!$A$4:$A$1003,$A149)/$C149)</f>
        <v/>
      </c>
      <c r="E149" s="24" t="str">
        <f>IF(N($C149)=0,"",SUMIFS(Deliveries!$K$4:$K$1003,Deliveries!$A$4:$A$1003,$A149)/$C149)</f>
        <v/>
      </c>
      <c r="F149" s="21" t="str">
        <f>IF(N($C149)=0,"",IFERROR(SUMIFS(Deliveries!$H$4:$H$1003,Deliveries!$A$4:$A$1003,$A149)/SUMIFS(Deliveries!$G$4:$G$1003,Deliveries!$A$4:$A$1003,$A149),""))</f>
        <v/>
      </c>
      <c r="G149" s="23" t="str">
        <f>IF($A149="","",IF(Suppliers!M149="","",Suppliers!M149))</f>
        <v/>
      </c>
      <c r="H149" s="25" t="str">
        <f>IF(N($C149)=0,"",IFERROR(AVERAGEIFS(Deliveries!$L$4:$L$1003,Deliveries!$A$4:$A$1003,$A149),""))</f>
        <v/>
      </c>
      <c r="I149" s="23" t="str">
        <f>IF($A149="","",IF(Suppliers!J149="","",Suppliers!J149))</f>
        <v/>
      </c>
      <c r="J149" s="26" t="str">
        <f>IF(N($C149)=0,"",ROUND((N($D149)*Settings!$B$6+IF($F149="",1,$F149)*Settings!$B$7+N($E149)*Settings!$B$8+IF($G149="",0.6,$G149/5)*Settings!$B$9)/(Settings!$B$6+Settings!$B$7+Settings!$B$8+Settings!$B$9)*100,1))</f>
        <v/>
      </c>
      <c r="K149" s="27" t="str">
        <f>IF($J149="","",IF($J149&gt;=Settings!$B$10,"A",IF($J149&gt;=Settings!$B$11,"B","C")))</f>
        <v/>
      </c>
      <c r="L149" s="23" t="str">
        <f t="shared" si="4"/>
        <v/>
      </c>
    </row>
    <row r="150" spans="1:12" x14ac:dyDescent="0.3">
      <c r="A150" s="22" t="str">
        <f>IF(Suppliers!B150="","",Suppliers!B150)</f>
        <v/>
      </c>
      <c r="B150" s="22" t="str">
        <f>IF($A150="","",Suppliers!C150&amp;"")</f>
        <v/>
      </c>
      <c r="C150" s="23" t="str">
        <f>IF($A150="","",COUNTIFS(Deliveries!$A$4:$A$1003,$A150,Deliveries!$E$4:$E$1003,"&lt;&gt;"))</f>
        <v/>
      </c>
      <c r="D150" s="24" t="str">
        <f>IF(N($C150)=0,"",SUMIFS(Deliveries!$J$4:$J$1003,Deliveries!$A$4:$A$1003,$A150)/$C150)</f>
        <v/>
      </c>
      <c r="E150" s="24" t="str">
        <f>IF(N($C150)=0,"",SUMIFS(Deliveries!$K$4:$K$1003,Deliveries!$A$4:$A$1003,$A150)/$C150)</f>
        <v/>
      </c>
      <c r="F150" s="21" t="str">
        <f>IF(N($C150)=0,"",IFERROR(SUMIFS(Deliveries!$H$4:$H$1003,Deliveries!$A$4:$A$1003,$A150)/SUMIFS(Deliveries!$G$4:$G$1003,Deliveries!$A$4:$A$1003,$A150),""))</f>
        <v/>
      </c>
      <c r="G150" s="23" t="str">
        <f>IF($A150="","",IF(Suppliers!M150="","",Suppliers!M150))</f>
        <v/>
      </c>
      <c r="H150" s="25" t="str">
        <f>IF(N($C150)=0,"",IFERROR(AVERAGEIFS(Deliveries!$L$4:$L$1003,Deliveries!$A$4:$A$1003,$A150),""))</f>
        <v/>
      </c>
      <c r="I150" s="23" t="str">
        <f>IF($A150="","",IF(Suppliers!J150="","",Suppliers!J150))</f>
        <v/>
      </c>
      <c r="J150" s="26" t="str">
        <f>IF(N($C150)=0,"",ROUND((N($D150)*Settings!$B$6+IF($F150="",1,$F150)*Settings!$B$7+N($E150)*Settings!$B$8+IF($G150="",0.6,$G150/5)*Settings!$B$9)/(Settings!$B$6+Settings!$B$7+Settings!$B$8+Settings!$B$9)*100,1))</f>
        <v/>
      </c>
      <c r="K150" s="27" t="str">
        <f>IF($J150="","",IF($J150&gt;=Settings!$B$10,"A",IF($J150&gt;=Settings!$B$11,"B","C")))</f>
        <v/>
      </c>
      <c r="L150" s="23" t="str">
        <f t="shared" si="4"/>
        <v/>
      </c>
    </row>
    <row r="151" spans="1:12" x14ac:dyDescent="0.3">
      <c r="A151" s="22" t="str">
        <f>IF(Suppliers!B151="","",Suppliers!B151)</f>
        <v/>
      </c>
      <c r="B151" s="22" t="str">
        <f>IF($A151="","",Suppliers!C151&amp;"")</f>
        <v/>
      </c>
      <c r="C151" s="23" t="str">
        <f>IF($A151="","",COUNTIFS(Deliveries!$A$4:$A$1003,$A151,Deliveries!$E$4:$E$1003,"&lt;&gt;"))</f>
        <v/>
      </c>
      <c r="D151" s="24" t="str">
        <f>IF(N($C151)=0,"",SUMIFS(Deliveries!$J$4:$J$1003,Deliveries!$A$4:$A$1003,$A151)/$C151)</f>
        <v/>
      </c>
      <c r="E151" s="24" t="str">
        <f>IF(N($C151)=0,"",SUMIFS(Deliveries!$K$4:$K$1003,Deliveries!$A$4:$A$1003,$A151)/$C151)</f>
        <v/>
      </c>
      <c r="F151" s="21" t="str">
        <f>IF(N($C151)=0,"",IFERROR(SUMIFS(Deliveries!$H$4:$H$1003,Deliveries!$A$4:$A$1003,$A151)/SUMIFS(Deliveries!$G$4:$G$1003,Deliveries!$A$4:$A$1003,$A151),""))</f>
        <v/>
      </c>
      <c r="G151" s="23" t="str">
        <f>IF($A151="","",IF(Suppliers!M151="","",Suppliers!M151))</f>
        <v/>
      </c>
      <c r="H151" s="25" t="str">
        <f>IF(N($C151)=0,"",IFERROR(AVERAGEIFS(Deliveries!$L$4:$L$1003,Deliveries!$A$4:$A$1003,$A151),""))</f>
        <v/>
      </c>
      <c r="I151" s="23" t="str">
        <f>IF($A151="","",IF(Suppliers!J151="","",Suppliers!J151))</f>
        <v/>
      </c>
      <c r="J151" s="26" t="str">
        <f>IF(N($C151)=0,"",ROUND((N($D151)*Settings!$B$6+IF($F151="",1,$F151)*Settings!$B$7+N($E151)*Settings!$B$8+IF($G151="",0.6,$G151/5)*Settings!$B$9)/(Settings!$B$6+Settings!$B$7+Settings!$B$8+Settings!$B$9)*100,1))</f>
        <v/>
      </c>
      <c r="K151" s="27" t="str">
        <f>IF($J151="","",IF($J151&gt;=Settings!$B$10,"A",IF($J151&gt;=Settings!$B$11,"B","C")))</f>
        <v/>
      </c>
      <c r="L151" s="23" t="str">
        <f t="shared" si="4"/>
        <v/>
      </c>
    </row>
    <row r="152" spans="1:12" x14ac:dyDescent="0.3">
      <c r="A152" s="22" t="str">
        <f>IF(Suppliers!B152="","",Suppliers!B152)</f>
        <v/>
      </c>
      <c r="B152" s="22" t="str">
        <f>IF($A152="","",Suppliers!C152&amp;"")</f>
        <v/>
      </c>
      <c r="C152" s="23" t="str">
        <f>IF($A152="","",COUNTIFS(Deliveries!$A$4:$A$1003,$A152,Deliveries!$E$4:$E$1003,"&lt;&gt;"))</f>
        <v/>
      </c>
      <c r="D152" s="24" t="str">
        <f>IF(N($C152)=0,"",SUMIFS(Deliveries!$J$4:$J$1003,Deliveries!$A$4:$A$1003,$A152)/$C152)</f>
        <v/>
      </c>
      <c r="E152" s="24" t="str">
        <f>IF(N($C152)=0,"",SUMIFS(Deliveries!$K$4:$K$1003,Deliveries!$A$4:$A$1003,$A152)/$C152)</f>
        <v/>
      </c>
      <c r="F152" s="21" t="str">
        <f>IF(N($C152)=0,"",IFERROR(SUMIFS(Deliveries!$H$4:$H$1003,Deliveries!$A$4:$A$1003,$A152)/SUMIFS(Deliveries!$G$4:$G$1003,Deliveries!$A$4:$A$1003,$A152),""))</f>
        <v/>
      </c>
      <c r="G152" s="23" t="str">
        <f>IF($A152="","",IF(Suppliers!M152="","",Suppliers!M152))</f>
        <v/>
      </c>
      <c r="H152" s="25" t="str">
        <f>IF(N($C152)=0,"",IFERROR(AVERAGEIFS(Deliveries!$L$4:$L$1003,Deliveries!$A$4:$A$1003,$A152),""))</f>
        <v/>
      </c>
      <c r="I152" s="23" t="str">
        <f>IF($A152="","",IF(Suppliers!J152="","",Suppliers!J152))</f>
        <v/>
      </c>
      <c r="J152" s="26" t="str">
        <f>IF(N($C152)=0,"",ROUND((N($D152)*Settings!$B$6+IF($F152="",1,$F152)*Settings!$B$7+N($E152)*Settings!$B$8+IF($G152="",0.6,$G152/5)*Settings!$B$9)/(Settings!$B$6+Settings!$B$7+Settings!$B$8+Settings!$B$9)*100,1))</f>
        <v/>
      </c>
      <c r="K152" s="27" t="str">
        <f>IF($J152="","",IF($J152&gt;=Settings!$B$10,"A",IF($J152&gt;=Settings!$B$11,"B","C")))</f>
        <v/>
      </c>
      <c r="L152" s="23" t="str">
        <f t="shared" si="4"/>
        <v/>
      </c>
    </row>
    <row r="153" spans="1:12" x14ac:dyDescent="0.3">
      <c r="A153" s="22" t="str">
        <f>IF(Suppliers!B153="","",Suppliers!B153)</f>
        <v/>
      </c>
      <c r="B153" s="22" t="str">
        <f>IF($A153="","",Suppliers!C153&amp;"")</f>
        <v/>
      </c>
      <c r="C153" s="23" t="str">
        <f>IF($A153="","",COUNTIFS(Deliveries!$A$4:$A$1003,$A153,Deliveries!$E$4:$E$1003,"&lt;&gt;"))</f>
        <v/>
      </c>
      <c r="D153" s="24" t="str">
        <f>IF(N($C153)=0,"",SUMIFS(Deliveries!$J$4:$J$1003,Deliveries!$A$4:$A$1003,$A153)/$C153)</f>
        <v/>
      </c>
      <c r="E153" s="24" t="str">
        <f>IF(N($C153)=0,"",SUMIFS(Deliveries!$K$4:$K$1003,Deliveries!$A$4:$A$1003,$A153)/$C153)</f>
        <v/>
      </c>
      <c r="F153" s="21" t="str">
        <f>IF(N($C153)=0,"",IFERROR(SUMIFS(Deliveries!$H$4:$H$1003,Deliveries!$A$4:$A$1003,$A153)/SUMIFS(Deliveries!$G$4:$G$1003,Deliveries!$A$4:$A$1003,$A153),""))</f>
        <v/>
      </c>
      <c r="G153" s="23" t="str">
        <f>IF($A153="","",IF(Suppliers!M153="","",Suppliers!M153))</f>
        <v/>
      </c>
      <c r="H153" s="25" t="str">
        <f>IF(N($C153)=0,"",IFERROR(AVERAGEIFS(Deliveries!$L$4:$L$1003,Deliveries!$A$4:$A$1003,$A153),""))</f>
        <v/>
      </c>
      <c r="I153" s="23" t="str">
        <f>IF($A153="","",IF(Suppliers!J153="","",Suppliers!J153))</f>
        <v/>
      </c>
      <c r="J153" s="26" t="str">
        <f>IF(N($C153)=0,"",ROUND((N($D153)*Settings!$B$6+IF($F153="",1,$F153)*Settings!$B$7+N($E153)*Settings!$B$8+IF($G153="",0.6,$G153/5)*Settings!$B$9)/(Settings!$B$6+Settings!$B$7+Settings!$B$8+Settings!$B$9)*100,1))</f>
        <v/>
      </c>
      <c r="K153" s="27" t="str">
        <f>IF($J153="","",IF($J153&gt;=Settings!$B$10,"A",IF($J153&gt;=Settings!$B$11,"B","C")))</f>
        <v/>
      </c>
      <c r="L153" s="23" t="str">
        <f t="shared" si="4"/>
        <v/>
      </c>
    </row>
    <row r="154" spans="1:12" x14ac:dyDescent="0.3">
      <c r="A154" s="22" t="str">
        <f>IF(Suppliers!B154="","",Suppliers!B154)</f>
        <v/>
      </c>
      <c r="B154" s="22" t="str">
        <f>IF($A154="","",Suppliers!C154&amp;"")</f>
        <v/>
      </c>
      <c r="C154" s="23" t="str">
        <f>IF($A154="","",COUNTIFS(Deliveries!$A$4:$A$1003,$A154,Deliveries!$E$4:$E$1003,"&lt;&gt;"))</f>
        <v/>
      </c>
      <c r="D154" s="24" t="str">
        <f>IF(N($C154)=0,"",SUMIFS(Deliveries!$J$4:$J$1003,Deliveries!$A$4:$A$1003,$A154)/$C154)</f>
        <v/>
      </c>
      <c r="E154" s="24" t="str">
        <f>IF(N($C154)=0,"",SUMIFS(Deliveries!$K$4:$K$1003,Deliveries!$A$4:$A$1003,$A154)/$C154)</f>
        <v/>
      </c>
      <c r="F154" s="21" t="str">
        <f>IF(N($C154)=0,"",IFERROR(SUMIFS(Deliveries!$H$4:$H$1003,Deliveries!$A$4:$A$1003,$A154)/SUMIFS(Deliveries!$G$4:$G$1003,Deliveries!$A$4:$A$1003,$A154),""))</f>
        <v/>
      </c>
      <c r="G154" s="23" t="str">
        <f>IF($A154="","",IF(Suppliers!M154="","",Suppliers!M154))</f>
        <v/>
      </c>
      <c r="H154" s="25" t="str">
        <f>IF(N($C154)=0,"",IFERROR(AVERAGEIFS(Deliveries!$L$4:$L$1003,Deliveries!$A$4:$A$1003,$A154),""))</f>
        <v/>
      </c>
      <c r="I154" s="23" t="str">
        <f>IF($A154="","",IF(Suppliers!J154="","",Suppliers!J154))</f>
        <v/>
      </c>
      <c r="J154" s="26" t="str">
        <f>IF(N($C154)=0,"",ROUND((N($D154)*Settings!$B$6+IF($F154="",1,$F154)*Settings!$B$7+N($E154)*Settings!$B$8+IF($G154="",0.6,$G154/5)*Settings!$B$9)/(Settings!$B$6+Settings!$B$7+Settings!$B$8+Settings!$B$9)*100,1))</f>
        <v/>
      </c>
      <c r="K154" s="27" t="str">
        <f>IF($J154="","",IF($J154&gt;=Settings!$B$10,"A",IF($J154&gt;=Settings!$B$11,"B","C")))</f>
        <v/>
      </c>
      <c r="L154" s="23" t="str">
        <f t="shared" si="4"/>
        <v/>
      </c>
    </row>
    <row r="155" spans="1:12" x14ac:dyDescent="0.3">
      <c r="A155" s="22" t="str">
        <f>IF(Suppliers!B155="","",Suppliers!B155)</f>
        <v/>
      </c>
      <c r="B155" s="22" t="str">
        <f>IF($A155="","",Suppliers!C155&amp;"")</f>
        <v/>
      </c>
      <c r="C155" s="23" t="str">
        <f>IF($A155="","",COUNTIFS(Deliveries!$A$4:$A$1003,$A155,Deliveries!$E$4:$E$1003,"&lt;&gt;"))</f>
        <v/>
      </c>
      <c r="D155" s="24" t="str">
        <f>IF(N($C155)=0,"",SUMIFS(Deliveries!$J$4:$J$1003,Deliveries!$A$4:$A$1003,$A155)/$C155)</f>
        <v/>
      </c>
      <c r="E155" s="24" t="str">
        <f>IF(N($C155)=0,"",SUMIFS(Deliveries!$K$4:$K$1003,Deliveries!$A$4:$A$1003,$A155)/$C155)</f>
        <v/>
      </c>
      <c r="F155" s="21" t="str">
        <f>IF(N($C155)=0,"",IFERROR(SUMIFS(Deliveries!$H$4:$H$1003,Deliveries!$A$4:$A$1003,$A155)/SUMIFS(Deliveries!$G$4:$G$1003,Deliveries!$A$4:$A$1003,$A155),""))</f>
        <v/>
      </c>
      <c r="G155" s="23" t="str">
        <f>IF($A155="","",IF(Suppliers!M155="","",Suppliers!M155))</f>
        <v/>
      </c>
      <c r="H155" s="25" t="str">
        <f>IF(N($C155)=0,"",IFERROR(AVERAGEIFS(Deliveries!$L$4:$L$1003,Deliveries!$A$4:$A$1003,$A155),""))</f>
        <v/>
      </c>
      <c r="I155" s="23" t="str">
        <f>IF($A155="","",IF(Suppliers!J155="","",Suppliers!J155))</f>
        <v/>
      </c>
      <c r="J155" s="26" t="str">
        <f>IF(N($C155)=0,"",ROUND((N($D155)*Settings!$B$6+IF($F155="",1,$F155)*Settings!$B$7+N($E155)*Settings!$B$8+IF($G155="",0.6,$G155/5)*Settings!$B$9)/(Settings!$B$6+Settings!$B$7+Settings!$B$8+Settings!$B$9)*100,1))</f>
        <v/>
      </c>
      <c r="K155" s="27" t="str">
        <f>IF($J155="","",IF($J155&gt;=Settings!$B$10,"A",IF($J155&gt;=Settings!$B$11,"B","C")))</f>
        <v/>
      </c>
      <c r="L155" s="23" t="str">
        <f t="shared" si="4"/>
        <v/>
      </c>
    </row>
    <row r="156" spans="1:12" x14ac:dyDescent="0.3">
      <c r="A156" s="22" t="str">
        <f>IF(Suppliers!B156="","",Suppliers!B156)</f>
        <v/>
      </c>
      <c r="B156" s="22" t="str">
        <f>IF($A156="","",Suppliers!C156&amp;"")</f>
        <v/>
      </c>
      <c r="C156" s="23" t="str">
        <f>IF($A156="","",COUNTIFS(Deliveries!$A$4:$A$1003,$A156,Deliveries!$E$4:$E$1003,"&lt;&gt;"))</f>
        <v/>
      </c>
      <c r="D156" s="24" t="str">
        <f>IF(N($C156)=0,"",SUMIFS(Deliveries!$J$4:$J$1003,Deliveries!$A$4:$A$1003,$A156)/$C156)</f>
        <v/>
      </c>
      <c r="E156" s="24" t="str">
        <f>IF(N($C156)=0,"",SUMIFS(Deliveries!$K$4:$K$1003,Deliveries!$A$4:$A$1003,$A156)/$C156)</f>
        <v/>
      </c>
      <c r="F156" s="21" t="str">
        <f>IF(N($C156)=0,"",IFERROR(SUMIFS(Deliveries!$H$4:$H$1003,Deliveries!$A$4:$A$1003,$A156)/SUMIFS(Deliveries!$G$4:$G$1003,Deliveries!$A$4:$A$1003,$A156),""))</f>
        <v/>
      </c>
      <c r="G156" s="23" t="str">
        <f>IF($A156="","",IF(Suppliers!M156="","",Suppliers!M156))</f>
        <v/>
      </c>
      <c r="H156" s="25" t="str">
        <f>IF(N($C156)=0,"",IFERROR(AVERAGEIFS(Deliveries!$L$4:$L$1003,Deliveries!$A$4:$A$1003,$A156),""))</f>
        <v/>
      </c>
      <c r="I156" s="23" t="str">
        <f>IF($A156="","",IF(Suppliers!J156="","",Suppliers!J156))</f>
        <v/>
      </c>
      <c r="J156" s="26" t="str">
        <f>IF(N($C156)=0,"",ROUND((N($D156)*Settings!$B$6+IF($F156="",1,$F156)*Settings!$B$7+N($E156)*Settings!$B$8+IF($G156="",0.6,$G156/5)*Settings!$B$9)/(Settings!$B$6+Settings!$B$7+Settings!$B$8+Settings!$B$9)*100,1))</f>
        <v/>
      </c>
      <c r="K156" s="27" t="str">
        <f>IF($J156="","",IF($J156&gt;=Settings!$B$10,"A",IF($J156&gt;=Settings!$B$11,"B","C")))</f>
        <v/>
      </c>
      <c r="L156" s="23" t="str">
        <f t="shared" si="4"/>
        <v/>
      </c>
    </row>
    <row r="157" spans="1:12" x14ac:dyDescent="0.3">
      <c r="A157" s="22" t="str">
        <f>IF(Suppliers!B157="","",Suppliers!B157)</f>
        <v/>
      </c>
      <c r="B157" s="22" t="str">
        <f>IF($A157="","",Suppliers!C157&amp;"")</f>
        <v/>
      </c>
      <c r="C157" s="23" t="str">
        <f>IF($A157="","",COUNTIFS(Deliveries!$A$4:$A$1003,$A157,Deliveries!$E$4:$E$1003,"&lt;&gt;"))</f>
        <v/>
      </c>
      <c r="D157" s="24" t="str">
        <f>IF(N($C157)=0,"",SUMIFS(Deliveries!$J$4:$J$1003,Deliveries!$A$4:$A$1003,$A157)/$C157)</f>
        <v/>
      </c>
      <c r="E157" s="24" t="str">
        <f>IF(N($C157)=0,"",SUMIFS(Deliveries!$K$4:$K$1003,Deliveries!$A$4:$A$1003,$A157)/$C157)</f>
        <v/>
      </c>
      <c r="F157" s="21" t="str">
        <f>IF(N($C157)=0,"",IFERROR(SUMIFS(Deliveries!$H$4:$H$1003,Deliveries!$A$4:$A$1003,$A157)/SUMIFS(Deliveries!$G$4:$G$1003,Deliveries!$A$4:$A$1003,$A157),""))</f>
        <v/>
      </c>
      <c r="G157" s="23" t="str">
        <f>IF($A157="","",IF(Suppliers!M157="","",Suppliers!M157))</f>
        <v/>
      </c>
      <c r="H157" s="25" t="str">
        <f>IF(N($C157)=0,"",IFERROR(AVERAGEIFS(Deliveries!$L$4:$L$1003,Deliveries!$A$4:$A$1003,$A157),""))</f>
        <v/>
      </c>
      <c r="I157" s="23" t="str">
        <f>IF($A157="","",IF(Suppliers!J157="","",Suppliers!J157))</f>
        <v/>
      </c>
      <c r="J157" s="26" t="str">
        <f>IF(N($C157)=0,"",ROUND((N($D157)*Settings!$B$6+IF($F157="",1,$F157)*Settings!$B$7+N($E157)*Settings!$B$8+IF($G157="",0.6,$G157/5)*Settings!$B$9)/(Settings!$B$6+Settings!$B$7+Settings!$B$8+Settings!$B$9)*100,1))</f>
        <v/>
      </c>
      <c r="K157" s="27" t="str">
        <f>IF($J157="","",IF($J157&gt;=Settings!$B$10,"A",IF($J157&gt;=Settings!$B$11,"B","C")))</f>
        <v/>
      </c>
      <c r="L157" s="23" t="str">
        <f t="shared" si="4"/>
        <v/>
      </c>
    </row>
    <row r="158" spans="1:12" x14ac:dyDescent="0.3">
      <c r="A158" s="22" t="str">
        <f>IF(Suppliers!B158="","",Suppliers!B158)</f>
        <v/>
      </c>
      <c r="B158" s="22" t="str">
        <f>IF($A158="","",Suppliers!C158&amp;"")</f>
        <v/>
      </c>
      <c r="C158" s="23" t="str">
        <f>IF($A158="","",COUNTIFS(Deliveries!$A$4:$A$1003,$A158,Deliveries!$E$4:$E$1003,"&lt;&gt;"))</f>
        <v/>
      </c>
      <c r="D158" s="24" t="str">
        <f>IF(N($C158)=0,"",SUMIFS(Deliveries!$J$4:$J$1003,Deliveries!$A$4:$A$1003,$A158)/$C158)</f>
        <v/>
      </c>
      <c r="E158" s="24" t="str">
        <f>IF(N($C158)=0,"",SUMIFS(Deliveries!$K$4:$K$1003,Deliveries!$A$4:$A$1003,$A158)/$C158)</f>
        <v/>
      </c>
      <c r="F158" s="21" t="str">
        <f>IF(N($C158)=0,"",IFERROR(SUMIFS(Deliveries!$H$4:$H$1003,Deliveries!$A$4:$A$1003,$A158)/SUMIFS(Deliveries!$G$4:$G$1003,Deliveries!$A$4:$A$1003,$A158),""))</f>
        <v/>
      </c>
      <c r="G158" s="23" t="str">
        <f>IF($A158="","",IF(Suppliers!M158="","",Suppliers!M158))</f>
        <v/>
      </c>
      <c r="H158" s="25" t="str">
        <f>IF(N($C158)=0,"",IFERROR(AVERAGEIFS(Deliveries!$L$4:$L$1003,Deliveries!$A$4:$A$1003,$A158),""))</f>
        <v/>
      </c>
      <c r="I158" s="23" t="str">
        <f>IF($A158="","",IF(Suppliers!J158="","",Suppliers!J158))</f>
        <v/>
      </c>
      <c r="J158" s="26" t="str">
        <f>IF(N($C158)=0,"",ROUND((N($D158)*Settings!$B$6+IF($F158="",1,$F158)*Settings!$B$7+N($E158)*Settings!$B$8+IF($G158="",0.6,$G158/5)*Settings!$B$9)/(Settings!$B$6+Settings!$B$7+Settings!$B$8+Settings!$B$9)*100,1))</f>
        <v/>
      </c>
      <c r="K158" s="27" t="str">
        <f>IF($J158="","",IF($J158&gt;=Settings!$B$10,"A",IF($J158&gt;=Settings!$B$11,"B","C")))</f>
        <v/>
      </c>
      <c r="L158" s="23" t="str">
        <f t="shared" si="4"/>
        <v/>
      </c>
    </row>
    <row r="159" spans="1:12" x14ac:dyDescent="0.3">
      <c r="A159" s="22" t="str">
        <f>IF(Suppliers!B159="","",Suppliers!B159)</f>
        <v/>
      </c>
      <c r="B159" s="22" t="str">
        <f>IF($A159="","",Suppliers!C159&amp;"")</f>
        <v/>
      </c>
      <c r="C159" s="23" t="str">
        <f>IF($A159="","",COUNTIFS(Deliveries!$A$4:$A$1003,$A159,Deliveries!$E$4:$E$1003,"&lt;&gt;"))</f>
        <v/>
      </c>
      <c r="D159" s="24" t="str">
        <f>IF(N($C159)=0,"",SUMIFS(Deliveries!$J$4:$J$1003,Deliveries!$A$4:$A$1003,$A159)/$C159)</f>
        <v/>
      </c>
      <c r="E159" s="24" t="str">
        <f>IF(N($C159)=0,"",SUMIFS(Deliveries!$K$4:$K$1003,Deliveries!$A$4:$A$1003,$A159)/$C159)</f>
        <v/>
      </c>
      <c r="F159" s="21" t="str">
        <f>IF(N($C159)=0,"",IFERROR(SUMIFS(Deliveries!$H$4:$H$1003,Deliveries!$A$4:$A$1003,$A159)/SUMIFS(Deliveries!$G$4:$G$1003,Deliveries!$A$4:$A$1003,$A159),""))</f>
        <v/>
      </c>
      <c r="G159" s="23" t="str">
        <f>IF($A159="","",IF(Suppliers!M159="","",Suppliers!M159))</f>
        <v/>
      </c>
      <c r="H159" s="25" t="str">
        <f>IF(N($C159)=0,"",IFERROR(AVERAGEIFS(Deliveries!$L$4:$L$1003,Deliveries!$A$4:$A$1003,$A159),""))</f>
        <v/>
      </c>
      <c r="I159" s="23" t="str">
        <f>IF($A159="","",IF(Suppliers!J159="","",Suppliers!J159))</f>
        <v/>
      </c>
      <c r="J159" s="26" t="str">
        <f>IF(N($C159)=0,"",ROUND((N($D159)*Settings!$B$6+IF($F159="",1,$F159)*Settings!$B$7+N($E159)*Settings!$B$8+IF($G159="",0.6,$G159/5)*Settings!$B$9)/(Settings!$B$6+Settings!$B$7+Settings!$B$8+Settings!$B$9)*100,1))</f>
        <v/>
      </c>
      <c r="K159" s="27" t="str">
        <f>IF($J159="","",IF($J159&gt;=Settings!$B$10,"A",IF($J159&gt;=Settings!$B$11,"B","C")))</f>
        <v/>
      </c>
      <c r="L159" s="23" t="str">
        <f t="shared" si="4"/>
        <v/>
      </c>
    </row>
    <row r="160" spans="1:12" x14ac:dyDescent="0.3">
      <c r="A160" s="22" t="str">
        <f>IF(Suppliers!B160="","",Suppliers!B160)</f>
        <v/>
      </c>
      <c r="B160" s="22" t="str">
        <f>IF($A160="","",Suppliers!C160&amp;"")</f>
        <v/>
      </c>
      <c r="C160" s="23" t="str">
        <f>IF($A160="","",COUNTIFS(Deliveries!$A$4:$A$1003,$A160,Deliveries!$E$4:$E$1003,"&lt;&gt;"))</f>
        <v/>
      </c>
      <c r="D160" s="24" t="str">
        <f>IF(N($C160)=0,"",SUMIFS(Deliveries!$J$4:$J$1003,Deliveries!$A$4:$A$1003,$A160)/$C160)</f>
        <v/>
      </c>
      <c r="E160" s="24" t="str">
        <f>IF(N($C160)=0,"",SUMIFS(Deliveries!$K$4:$K$1003,Deliveries!$A$4:$A$1003,$A160)/$C160)</f>
        <v/>
      </c>
      <c r="F160" s="21" t="str">
        <f>IF(N($C160)=0,"",IFERROR(SUMIFS(Deliveries!$H$4:$H$1003,Deliveries!$A$4:$A$1003,$A160)/SUMIFS(Deliveries!$G$4:$G$1003,Deliveries!$A$4:$A$1003,$A160),""))</f>
        <v/>
      </c>
      <c r="G160" s="23" t="str">
        <f>IF($A160="","",IF(Suppliers!M160="","",Suppliers!M160))</f>
        <v/>
      </c>
      <c r="H160" s="25" t="str">
        <f>IF(N($C160)=0,"",IFERROR(AVERAGEIFS(Deliveries!$L$4:$L$1003,Deliveries!$A$4:$A$1003,$A160),""))</f>
        <v/>
      </c>
      <c r="I160" s="23" t="str">
        <f>IF($A160="","",IF(Suppliers!J160="","",Suppliers!J160))</f>
        <v/>
      </c>
      <c r="J160" s="26" t="str">
        <f>IF(N($C160)=0,"",ROUND((N($D160)*Settings!$B$6+IF($F160="",1,$F160)*Settings!$B$7+N($E160)*Settings!$B$8+IF($G160="",0.6,$G160/5)*Settings!$B$9)/(Settings!$B$6+Settings!$B$7+Settings!$B$8+Settings!$B$9)*100,1))</f>
        <v/>
      </c>
      <c r="K160" s="27" t="str">
        <f>IF($J160="","",IF($J160&gt;=Settings!$B$10,"A",IF($J160&gt;=Settings!$B$11,"B","C")))</f>
        <v/>
      </c>
      <c r="L160" s="23" t="str">
        <f t="shared" si="4"/>
        <v/>
      </c>
    </row>
    <row r="161" spans="1:12" x14ac:dyDescent="0.3">
      <c r="A161" s="22" t="str">
        <f>IF(Suppliers!B161="","",Suppliers!B161)</f>
        <v/>
      </c>
      <c r="B161" s="22" t="str">
        <f>IF($A161="","",Suppliers!C161&amp;"")</f>
        <v/>
      </c>
      <c r="C161" s="23" t="str">
        <f>IF($A161="","",COUNTIFS(Deliveries!$A$4:$A$1003,$A161,Deliveries!$E$4:$E$1003,"&lt;&gt;"))</f>
        <v/>
      </c>
      <c r="D161" s="24" t="str">
        <f>IF(N($C161)=0,"",SUMIFS(Deliveries!$J$4:$J$1003,Deliveries!$A$4:$A$1003,$A161)/$C161)</f>
        <v/>
      </c>
      <c r="E161" s="24" t="str">
        <f>IF(N($C161)=0,"",SUMIFS(Deliveries!$K$4:$K$1003,Deliveries!$A$4:$A$1003,$A161)/$C161)</f>
        <v/>
      </c>
      <c r="F161" s="21" t="str">
        <f>IF(N($C161)=0,"",IFERROR(SUMIFS(Deliveries!$H$4:$H$1003,Deliveries!$A$4:$A$1003,$A161)/SUMIFS(Deliveries!$G$4:$G$1003,Deliveries!$A$4:$A$1003,$A161),""))</f>
        <v/>
      </c>
      <c r="G161" s="23" t="str">
        <f>IF($A161="","",IF(Suppliers!M161="","",Suppliers!M161))</f>
        <v/>
      </c>
      <c r="H161" s="25" t="str">
        <f>IF(N($C161)=0,"",IFERROR(AVERAGEIFS(Deliveries!$L$4:$L$1003,Deliveries!$A$4:$A$1003,$A161),""))</f>
        <v/>
      </c>
      <c r="I161" s="23" t="str">
        <f>IF($A161="","",IF(Suppliers!J161="","",Suppliers!J161))</f>
        <v/>
      </c>
      <c r="J161" s="26" t="str">
        <f>IF(N($C161)=0,"",ROUND((N($D161)*Settings!$B$6+IF($F161="",1,$F161)*Settings!$B$7+N($E161)*Settings!$B$8+IF($G161="",0.6,$G161/5)*Settings!$B$9)/(Settings!$B$6+Settings!$B$7+Settings!$B$8+Settings!$B$9)*100,1))</f>
        <v/>
      </c>
      <c r="K161" s="27" t="str">
        <f>IF($J161="","",IF($J161&gt;=Settings!$B$10,"A",IF($J161&gt;=Settings!$B$11,"B","C")))</f>
        <v/>
      </c>
      <c r="L161" s="23" t="str">
        <f t="shared" si="4"/>
        <v/>
      </c>
    </row>
    <row r="162" spans="1:12" x14ac:dyDescent="0.3">
      <c r="A162" s="22" t="str">
        <f>IF(Suppliers!B162="","",Suppliers!B162)</f>
        <v/>
      </c>
      <c r="B162" s="22" t="str">
        <f>IF($A162="","",Suppliers!C162&amp;"")</f>
        <v/>
      </c>
      <c r="C162" s="23" t="str">
        <f>IF($A162="","",COUNTIFS(Deliveries!$A$4:$A$1003,$A162,Deliveries!$E$4:$E$1003,"&lt;&gt;"))</f>
        <v/>
      </c>
      <c r="D162" s="24" t="str">
        <f>IF(N($C162)=0,"",SUMIFS(Deliveries!$J$4:$J$1003,Deliveries!$A$4:$A$1003,$A162)/$C162)</f>
        <v/>
      </c>
      <c r="E162" s="24" t="str">
        <f>IF(N($C162)=0,"",SUMIFS(Deliveries!$K$4:$K$1003,Deliveries!$A$4:$A$1003,$A162)/$C162)</f>
        <v/>
      </c>
      <c r="F162" s="21" t="str">
        <f>IF(N($C162)=0,"",IFERROR(SUMIFS(Deliveries!$H$4:$H$1003,Deliveries!$A$4:$A$1003,$A162)/SUMIFS(Deliveries!$G$4:$G$1003,Deliveries!$A$4:$A$1003,$A162),""))</f>
        <v/>
      </c>
      <c r="G162" s="23" t="str">
        <f>IF($A162="","",IF(Suppliers!M162="","",Suppliers!M162))</f>
        <v/>
      </c>
      <c r="H162" s="25" t="str">
        <f>IF(N($C162)=0,"",IFERROR(AVERAGEIFS(Deliveries!$L$4:$L$1003,Deliveries!$A$4:$A$1003,$A162),""))</f>
        <v/>
      </c>
      <c r="I162" s="23" t="str">
        <f>IF($A162="","",IF(Suppliers!J162="","",Suppliers!J162))</f>
        <v/>
      </c>
      <c r="J162" s="26" t="str">
        <f>IF(N($C162)=0,"",ROUND((N($D162)*Settings!$B$6+IF($F162="",1,$F162)*Settings!$B$7+N($E162)*Settings!$B$8+IF($G162="",0.6,$G162/5)*Settings!$B$9)/(Settings!$B$6+Settings!$B$7+Settings!$B$8+Settings!$B$9)*100,1))</f>
        <v/>
      </c>
      <c r="K162" s="27" t="str">
        <f>IF($J162="","",IF($J162&gt;=Settings!$B$10,"A",IF($J162&gt;=Settings!$B$11,"B","C")))</f>
        <v/>
      </c>
      <c r="L162" s="23" t="str">
        <f t="shared" si="4"/>
        <v/>
      </c>
    </row>
    <row r="163" spans="1:12" x14ac:dyDescent="0.3">
      <c r="A163" s="22" t="str">
        <f>IF(Suppliers!B163="","",Suppliers!B163)</f>
        <v/>
      </c>
      <c r="B163" s="22" t="str">
        <f>IF($A163="","",Suppliers!C163&amp;"")</f>
        <v/>
      </c>
      <c r="C163" s="23" t="str">
        <f>IF($A163="","",COUNTIFS(Deliveries!$A$4:$A$1003,$A163,Deliveries!$E$4:$E$1003,"&lt;&gt;"))</f>
        <v/>
      </c>
      <c r="D163" s="24" t="str">
        <f>IF(N($C163)=0,"",SUMIFS(Deliveries!$J$4:$J$1003,Deliveries!$A$4:$A$1003,$A163)/$C163)</f>
        <v/>
      </c>
      <c r="E163" s="24" t="str">
        <f>IF(N($C163)=0,"",SUMIFS(Deliveries!$K$4:$K$1003,Deliveries!$A$4:$A$1003,$A163)/$C163)</f>
        <v/>
      </c>
      <c r="F163" s="21" t="str">
        <f>IF(N($C163)=0,"",IFERROR(SUMIFS(Deliveries!$H$4:$H$1003,Deliveries!$A$4:$A$1003,$A163)/SUMIFS(Deliveries!$G$4:$G$1003,Deliveries!$A$4:$A$1003,$A163),""))</f>
        <v/>
      </c>
      <c r="G163" s="23" t="str">
        <f>IF($A163="","",IF(Suppliers!M163="","",Suppliers!M163))</f>
        <v/>
      </c>
      <c r="H163" s="25" t="str">
        <f>IF(N($C163)=0,"",IFERROR(AVERAGEIFS(Deliveries!$L$4:$L$1003,Deliveries!$A$4:$A$1003,$A163),""))</f>
        <v/>
      </c>
      <c r="I163" s="23" t="str">
        <f>IF($A163="","",IF(Suppliers!J163="","",Suppliers!J163))</f>
        <v/>
      </c>
      <c r="J163" s="26" t="str">
        <f>IF(N($C163)=0,"",ROUND((N($D163)*Settings!$B$6+IF($F163="",1,$F163)*Settings!$B$7+N($E163)*Settings!$B$8+IF($G163="",0.6,$G163/5)*Settings!$B$9)/(Settings!$B$6+Settings!$B$7+Settings!$B$8+Settings!$B$9)*100,1))</f>
        <v/>
      </c>
      <c r="K163" s="27" t="str">
        <f>IF($J163="","",IF($J163&gt;=Settings!$B$10,"A",IF($J163&gt;=Settings!$B$11,"B","C")))</f>
        <v/>
      </c>
      <c r="L163" s="23" t="str">
        <f t="shared" si="4"/>
        <v/>
      </c>
    </row>
    <row r="164" spans="1:12" x14ac:dyDescent="0.3">
      <c r="A164" s="22" t="str">
        <f>IF(Suppliers!B164="","",Suppliers!B164)</f>
        <v/>
      </c>
      <c r="B164" s="22" t="str">
        <f>IF($A164="","",Suppliers!C164&amp;"")</f>
        <v/>
      </c>
      <c r="C164" s="23" t="str">
        <f>IF($A164="","",COUNTIFS(Deliveries!$A$4:$A$1003,$A164,Deliveries!$E$4:$E$1003,"&lt;&gt;"))</f>
        <v/>
      </c>
      <c r="D164" s="24" t="str">
        <f>IF(N($C164)=0,"",SUMIFS(Deliveries!$J$4:$J$1003,Deliveries!$A$4:$A$1003,$A164)/$C164)</f>
        <v/>
      </c>
      <c r="E164" s="24" t="str">
        <f>IF(N($C164)=0,"",SUMIFS(Deliveries!$K$4:$K$1003,Deliveries!$A$4:$A$1003,$A164)/$C164)</f>
        <v/>
      </c>
      <c r="F164" s="21" t="str">
        <f>IF(N($C164)=0,"",IFERROR(SUMIFS(Deliveries!$H$4:$H$1003,Deliveries!$A$4:$A$1003,$A164)/SUMIFS(Deliveries!$G$4:$G$1003,Deliveries!$A$4:$A$1003,$A164),""))</f>
        <v/>
      </c>
      <c r="G164" s="23" t="str">
        <f>IF($A164="","",IF(Suppliers!M164="","",Suppliers!M164))</f>
        <v/>
      </c>
      <c r="H164" s="25" t="str">
        <f>IF(N($C164)=0,"",IFERROR(AVERAGEIFS(Deliveries!$L$4:$L$1003,Deliveries!$A$4:$A$1003,$A164),""))</f>
        <v/>
      </c>
      <c r="I164" s="23" t="str">
        <f>IF($A164="","",IF(Suppliers!J164="","",Suppliers!J164))</f>
        <v/>
      </c>
      <c r="J164" s="26" t="str">
        <f>IF(N($C164)=0,"",ROUND((N($D164)*Settings!$B$6+IF($F164="",1,$F164)*Settings!$B$7+N($E164)*Settings!$B$8+IF($G164="",0.6,$G164/5)*Settings!$B$9)/(Settings!$B$6+Settings!$B$7+Settings!$B$8+Settings!$B$9)*100,1))</f>
        <v/>
      </c>
      <c r="K164" s="27" t="str">
        <f>IF($J164="","",IF($J164&gt;=Settings!$B$10,"A",IF($J164&gt;=Settings!$B$11,"B","C")))</f>
        <v/>
      </c>
      <c r="L164" s="23" t="str">
        <f t="shared" ref="L164:L195" si="5">IF($J164="","",COUNTIF($J$4:$J$203,"&gt;"&amp;$J164)+1)</f>
        <v/>
      </c>
    </row>
    <row r="165" spans="1:12" x14ac:dyDescent="0.3">
      <c r="A165" s="22" t="str">
        <f>IF(Suppliers!B165="","",Suppliers!B165)</f>
        <v/>
      </c>
      <c r="B165" s="22" t="str">
        <f>IF($A165="","",Suppliers!C165&amp;"")</f>
        <v/>
      </c>
      <c r="C165" s="23" t="str">
        <f>IF($A165="","",COUNTIFS(Deliveries!$A$4:$A$1003,$A165,Deliveries!$E$4:$E$1003,"&lt;&gt;"))</f>
        <v/>
      </c>
      <c r="D165" s="24" t="str">
        <f>IF(N($C165)=0,"",SUMIFS(Deliveries!$J$4:$J$1003,Deliveries!$A$4:$A$1003,$A165)/$C165)</f>
        <v/>
      </c>
      <c r="E165" s="24" t="str">
        <f>IF(N($C165)=0,"",SUMIFS(Deliveries!$K$4:$K$1003,Deliveries!$A$4:$A$1003,$A165)/$C165)</f>
        <v/>
      </c>
      <c r="F165" s="21" t="str">
        <f>IF(N($C165)=0,"",IFERROR(SUMIFS(Deliveries!$H$4:$H$1003,Deliveries!$A$4:$A$1003,$A165)/SUMIFS(Deliveries!$G$4:$G$1003,Deliveries!$A$4:$A$1003,$A165),""))</f>
        <v/>
      </c>
      <c r="G165" s="23" t="str">
        <f>IF($A165="","",IF(Suppliers!M165="","",Suppliers!M165))</f>
        <v/>
      </c>
      <c r="H165" s="25" t="str">
        <f>IF(N($C165)=0,"",IFERROR(AVERAGEIFS(Deliveries!$L$4:$L$1003,Deliveries!$A$4:$A$1003,$A165),""))</f>
        <v/>
      </c>
      <c r="I165" s="23" t="str">
        <f>IF($A165="","",IF(Suppliers!J165="","",Suppliers!J165))</f>
        <v/>
      </c>
      <c r="J165" s="26" t="str">
        <f>IF(N($C165)=0,"",ROUND((N($D165)*Settings!$B$6+IF($F165="",1,$F165)*Settings!$B$7+N($E165)*Settings!$B$8+IF($G165="",0.6,$G165/5)*Settings!$B$9)/(Settings!$B$6+Settings!$B$7+Settings!$B$8+Settings!$B$9)*100,1))</f>
        <v/>
      </c>
      <c r="K165" s="27" t="str">
        <f>IF($J165="","",IF($J165&gt;=Settings!$B$10,"A",IF($J165&gt;=Settings!$B$11,"B","C")))</f>
        <v/>
      </c>
      <c r="L165" s="23" t="str">
        <f t="shared" si="5"/>
        <v/>
      </c>
    </row>
    <row r="166" spans="1:12" x14ac:dyDescent="0.3">
      <c r="A166" s="22" t="str">
        <f>IF(Suppliers!B166="","",Suppliers!B166)</f>
        <v/>
      </c>
      <c r="B166" s="22" t="str">
        <f>IF($A166="","",Suppliers!C166&amp;"")</f>
        <v/>
      </c>
      <c r="C166" s="23" t="str">
        <f>IF($A166="","",COUNTIFS(Deliveries!$A$4:$A$1003,$A166,Deliveries!$E$4:$E$1003,"&lt;&gt;"))</f>
        <v/>
      </c>
      <c r="D166" s="24" t="str">
        <f>IF(N($C166)=0,"",SUMIFS(Deliveries!$J$4:$J$1003,Deliveries!$A$4:$A$1003,$A166)/$C166)</f>
        <v/>
      </c>
      <c r="E166" s="24" t="str">
        <f>IF(N($C166)=0,"",SUMIFS(Deliveries!$K$4:$K$1003,Deliveries!$A$4:$A$1003,$A166)/$C166)</f>
        <v/>
      </c>
      <c r="F166" s="21" t="str">
        <f>IF(N($C166)=0,"",IFERROR(SUMIFS(Deliveries!$H$4:$H$1003,Deliveries!$A$4:$A$1003,$A166)/SUMIFS(Deliveries!$G$4:$G$1003,Deliveries!$A$4:$A$1003,$A166),""))</f>
        <v/>
      </c>
      <c r="G166" s="23" t="str">
        <f>IF($A166="","",IF(Suppliers!M166="","",Suppliers!M166))</f>
        <v/>
      </c>
      <c r="H166" s="25" t="str">
        <f>IF(N($C166)=0,"",IFERROR(AVERAGEIFS(Deliveries!$L$4:$L$1003,Deliveries!$A$4:$A$1003,$A166),""))</f>
        <v/>
      </c>
      <c r="I166" s="23" t="str">
        <f>IF($A166="","",IF(Suppliers!J166="","",Suppliers!J166))</f>
        <v/>
      </c>
      <c r="J166" s="26" t="str">
        <f>IF(N($C166)=0,"",ROUND((N($D166)*Settings!$B$6+IF($F166="",1,$F166)*Settings!$B$7+N($E166)*Settings!$B$8+IF($G166="",0.6,$G166/5)*Settings!$B$9)/(Settings!$B$6+Settings!$B$7+Settings!$B$8+Settings!$B$9)*100,1))</f>
        <v/>
      </c>
      <c r="K166" s="27" t="str">
        <f>IF($J166="","",IF($J166&gt;=Settings!$B$10,"A",IF($J166&gt;=Settings!$B$11,"B","C")))</f>
        <v/>
      </c>
      <c r="L166" s="23" t="str">
        <f t="shared" si="5"/>
        <v/>
      </c>
    </row>
    <row r="167" spans="1:12" x14ac:dyDescent="0.3">
      <c r="A167" s="22" t="str">
        <f>IF(Suppliers!B167="","",Suppliers!B167)</f>
        <v/>
      </c>
      <c r="B167" s="22" t="str">
        <f>IF($A167="","",Suppliers!C167&amp;"")</f>
        <v/>
      </c>
      <c r="C167" s="23" t="str">
        <f>IF($A167="","",COUNTIFS(Deliveries!$A$4:$A$1003,$A167,Deliveries!$E$4:$E$1003,"&lt;&gt;"))</f>
        <v/>
      </c>
      <c r="D167" s="24" t="str">
        <f>IF(N($C167)=0,"",SUMIFS(Deliveries!$J$4:$J$1003,Deliveries!$A$4:$A$1003,$A167)/$C167)</f>
        <v/>
      </c>
      <c r="E167" s="24" t="str">
        <f>IF(N($C167)=0,"",SUMIFS(Deliveries!$K$4:$K$1003,Deliveries!$A$4:$A$1003,$A167)/$C167)</f>
        <v/>
      </c>
      <c r="F167" s="21" t="str">
        <f>IF(N($C167)=0,"",IFERROR(SUMIFS(Deliveries!$H$4:$H$1003,Deliveries!$A$4:$A$1003,$A167)/SUMIFS(Deliveries!$G$4:$G$1003,Deliveries!$A$4:$A$1003,$A167),""))</f>
        <v/>
      </c>
      <c r="G167" s="23" t="str">
        <f>IF($A167="","",IF(Suppliers!M167="","",Suppliers!M167))</f>
        <v/>
      </c>
      <c r="H167" s="25" t="str">
        <f>IF(N($C167)=0,"",IFERROR(AVERAGEIFS(Deliveries!$L$4:$L$1003,Deliveries!$A$4:$A$1003,$A167),""))</f>
        <v/>
      </c>
      <c r="I167" s="23" t="str">
        <f>IF($A167="","",IF(Suppliers!J167="","",Suppliers!J167))</f>
        <v/>
      </c>
      <c r="J167" s="26" t="str">
        <f>IF(N($C167)=0,"",ROUND((N($D167)*Settings!$B$6+IF($F167="",1,$F167)*Settings!$B$7+N($E167)*Settings!$B$8+IF($G167="",0.6,$G167/5)*Settings!$B$9)/(Settings!$B$6+Settings!$B$7+Settings!$B$8+Settings!$B$9)*100,1))</f>
        <v/>
      </c>
      <c r="K167" s="27" t="str">
        <f>IF($J167="","",IF($J167&gt;=Settings!$B$10,"A",IF($J167&gt;=Settings!$B$11,"B","C")))</f>
        <v/>
      </c>
      <c r="L167" s="23" t="str">
        <f t="shared" si="5"/>
        <v/>
      </c>
    </row>
    <row r="168" spans="1:12" x14ac:dyDescent="0.3">
      <c r="A168" s="22" t="str">
        <f>IF(Suppliers!B168="","",Suppliers!B168)</f>
        <v/>
      </c>
      <c r="B168" s="22" t="str">
        <f>IF($A168="","",Suppliers!C168&amp;"")</f>
        <v/>
      </c>
      <c r="C168" s="23" t="str">
        <f>IF($A168="","",COUNTIFS(Deliveries!$A$4:$A$1003,$A168,Deliveries!$E$4:$E$1003,"&lt;&gt;"))</f>
        <v/>
      </c>
      <c r="D168" s="24" t="str">
        <f>IF(N($C168)=0,"",SUMIFS(Deliveries!$J$4:$J$1003,Deliveries!$A$4:$A$1003,$A168)/$C168)</f>
        <v/>
      </c>
      <c r="E168" s="24" t="str">
        <f>IF(N($C168)=0,"",SUMIFS(Deliveries!$K$4:$K$1003,Deliveries!$A$4:$A$1003,$A168)/$C168)</f>
        <v/>
      </c>
      <c r="F168" s="21" t="str">
        <f>IF(N($C168)=0,"",IFERROR(SUMIFS(Deliveries!$H$4:$H$1003,Deliveries!$A$4:$A$1003,$A168)/SUMIFS(Deliveries!$G$4:$G$1003,Deliveries!$A$4:$A$1003,$A168),""))</f>
        <v/>
      </c>
      <c r="G168" s="23" t="str">
        <f>IF($A168="","",IF(Suppliers!M168="","",Suppliers!M168))</f>
        <v/>
      </c>
      <c r="H168" s="25" t="str">
        <f>IF(N($C168)=0,"",IFERROR(AVERAGEIFS(Deliveries!$L$4:$L$1003,Deliveries!$A$4:$A$1003,$A168),""))</f>
        <v/>
      </c>
      <c r="I168" s="23" t="str">
        <f>IF($A168="","",IF(Suppliers!J168="","",Suppliers!J168))</f>
        <v/>
      </c>
      <c r="J168" s="26" t="str">
        <f>IF(N($C168)=0,"",ROUND((N($D168)*Settings!$B$6+IF($F168="",1,$F168)*Settings!$B$7+N($E168)*Settings!$B$8+IF($G168="",0.6,$G168/5)*Settings!$B$9)/(Settings!$B$6+Settings!$B$7+Settings!$B$8+Settings!$B$9)*100,1))</f>
        <v/>
      </c>
      <c r="K168" s="27" t="str">
        <f>IF($J168="","",IF($J168&gt;=Settings!$B$10,"A",IF($J168&gt;=Settings!$B$11,"B","C")))</f>
        <v/>
      </c>
      <c r="L168" s="23" t="str">
        <f t="shared" si="5"/>
        <v/>
      </c>
    </row>
    <row r="169" spans="1:12" x14ac:dyDescent="0.3">
      <c r="A169" s="22" t="str">
        <f>IF(Suppliers!B169="","",Suppliers!B169)</f>
        <v/>
      </c>
      <c r="B169" s="22" t="str">
        <f>IF($A169="","",Suppliers!C169&amp;"")</f>
        <v/>
      </c>
      <c r="C169" s="23" t="str">
        <f>IF($A169="","",COUNTIFS(Deliveries!$A$4:$A$1003,$A169,Deliveries!$E$4:$E$1003,"&lt;&gt;"))</f>
        <v/>
      </c>
      <c r="D169" s="24" t="str">
        <f>IF(N($C169)=0,"",SUMIFS(Deliveries!$J$4:$J$1003,Deliveries!$A$4:$A$1003,$A169)/$C169)</f>
        <v/>
      </c>
      <c r="E169" s="24" t="str">
        <f>IF(N($C169)=0,"",SUMIFS(Deliveries!$K$4:$K$1003,Deliveries!$A$4:$A$1003,$A169)/$C169)</f>
        <v/>
      </c>
      <c r="F169" s="21" t="str">
        <f>IF(N($C169)=0,"",IFERROR(SUMIFS(Deliveries!$H$4:$H$1003,Deliveries!$A$4:$A$1003,$A169)/SUMIFS(Deliveries!$G$4:$G$1003,Deliveries!$A$4:$A$1003,$A169),""))</f>
        <v/>
      </c>
      <c r="G169" s="23" t="str">
        <f>IF($A169="","",IF(Suppliers!M169="","",Suppliers!M169))</f>
        <v/>
      </c>
      <c r="H169" s="25" t="str">
        <f>IF(N($C169)=0,"",IFERROR(AVERAGEIFS(Deliveries!$L$4:$L$1003,Deliveries!$A$4:$A$1003,$A169),""))</f>
        <v/>
      </c>
      <c r="I169" s="23" t="str">
        <f>IF($A169="","",IF(Suppliers!J169="","",Suppliers!J169))</f>
        <v/>
      </c>
      <c r="J169" s="26" t="str">
        <f>IF(N($C169)=0,"",ROUND((N($D169)*Settings!$B$6+IF($F169="",1,$F169)*Settings!$B$7+N($E169)*Settings!$B$8+IF($G169="",0.6,$G169/5)*Settings!$B$9)/(Settings!$B$6+Settings!$B$7+Settings!$B$8+Settings!$B$9)*100,1))</f>
        <v/>
      </c>
      <c r="K169" s="27" t="str">
        <f>IF($J169="","",IF($J169&gt;=Settings!$B$10,"A",IF($J169&gt;=Settings!$B$11,"B","C")))</f>
        <v/>
      </c>
      <c r="L169" s="23" t="str">
        <f t="shared" si="5"/>
        <v/>
      </c>
    </row>
    <row r="170" spans="1:12" x14ac:dyDescent="0.3">
      <c r="A170" s="22" t="str">
        <f>IF(Suppliers!B170="","",Suppliers!B170)</f>
        <v/>
      </c>
      <c r="B170" s="22" t="str">
        <f>IF($A170="","",Suppliers!C170&amp;"")</f>
        <v/>
      </c>
      <c r="C170" s="23" t="str">
        <f>IF($A170="","",COUNTIFS(Deliveries!$A$4:$A$1003,$A170,Deliveries!$E$4:$E$1003,"&lt;&gt;"))</f>
        <v/>
      </c>
      <c r="D170" s="24" t="str">
        <f>IF(N($C170)=0,"",SUMIFS(Deliveries!$J$4:$J$1003,Deliveries!$A$4:$A$1003,$A170)/$C170)</f>
        <v/>
      </c>
      <c r="E170" s="24" t="str">
        <f>IF(N($C170)=0,"",SUMIFS(Deliveries!$K$4:$K$1003,Deliveries!$A$4:$A$1003,$A170)/$C170)</f>
        <v/>
      </c>
      <c r="F170" s="21" t="str">
        <f>IF(N($C170)=0,"",IFERROR(SUMIFS(Deliveries!$H$4:$H$1003,Deliveries!$A$4:$A$1003,$A170)/SUMIFS(Deliveries!$G$4:$G$1003,Deliveries!$A$4:$A$1003,$A170),""))</f>
        <v/>
      </c>
      <c r="G170" s="23" t="str">
        <f>IF($A170="","",IF(Suppliers!M170="","",Suppliers!M170))</f>
        <v/>
      </c>
      <c r="H170" s="25" t="str">
        <f>IF(N($C170)=0,"",IFERROR(AVERAGEIFS(Deliveries!$L$4:$L$1003,Deliveries!$A$4:$A$1003,$A170),""))</f>
        <v/>
      </c>
      <c r="I170" s="23" t="str">
        <f>IF($A170="","",IF(Suppliers!J170="","",Suppliers!J170))</f>
        <v/>
      </c>
      <c r="J170" s="26" t="str">
        <f>IF(N($C170)=0,"",ROUND((N($D170)*Settings!$B$6+IF($F170="",1,$F170)*Settings!$B$7+N($E170)*Settings!$B$8+IF($G170="",0.6,$G170/5)*Settings!$B$9)/(Settings!$B$6+Settings!$B$7+Settings!$B$8+Settings!$B$9)*100,1))</f>
        <v/>
      </c>
      <c r="K170" s="27" t="str">
        <f>IF($J170="","",IF($J170&gt;=Settings!$B$10,"A",IF($J170&gt;=Settings!$B$11,"B","C")))</f>
        <v/>
      </c>
      <c r="L170" s="23" t="str">
        <f t="shared" si="5"/>
        <v/>
      </c>
    </row>
    <row r="171" spans="1:12" x14ac:dyDescent="0.3">
      <c r="A171" s="22" t="str">
        <f>IF(Suppliers!B171="","",Suppliers!B171)</f>
        <v/>
      </c>
      <c r="B171" s="22" t="str">
        <f>IF($A171="","",Suppliers!C171&amp;"")</f>
        <v/>
      </c>
      <c r="C171" s="23" t="str">
        <f>IF($A171="","",COUNTIFS(Deliveries!$A$4:$A$1003,$A171,Deliveries!$E$4:$E$1003,"&lt;&gt;"))</f>
        <v/>
      </c>
      <c r="D171" s="24" t="str">
        <f>IF(N($C171)=0,"",SUMIFS(Deliveries!$J$4:$J$1003,Deliveries!$A$4:$A$1003,$A171)/$C171)</f>
        <v/>
      </c>
      <c r="E171" s="24" t="str">
        <f>IF(N($C171)=0,"",SUMIFS(Deliveries!$K$4:$K$1003,Deliveries!$A$4:$A$1003,$A171)/$C171)</f>
        <v/>
      </c>
      <c r="F171" s="21" t="str">
        <f>IF(N($C171)=0,"",IFERROR(SUMIFS(Deliveries!$H$4:$H$1003,Deliveries!$A$4:$A$1003,$A171)/SUMIFS(Deliveries!$G$4:$G$1003,Deliveries!$A$4:$A$1003,$A171),""))</f>
        <v/>
      </c>
      <c r="G171" s="23" t="str">
        <f>IF($A171="","",IF(Suppliers!M171="","",Suppliers!M171))</f>
        <v/>
      </c>
      <c r="H171" s="25" t="str">
        <f>IF(N($C171)=0,"",IFERROR(AVERAGEIFS(Deliveries!$L$4:$L$1003,Deliveries!$A$4:$A$1003,$A171),""))</f>
        <v/>
      </c>
      <c r="I171" s="23" t="str">
        <f>IF($A171="","",IF(Suppliers!J171="","",Suppliers!J171))</f>
        <v/>
      </c>
      <c r="J171" s="26" t="str">
        <f>IF(N($C171)=0,"",ROUND((N($D171)*Settings!$B$6+IF($F171="",1,$F171)*Settings!$B$7+N($E171)*Settings!$B$8+IF($G171="",0.6,$G171/5)*Settings!$B$9)/(Settings!$B$6+Settings!$B$7+Settings!$B$8+Settings!$B$9)*100,1))</f>
        <v/>
      </c>
      <c r="K171" s="27" t="str">
        <f>IF($J171="","",IF($J171&gt;=Settings!$B$10,"A",IF($J171&gt;=Settings!$B$11,"B","C")))</f>
        <v/>
      </c>
      <c r="L171" s="23" t="str">
        <f t="shared" si="5"/>
        <v/>
      </c>
    </row>
    <row r="172" spans="1:12" x14ac:dyDescent="0.3">
      <c r="A172" s="22" t="str">
        <f>IF(Suppliers!B172="","",Suppliers!B172)</f>
        <v/>
      </c>
      <c r="B172" s="22" t="str">
        <f>IF($A172="","",Suppliers!C172&amp;"")</f>
        <v/>
      </c>
      <c r="C172" s="23" t="str">
        <f>IF($A172="","",COUNTIFS(Deliveries!$A$4:$A$1003,$A172,Deliveries!$E$4:$E$1003,"&lt;&gt;"))</f>
        <v/>
      </c>
      <c r="D172" s="24" t="str">
        <f>IF(N($C172)=0,"",SUMIFS(Deliveries!$J$4:$J$1003,Deliveries!$A$4:$A$1003,$A172)/$C172)</f>
        <v/>
      </c>
      <c r="E172" s="24" t="str">
        <f>IF(N($C172)=0,"",SUMIFS(Deliveries!$K$4:$K$1003,Deliveries!$A$4:$A$1003,$A172)/$C172)</f>
        <v/>
      </c>
      <c r="F172" s="21" t="str">
        <f>IF(N($C172)=0,"",IFERROR(SUMIFS(Deliveries!$H$4:$H$1003,Deliveries!$A$4:$A$1003,$A172)/SUMIFS(Deliveries!$G$4:$G$1003,Deliveries!$A$4:$A$1003,$A172),""))</f>
        <v/>
      </c>
      <c r="G172" s="23" t="str">
        <f>IF($A172="","",IF(Suppliers!M172="","",Suppliers!M172))</f>
        <v/>
      </c>
      <c r="H172" s="25" t="str">
        <f>IF(N($C172)=0,"",IFERROR(AVERAGEIFS(Deliveries!$L$4:$L$1003,Deliveries!$A$4:$A$1003,$A172),""))</f>
        <v/>
      </c>
      <c r="I172" s="23" t="str">
        <f>IF($A172="","",IF(Suppliers!J172="","",Suppliers!J172))</f>
        <v/>
      </c>
      <c r="J172" s="26" t="str">
        <f>IF(N($C172)=0,"",ROUND((N($D172)*Settings!$B$6+IF($F172="",1,$F172)*Settings!$B$7+N($E172)*Settings!$B$8+IF($G172="",0.6,$G172/5)*Settings!$B$9)/(Settings!$B$6+Settings!$B$7+Settings!$B$8+Settings!$B$9)*100,1))</f>
        <v/>
      </c>
      <c r="K172" s="27" t="str">
        <f>IF($J172="","",IF($J172&gt;=Settings!$B$10,"A",IF($J172&gt;=Settings!$B$11,"B","C")))</f>
        <v/>
      </c>
      <c r="L172" s="23" t="str">
        <f t="shared" si="5"/>
        <v/>
      </c>
    </row>
    <row r="173" spans="1:12" x14ac:dyDescent="0.3">
      <c r="A173" s="22" t="str">
        <f>IF(Suppliers!B173="","",Suppliers!B173)</f>
        <v/>
      </c>
      <c r="B173" s="22" t="str">
        <f>IF($A173="","",Suppliers!C173&amp;"")</f>
        <v/>
      </c>
      <c r="C173" s="23" t="str">
        <f>IF($A173="","",COUNTIFS(Deliveries!$A$4:$A$1003,$A173,Deliveries!$E$4:$E$1003,"&lt;&gt;"))</f>
        <v/>
      </c>
      <c r="D173" s="24" t="str">
        <f>IF(N($C173)=0,"",SUMIFS(Deliveries!$J$4:$J$1003,Deliveries!$A$4:$A$1003,$A173)/$C173)</f>
        <v/>
      </c>
      <c r="E173" s="24" t="str">
        <f>IF(N($C173)=0,"",SUMIFS(Deliveries!$K$4:$K$1003,Deliveries!$A$4:$A$1003,$A173)/$C173)</f>
        <v/>
      </c>
      <c r="F173" s="21" t="str">
        <f>IF(N($C173)=0,"",IFERROR(SUMIFS(Deliveries!$H$4:$H$1003,Deliveries!$A$4:$A$1003,$A173)/SUMIFS(Deliveries!$G$4:$G$1003,Deliveries!$A$4:$A$1003,$A173),""))</f>
        <v/>
      </c>
      <c r="G173" s="23" t="str">
        <f>IF($A173="","",IF(Suppliers!M173="","",Suppliers!M173))</f>
        <v/>
      </c>
      <c r="H173" s="25" t="str">
        <f>IF(N($C173)=0,"",IFERROR(AVERAGEIFS(Deliveries!$L$4:$L$1003,Deliveries!$A$4:$A$1003,$A173),""))</f>
        <v/>
      </c>
      <c r="I173" s="23" t="str">
        <f>IF($A173="","",IF(Suppliers!J173="","",Suppliers!J173))</f>
        <v/>
      </c>
      <c r="J173" s="26" t="str">
        <f>IF(N($C173)=0,"",ROUND((N($D173)*Settings!$B$6+IF($F173="",1,$F173)*Settings!$B$7+N($E173)*Settings!$B$8+IF($G173="",0.6,$G173/5)*Settings!$B$9)/(Settings!$B$6+Settings!$B$7+Settings!$B$8+Settings!$B$9)*100,1))</f>
        <v/>
      </c>
      <c r="K173" s="27" t="str">
        <f>IF($J173="","",IF($J173&gt;=Settings!$B$10,"A",IF($J173&gt;=Settings!$B$11,"B","C")))</f>
        <v/>
      </c>
      <c r="L173" s="23" t="str">
        <f t="shared" si="5"/>
        <v/>
      </c>
    </row>
    <row r="174" spans="1:12" x14ac:dyDescent="0.3">
      <c r="A174" s="22" t="str">
        <f>IF(Suppliers!B174="","",Suppliers!B174)</f>
        <v/>
      </c>
      <c r="B174" s="22" t="str">
        <f>IF($A174="","",Suppliers!C174&amp;"")</f>
        <v/>
      </c>
      <c r="C174" s="23" t="str">
        <f>IF($A174="","",COUNTIFS(Deliveries!$A$4:$A$1003,$A174,Deliveries!$E$4:$E$1003,"&lt;&gt;"))</f>
        <v/>
      </c>
      <c r="D174" s="24" t="str">
        <f>IF(N($C174)=0,"",SUMIFS(Deliveries!$J$4:$J$1003,Deliveries!$A$4:$A$1003,$A174)/$C174)</f>
        <v/>
      </c>
      <c r="E174" s="24" t="str">
        <f>IF(N($C174)=0,"",SUMIFS(Deliveries!$K$4:$K$1003,Deliveries!$A$4:$A$1003,$A174)/$C174)</f>
        <v/>
      </c>
      <c r="F174" s="21" t="str">
        <f>IF(N($C174)=0,"",IFERROR(SUMIFS(Deliveries!$H$4:$H$1003,Deliveries!$A$4:$A$1003,$A174)/SUMIFS(Deliveries!$G$4:$G$1003,Deliveries!$A$4:$A$1003,$A174),""))</f>
        <v/>
      </c>
      <c r="G174" s="23" t="str">
        <f>IF($A174="","",IF(Suppliers!M174="","",Suppliers!M174))</f>
        <v/>
      </c>
      <c r="H174" s="25" t="str">
        <f>IF(N($C174)=0,"",IFERROR(AVERAGEIFS(Deliveries!$L$4:$L$1003,Deliveries!$A$4:$A$1003,$A174),""))</f>
        <v/>
      </c>
      <c r="I174" s="23" t="str">
        <f>IF($A174="","",IF(Suppliers!J174="","",Suppliers!J174))</f>
        <v/>
      </c>
      <c r="J174" s="26" t="str">
        <f>IF(N($C174)=0,"",ROUND((N($D174)*Settings!$B$6+IF($F174="",1,$F174)*Settings!$B$7+N($E174)*Settings!$B$8+IF($G174="",0.6,$G174/5)*Settings!$B$9)/(Settings!$B$6+Settings!$B$7+Settings!$B$8+Settings!$B$9)*100,1))</f>
        <v/>
      </c>
      <c r="K174" s="27" t="str">
        <f>IF($J174="","",IF($J174&gt;=Settings!$B$10,"A",IF($J174&gt;=Settings!$B$11,"B","C")))</f>
        <v/>
      </c>
      <c r="L174" s="23" t="str">
        <f t="shared" si="5"/>
        <v/>
      </c>
    </row>
    <row r="175" spans="1:12" x14ac:dyDescent="0.3">
      <c r="A175" s="22" t="str">
        <f>IF(Suppliers!B175="","",Suppliers!B175)</f>
        <v/>
      </c>
      <c r="B175" s="22" t="str">
        <f>IF($A175="","",Suppliers!C175&amp;"")</f>
        <v/>
      </c>
      <c r="C175" s="23" t="str">
        <f>IF($A175="","",COUNTIFS(Deliveries!$A$4:$A$1003,$A175,Deliveries!$E$4:$E$1003,"&lt;&gt;"))</f>
        <v/>
      </c>
      <c r="D175" s="24" t="str">
        <f>IF(N($C175)=0,"",SUMIFS(Deliveries!$J$4:$J$1003,Deliveries!$A$4:$A$1003,$A175)/$C175)</f>
        <v/>
      </c>
      <c r="E175" s="24" t="str">
        <f>IF(N($C175)=0,"",SUMIFS(Deliveries!$K$4:$K$1003,Deliveries!$A$4:$A$1003,$A175)/$C175)</f>
        <v/>
      </c>
      <c r="F175" s="21" t="str">
        <f>IF(N($C175)=0,"",IFERROR(SUMIFS(Deliveries!$H$4:$H$1003,Deliveries!$A$4:$A$1003,$A175)/SUMIFS(Deliveries!$G$4:$G$1003,Deliveries!$A$4:$A$1003,$A175),""))</f>
        <v/>
      </c>
      <c r="G175" s="23" t="str">
        <f>IF($A175="","",IF(Suppliers!M175="","",Suppliers!M175))</f>
        <v/>
      </c>
      <c r="H175" s="25" t="str">
        <f>IF(N($C175)=0,"",IFERROR(AVERAGEIFS(Deliveries!$L$4:$L$1003,Deliveries!$A$4:$A$1003,$A175),""))</f>
        <v/>
      </c>
      <c r="I175" s="23" t="str">
        <f>IF($A175="","",IF(Suppliers!J175="","",Suppliers!J175))</f>
        <v/>
      </c>
      <c r="J175" s="26" t="str">
        <f>IF(N($C175)=0,"",ROUND((N($D175)*Settings!$B$6+IF($F175="",1,$F175)*Settings!$B$7+N($E175)*Settings!$B$8+IF($G175="",0.6,$G175/5)*Settings!$B$9)/(Settings!$B$6+Settings!$B$7+Settings!$B$8+Settings!$B$9)*100,1))</f>
        <v/>
      </c>
      <c r="K175" s="27" t="str">
        <f>IF($J175="","",IF($J175&gt;=Settings!$B$10,"A",IF($J175&gt;=Settings!$B$11,"B","C")))</f>
        <v/>
      </c>
      <c r="L175" s="23" t="str">
        <f t="shared" si="5"/>
        <v/>
      </c>
    </row>
    <row r="176" spans="1:12" x14ac:dyDescent="0.3">
      <c r="A176" s="22" t="str">
        <f>IF(Suppliers!B176="","",Suppliers!B176)</f>
        <v/>
      </c>
      <c r="B176" s="22" t="str">
        <f>IF($A176="","",Suppliers!C176&amp;"")</f>
        <v/>
      </c>
      <c r="C176" s="23" t="str">
        <f>IF($A176="","",COUNTIFS(Deliveries!$A$4:$A$1003,$A176,Deliveries!$E$4:$E$1003,"&lt;&gt;"))</f>
        <v/>
      </c>
      <c r="D176" s="24" t="str">
        <f>IF(N($C176)=0,"",SUMIFS(Deliveries!$J$4:$J$1003,Deliveries!$A$4:$A$1003,$A176)/$C176)</f>
        <v/>
      </c>
      <c r="E176" s="24" t="str">
        <f>IF(N($C176)=0,"",SUMIFS(Deliveries!$K$4:$K$1003,Deliveries!$A$4:$A$1003,$A176)/$C176)</f>
        <v/>
      </c>
      <c r="F176" s="21" t="str">
        <f>IF(N($C176)=0,"",IFERROR(SUMIFS(Deliveries!$H$4:$H$1003,Deliveries!$A$4:$A$1003,$A176)/SUMIFS(Deliveries!$G$4:$G$1003,Deliveries!$A$4:$A$1003,$A176),""))</f>
        <v/>
      </c>
      <c r="G176" s="23" t="str">
        <f>IF($A176="","",IF(Suppliers!M176="","",Suppliers!M176))</f>
        <v/>
      </c>
      <c r="H176" s="25" t="str">
        <f>IF(N($C176)=0,"",IFERROR(AVERAGEIFS(Deliveries!$L$4:$L$1003,Deliveries!$A$4:$A$1003,$A176),""))</f>
        <v/>
      </c>
      <c r="I176" s="23" t="str">
        <f>IF($A176="","",IF(Suppliers!J176="","",Suppliers!J176))</f>
        <v/>
      </c>
      <c r="J176" s="26" t="str">
        <f>IF(N($C176)=0,"",ROUND((N($D176)*Settings!$B$6+IF($F176="",1,$F176)*Settings!$B$7+N($E176)*Settings!$B$8+IF($G176="",0.6,$G176/5)*Settings!$B$9)/(Settings!$B$6+Settings!$B$7+Settings!$B$8+Settings!$B$9)*100,1))</f>
        <v/>
      </c>
      <c r="K176" s="27" t="str">
        <f>IF($J176="","",IF($J176&gt;=Settings!$B$10,"A",IF($J176&gt;=Settings!$B$11,"B","C")))</f>
        <v/>
      </c>
      <c r="L176" s="23" t="str">
        <f t="shared" si="5"/>
        <v/>
      </c>
    </row>
    <row r="177" spans="1:12" x14ac:dyDescent="0.3">
      <c r="A177" s="22" t="str">
        <f>IF(Suppliers!B177="","",Suppliers!B177)</f>
        <v/>
      </c>
      <c r="B177" s="22" t="str">
        <f>IF($A177="","",Suppliers!C177&amp;"")</f>
        <v/>
      </c>
      <c r="C177" s="23" t="str">
        <f>IF($A177="","",COUNTIFS(Deliveries!$A$4:$A$1003,$A177,Deliveries!$E$4:$E$1003,"&lt;&gt;"))</f>
        <v/>
      </c>
      <c r="D177" s="24" t="str">
        <f>IF(N($C177)=0,"",SUMIFS(Deliveries!$J$4:$J$1003,Deliveries!$A$4:$A$1003,$A177)/$C177)</f>
        <v/>
      </c>
      <c r="E177" s="24" t="str">
        <f>IF(N($C177)=0,"",SUMIFS(Deliveries!$K$4:$K$1003,Deliveries!$A$4:$A$1003,$A177)/$C177)</f>
        <v/>
      </c>
      <c r="F177" s="21" t="str">
        <f>IF(N($C177)=0,"",IFERROR(SUMIFS(Deliveries!$H$4:$H$1003,Deliveries!$A$4:$A$1003,$A177)/SUMIFS(Deliveries!$G$4:$G$1003,Deliveries!$A$4:$A$1003,$A177),""))</f>
        <v/>
      </c>
      <c r="G177" s="23" t="str">
        <f>IF($A177="","",IF(Suppliers!M177="","",Suppliers!M177))</f>
        <v/>
      </c>
      <c r="H177" s="25" t="str">
        <f>IF(N($C177)=0,"",IFERROR(AVERAGEIFS(Deliveries!$L$4:$L$1003,Deliveries!$A$4:$A$1003,$A177),""))</f>
        <v/>
      </c>
      <c r="I177" s="23" t="str">
        <f>IF($A177="","",IF(Suppliers!J177="","",Suppliers!J177))</f>
        <v/>
      </c>
      <c r="J177" s="26" t="str">
        <f>IF(N($C177)=0,"",ROUND((N($D177)*Settings!$B$6+IF($F177="",1,$F177)*Settings!$B$7+N($E177)*Settings!$B$8+IF($G177="",0.6,$G177/5)*Settings!$B$9)/(Settings!$B$6+Settings!$B$7+Settings!$B$8+Settings!$B$9)*100,1))</f>
        <v/>
      </c>
      <c r="K177" s="27" t="str">
        <f>IF($J177="","",IF($J177&gt;=Settings!$B$10,"A",IF($J177&gt;=Settings!$B$11,"B","C")))</f>
        <v/>
      </c>
      <c r="L177" s="23" t="str">
        <f t="shared" si="5"/>
        <v/>
      </c>
    </row>
    <row r="178" spans="1:12" x14ac:dyDescent="0.3">
      <c r="A178" s="22" t="str">
        <f>IF(Suppliers!B178="","",Suppliers!B178)</f>
        <v/>
      </c>
      <c r="B178" s="22" t="str">
        <f>IF($A178="","",Suppliers!C178&amp;"")</f>
        <v/>
      </c>
      <c r="C178" s="23" t="str">
        <f>IF($A178="","",COUNTIFS(Deliveries!$A$4:$A$1003,$A178,Deliveries!$E$4:$E$1003,"&lt;&gt;"))</f>
        <v/>
      </c>
      <c r="D178" s="24" t="str">
        <f>IF(N($C178)=0,"",SUMIFS(Deliveries!$J$4:$J$1003,Deliveries!$A$4:$A$1003,$A178)/$C178)</f>
        <v/>
      </c>
      <c r="E178" s="24" t="str">
        <f>IF(N($C178)=0,"",SUMIFS(Deliveries!$K$4:$K$1003,Deliveries!$A$4:$A$1003,$A178)/$C178)</f>
        <v/>
      </c>
      <c r="F178" s="21" t="str">
        <f>IF(N($C178)=0,"",IFERROR(SUMIFS(Deliveries!$H$4:$H$1003,Deliveries!$A$4:$A$1003,$A178)/SUMIFS(Deliveries!$G$4:$G$1003,Deliveries!$A$4:$A$1003,$A178),""))</f>
        <v/>
      </c>
      <c r="G178" s="23" t="str">
        <f>IF($A178="","",IF(Suppliers!M178="","",Suppliers!M178))</f>
        <v/>
      </c>
      <c r="H178" s="25" t="str">
        <f>IF(N($C178)=0,"",IFERROR(AVERAGEIFS(Deliveries!$L$4:$L$1003,Deliveries!$A$4:$A$1003,$A178),""))</f>
        <v/>
      </c>
      <c r="I178" s="23" t="str">
        <f>IF($A178="","",IF(Suppliers!J178="","",Suppliers!J178))</f>
        <v/>
      </c>
      <c r="J178" s="26" t="str">
        <f>IF(N($C178)=0,"",ROUND((N($D178)*Settings!$B$6+IF($F178="",1,$F178)*Settings!$B$7+N($E178)*Settings!$B$8+IF($G178="",0.6,$G178/5)*Settings!$B$9)/(Settings!$B$6+Settings!$B$7+Settings!$B$8+Settings!$B$9)*100,1))</f>
        <v/>
      </c>
      <c r="K178" s="27" t="str">
        <f>IF($J178="","",IF($J178&gt;=Settings!$B$10,"A",IF($J178&gt;=Settings!$B$11,"B","C")))</f>
        <v/>
      </c>
      <c r="L178" s="23" t="str">
        <f t="shared" si="5"/>
        <v/>
      </c>
    </row>
    <row r="179" spans="1:12" x14ac:dyDescent="0.3">
      <c r="A179" s="22" t="str">
        <f>IF(Suppliers!B179="","",Suppliers!B179)</f>
        <v/>
      </c>
      <c r="B179" s="22" t="str">
        <f>IF($A179="","",Suppliers!C179&amp;"")</f>
        <v/>
      </c>
      <c r="C179" s="23" t="str">
        <f>IF($A179="","",COUNTIFS(Deliveries!$A$4:$A$1003,$A179,Deliveries!$E$4:$E$1003,"&lt;&gt;"))</f>
        <v/>
      </c>
      <c r="D179" s="24" t="str">
        <f>IF(N($C179)=0,"",SUMIFS(Deliveries!$J$4:$J$1003,Deliveries!$A$4:$A$1003,$A179)/$C179)</f>
        <v/>
      </c>
      <c r="E179" s="24" t="str">
        <f>IF(N($C179)=0,"",SUMIFS(Deliveries!$K$4:$K$1003,Deliveries!$A$4:$A$1003,$A179)/$C179)</f>
        <v/>
      </c>
      <c r="F179" s="21" t="str">
        <f>IF(N($C179)=0,"",IFERROR(SUMIFS(Deliveries!$H$4:$H$1003,Deliveries!$A$4:$A$1003,$A179)/SUMIFS(Deliveries!$G$4:$G$1003,Deliveries!$A$4:$A$1003,$A179),""))</f>
        <v/>
      </c>
      <c r="G179" s="23" t="str">
        <f>IF($A179="","",IF(Suppliers!M179="","",Suppliers!M179))</f>
        <v/>
      </c>
      <c r="H179" s="25" t="str">
        <f>IF(N($C179)=0,"",IFERROR(AVERAGEIFS(Deliveries!$L$4:$L$1003,Deliveries!$A$4:$A$1003,$A179),""))</f>
        <v/>
      </c>
      <c r="I179" s="23" t="str">
        <f>IF($A179="","",IF(Suppliers!J179="","",Suppliers!J179))</f>
        <v/>
      </c>
      <c r="J179" s="26" t="str">
        <f>IF(N($C179)=0,"",ROUND((N($D179)*Settings!$B$6+IF($F179="",1,$F179)*Settings!$B$7+N($E179)*Settings!$B$8+IF($G179="",0.6,$G179/5)*Settings!$B$9)/(Settings!$B$6+Settings!$B$7+Settings!$B$8+Settings!$B$9)*100,1))</f>
        <v/>
      </c>
      <c r="K179" s="27" t="str">
        <f>IF($J179="","",IF($J179&gt;=Settings!$B$10,"A",IF($J179&gt;=Settings!$B$11,"B","C")))</f>
        <v/>
      </c>
      <c r="L179" s="23" t="str">
        <f t="shared" si="5"/>
        <v/>
      </c>
    </row>
    <row r="180" spans="1:12" x14ac:dyDescent="0.3">
      <c r="A180" s="22" t="str">
        <f>IF(Suppliers!B180="","",Suppliers!B180)</f>
        <v/>
      </c>
      <c r="B180" s="22" t="str">
        <f>IF($A180="","",Suppliers!C180&amp;"")</f>
        <v/>
      </c>
      <c r="C180" s="23" t="str">
        <f>IF($A180="","",COUNTIFS(Deliveries!$A$4:$A$1003,$A180,Deliveries!$E$4:$E$1003,"&lt;&gt;"))</f>
        <v/>
      </c>
      <c r="D180" s="24" t="str">
        <f>IF(N($C180)=0,"",SUMIFS(Deliveries!$J$4:$J$1003,Deliveries!$A$4:$A$1003,$A180)/$C180)</f>
        <v/>
      </c>
      <c r="E180" s="24" t="str">
        <f>IF(N($C180)=0,"",SUMIFS(Deliveries!$K$4:$K$1003,Deliveries!$A$4:$A$1003,$A180)/$C180)</f>
        <v/>
      </c>
      <c r="F180" s="21" t="str">
        <f>IF(N($C180)=0,"",IFERROR(SUMIFS(Deliveries!$H$4:$H$1003,Deliveries!$A$4:$A$1003,$A180)/SUMIFS(Deliveries!$G$4:$G$1003,Deliveries!$A$4:$A$1003,$A180),""))</f>
        <v/>
      </c>
      <c r="G180" s="23" t="str">
        <f>IF($A180="","",IF(Suppliers!M180="","",Suppliers!M180))</f>
        <v/>
      </c>
      <c r="H180" s="25" t="str">
        <f>IF(N($C180)=0,"",IFERROR(AVERAGEIFS(Deliveries!$L$4:$L$1003,Deliveries!$A$4:$A$1003,$A180),""))</f>
        <v/>
      </c>
      <c r="I180" s="23" t="str">
        <f>IF($A180="","",IF(Suppliers!J180="","",Suppliers!J180))</f>
        <v/>
      </c>
      <c r="J180" s="26" t="str">
        <f>IF(N($C180)=0,"",ROUND((N($D180)*Settings!$B$6+IF($F180="",1,$F180)*Settings!$B$7+N($E180)*Settings!$B$8+IF($G180="",0.6,$G180/5)*Settings!$B$9)/(Settings!$B$6+Settings!$B$7+Settings!$B$8+Settings!$B$9)*100,1))</f>
        <v/>
      </c>
      <c r="K180" s="27" t="str">
        <f>IF($J180="","",IF($J180&gt;=Settings!$B$10,"A",IF($J180&gt;=Settings!$B$11,"B","C")))</f>
        <v/>
      </c>
      <c r="L180" s="23" t="str">
        <f t="shared" si="5"/>
        <v/>
      </c>
    </row>
    <row r="181" spans="1:12" x14ac:dyDescent="0.3">
      <c r="A181" s="22" t="str">
        <f>IF(Suppliers!B181="","",Suppliers!B181)</f>
        <v/>
      </c>
      <c r="B181" s="22" t="str">
        <f>IF($A181="","",Suppliers!C181&amp;"")</f>
        <v/>
      </c>
      <c r="C181" s="23" t="str">
        <f>IF($A181="","",COUNTIFS(Deliveries!$A$4:$A$1003,$A181,Deliveries!$E$4:$E$1003,"&lt;&gt;"))</f>
        <v/>
      </c>
      <c r="D181" s="24" t="str">
        <f>IF(N($C181)=0,"",SUMIFS(Deliveries!$J$4:$J$1003,Deliveries!$A$4:$A$1003,$A181)/$C181)</f>
        <v/>
      </c>
      <c r="E181" s="24" t="str">
        <f>IF(N($C181)=0,"",SUMIFS(Deliveries!$K$4:$K$1003,Deliveries!$A$4:$A$1003,$A181)/$C181)</f>
        <v/>
      </c>
      <c r="F181" s="21" t="str">
        <f>IF(N($C181)=0,"",IFERROR(SUMIFS(Deliveries!$H$4:$H$1003,Deliveries!$A$4:$A$1003,$A181)/SUMIFS(Deliveries!$G$4:$G$1003,Deliveries!$A$4:$A$1003,$A181),""))</f>
        <v/>
      </c>
      <c r="G181" s="23" t="str">
        <f>IF($A181="","",IF(Suppliers!M181="","",Suppliers!M181))</f>
        <v/>
      </c>
      <c r="H181" s="25" t="str">
        <f>IF(N($C181)=0,"",IFERROR(AVERAGEIFS(Deliveries!$L$4:$L$1003,Deliveries!$A$4:$A$1003,$A181),""))</f>
        <v/>
      </c>
      <c r="I181" s="23" t="str">
        <f>IF($A181="","",IF(Suppliers!J181="","",Suppliers!J181))</f>
        <v/>
      </c>
      <c r="J181" s="26" t="str">
        <f>IF(N($C181)=0,"",ROUND((N($D181)*Settings!$B$6+IF($F181="",1,$F181)*Settings!$B$7+N($E181)*Settings!$B$8+IF($G181="",0.6,$G181/5)*Settings!$B$9)/(Settings!$B$6+Settings!$B$7+Settings!$B$8+Settings!$B$9)*100,1))</f>
        <v/>
      </c>
      <c r="K181" s="27" t="str">
        <f>IF($J181="","",IF($J181&gt;=Settings!$B$10,"A",IF($J181&gt;=Settings!$B$11,"B","C")))</f>
        <v/>
      </c>
      <c r="L181" s="23" t="str">
        <f t="shared" si="5"/>
        <v/>
      </c>
    </row>
    <row r="182" spans="1:12" x14ac:dyDescent="0.3">
      <c r="A182" s="22" t="str">
        <f>IF(Suppliers!B182="","",Suppliers!B182)</f>
        <v/>
      </c>
      <c r="B182" s="22" t="str">
        <f>IF($A182="","",Suppliers!C182&amp;"")</f>
        <v/>
      </c>
      <c r="C182" s="23" t="str">
        <f>IF($A182="","",COUNTIFS(Deliveries!$A$4:$A$1003,$A182,Deliveries!$E$4:$E$1003,"&lt;&gt;"))</f>
        <v/>
      </c>
      <c r="D182" s="24" t="str">
        <f>IF(N($C182)=0,"",SUMIFS(Deliveries!$J$4:$J$1003,Deliveries!$A$4:$A$1003,$A182)/$C182)</f>
        <v/>
      </c>
      <c r="E182" s="24" t="str">
        <f>IF(N($C182)=0,"",SUMIFS(Deliveries!$K$4:$K$1003,Deliveries!$A$4:$A$1003,$A182)/$C182)</f>
        <v/>
      </c>
      <c r="F182" s="21" t="str">
        <f>IF(N($C182)=0,"",IFERROR(SUMIFS(Deliveries!$H$4:$H$1003,Deliveries!$A$4:$A$1003,$A182)/SUMIFS(Deliveries!$G$4:$G$1003,Deliveries!$A$4:$A$1003,$A182),""))</f>
        <v/>
      </c>
      <c r="G182" s="23" t="str">
        <f>IF($A182="","",IF(Suppliers!M182="","",Suppliers!M182))</f>
        <v/>
      </c>
      <c r="H182" s="25" t="str">
        <f>IF(N($C182)=0,"",IFERROR(AVERAGEIFS(Deliveries!$L$4:$L$1003,Deliveries!$A$4:$A$1003,$A182),""))</f>
        <v/>
      </c>
      <c r="I182" s="23" t="str">
        <f>IF($A182="","",IF(Suppliers!J182="","",Suppliers!J182))</f>
        <v/>
      </c>
      <c r="J182" s="26" t="str">
        <f>IF(N($C182)=0,"",ROUND((N($D182)*Settings!$B$6+IF($F182="",1,$F182)*Settings!$B$7+N($E182)*Settings!$B$8+IF($G182="",0.6,$G182/5)*Settings!$B$9)/(Settings!$B$6+Settings!$B$7+Settings!$B$8+Settings!$B$9)*100,1))</f>
        <v/>
      </c>
      <c r="K182" s="27" t="str">
        <f>IF($J182="","",IF($J182&gt;=Settings!$B$10,"A",IF($J182&gt;=Settings!$B$11,"B","C")))</f>
        <v/>
      </c>
      <c r="L182" s="23" t="str">
        <f t="shared" si="5"/>
        <v/>
      </c>
    </row>
    <row r="183" spans="1:12" x14ac:dyDescent="0.3">
      <c r="A183" s="22" t="str">
        <f>IF(Suppliers!B183="","",Suppliers!B183)</f>
        <v/>
      </c>
      <c r="B183" s="22" t="str">
        <f>IF($A183="","",Suppliers!C183&amp;"")</f>
        <v/>
      </c>
      <c r="C183" s="23" t="str">
        <f>IF($A183="","",COUNTIFS(Deliveries!$A$4:$A$1003,$A183,Deliveries!$E$4:$E$1003,"&lt;&gt;"))</f>
        <v/>
      </c>
      <c r="D183" s="24" t="str">
        <f>IF(N($C183)=0,"",SUMIFS(Deliveries!$J$4:$J$1003,Deliveries!$A$4:$A$1003,$A183)/$C183)</f>
        <v/>
      </c>
      <c r="E183" s="24" t="str">
        <f>IF(N($C183)=0,"",SUMIFS(Deliveries!$K$4:$K$1003,Deliveries!$A$4:$A$1003,$A183)/$C183)</f>
        <v/>
      </c>
      <c r="F183" s="21" t="str">
        <f>IF(N($C183)=0,"",IFERROR(SUMIFS(Deliveries!$H$4:$H$1003,Deliveries!$A$4:$A$1003,$A183)/SUMIFS(Deliveries!$G$4:$G$1003,Deliveries!$A$4:$A$1003,$A183),""))</f>
        <v/>
      </c>
      <c r="G183" s="23" t="str">
        <f>IF($A183="","",IF(Suppliers!M183="","",Suppliers!M183))</f>
        <v/>
      </c>
      <c r="H183" s="25" t="str">
        <f>IF(N($C183)=0,"",IFERROR(AVERAGEIFS(Deliveries!$L$4:$L$1003,Deliveries!$A$4:$A$1003,$A183),""))</f>
        <v/>
      </c>
      <c r="I183" s="23" t="str">
        <f>IF($A183="","",IF(Suppliers!J183="","",Suppliers!J183))</f>
        <v/>
      </c>
      <c r="J183" s="26" t="str">
        <f>IF(N($C183)=0,"",ROUND((N($D183)*Settings!$B$6+IF($F183="",1,$F183)*Settings!$B$7+N($E183)*Settings!$B$8+IF($G183="",0.6,$G183/5)*Settings!$B$9)/(Settings!$B$6+Settings!$B$7+Settings!$B$8+Settings!$B$9)*100,1))</f>
        <v/>
      </c>
      <c r="K183" s="27" t="str">
        <f>IF($J183="","",IF($J183&gt;=Settings!$B$10,"A",IF($J183&gt;=Settings!$B$11,"B","C")))</f>
        <v/>
      </c>
      <c r="L183" s="23" t="str">
        <f t="shared" si="5"/>
        <v/>
      </c>
    </row>
    <row r="184" spans="1:12" x14ac:dyDescent="0.3">
      <c r="A184" s="22" t="str">
        <f>IF(Suppliers!B184="","",Suppliers!B184)</f>
        <v/>
      </c>
      <c r="B184" s="22" t="str">
        <f>IF($A184="","",Suppliers!C184&amp;"")</f>
        <v/>
      </c>
      <c r="C184" s="23" t="str">
        <f>IF($A184="","",COUNTIFS(Deliveries!$A$4:$A$1003,$A184,Deliveries!$E$4:$E$1003,"&lt;&gt;"))</f>
        <v/>
      </c>
      <c r="D184" s="24" t="str">
        <f>IF(N($C184)=0,"",SUMIFS(Deliveries!$J$4:$J$1003,Deliveries!$A$4:$A$1003,$A184)/$C184)</f>
        <v/>
      </c>
      <c r="E184" s="24" t="str">
        <f>IF(N($C184)=0,"",SUMIFS(Deliveries!$K$4:$K$1003,Deliveries!$A$4:$A$1003,$A184)/$C184)</f>
        <v/>
      </c>
      <c r="F184" s="21" t="str">
        <f>IF(N($C184)=0,"",IFERROR(SUMIFS(Deliveries!$H$4:$H$1003,Deliveries!$A$4:$A$1003,$A184)/SUMIFS(Deliveries!$G$4:$G$1003,Deliveries!$A$4:$A$1003,$A184),""))</f>
        <v/>
      </c>
      <c r="G184" s="23" t="str">
        <f>IF($A184="","",IF(Suppliers!M184="","",Suppliers!M184))</f>
        <v/>
      </c>
      <c r="H184" s="25" t="str">
        <f>IF(N($C184)=0,"",IFERROR(AVERAGEIFS(Deliveries!$L$4:$L$1003,Deliveries!$A$4:$A$1003,$A184),""))</f>
        <v/>
      </c>
      <c r="I184" s="23" t="str">
        <f>IF($A184="","",IF(Suppliers!J184="","",Suppliers!J184))</f>
        <v/>
      </c>
      <c r="J184" s="26" t="str">
        <f>IF(N($C184)=0,"",ROUND((N($D184)*Settings!$B$6+IF($F184="",1,$F184)*Settings!$B$7+N($E184)*Settings!$B$8+IF($G184="",0.6,$G184/5)*Settings!$B$9)/(Settings!$B$6+Settings!$B$7+Settings!$B$8+Settings!$B$9)*100,1))</f>
        <v/>
      </c>
      <c r="K184" s="27" t="str">
        <f>IF($J184="","",IF($J184&gt;=Settings!$B$10,"A",IF($J184&gt;=Settings!$B$11,"B","C")))</f>
        <v/>
      </c>
      <c r="L184" s="23" t="str">
        <f t="shared" si="5"/>
        <v/>
      </c>
    </row>
    <row r="185" spans="1:12" x14ac:dyDescent="0.3">
      <c r="A185" s="22" t="str">
        <f>IF(Suppliers!B185="","",Suppliers!B185)</f>
        <v/>
      </c>
      <c r="B185" s="22" t="str">
        <f>IF($A185="","",Suppliers!C185&amp;"")</f>
        <v/>
      </c>
      <c r="C185" s="23" t="str">
        <f>IF($A185="","",COUNTIFS(Deliveries!$A$4:$A$1003,$A185,Deliveries!$E$4:$E$1003,"&lt;&gt;"))</f>
        <v/>
      </c>
      <c r="D185" s="24" t="str">
        <f>IF(N($C185)=0,"",SUMIFS(Deliveries!$J$4:$J$1003,Deliveries!$A$4:$A$1003,$A185)/$C185)</f>
        <v/>
      </c>
      <c r="E185" s="24" t="str">
        <f>IF(N($C185)=0,"",SUMIFS(Deliveries!$K$4:$K$1003,Deliveries!$A$4:$A$1003,$A185)/$C185)</f>
        <v/>
      </c>
      <c r="F185" s="21" t="str">
        <f>IF(N($C185)=0,"",IFERROR(SUMIFS(Deliveries!$H$4:$H$1003,Deliveries!$A$4:$A$1003,$A185)/SUMIFS(Deliveries!$G$4:$G$1003,Deliveries!$A$4:$A$1003,$A185),""))</f>
        <v/>
      </c>
      <c r="G185" s="23" t="str">
        <f>IF($A185="","",IF(Suppliers!M185="","",Suppliers!M185))</f>
        <v/>
      </c>
      <c r="H185" s="25" t="str">
        <f>IF(N($C185)=0,"",IFERROR(AVERAGEIFS(Deliveries!$L$4:$L$1003,Deliveries!$A$4:$A$1003,$A185),""))</f>
        <v/>
      </c>
      <c r="I185" s="23" t="str">
        <f>IF($A185="","",IF(Suppliers!J185="","",Suppliers!J185))</f>
        <v/>
      </c>
      <c r="J185" s="26" t="str">
        <f>IF(N($C185)=0,"",ROUND((N($D185)*Settings!$B$6+IF($F185="",1,$F185)*Settings!$B$7+N($E185)*Settings!$B$8+IF($G185="",0.6,$G185/5)*Settings!$B$9)/(Settings!$B$6+Settings!$B$7+Settings!$B$8+Settings!$B$9)*100,1))</f>
        <v/>
      </c>
      <c r="K185" s="27" t="str">
        <f>IF($J185="","",IF($J185&gt;=Settings!$B$10,"A",IF($J185&gt;=Settings!$B$11,"B","C")))</f>
        <v/>
      </c>
      <c r="L185" s="23" t="str">
        <f t="shared" si="5"/>
        <v/>
      </c>
    </row>
    <row r="186" spans="1:12" x14ac:dyDescent="0.3">
      <c r="A186" s="22" t="str">
        <f>IF(Suppliers!B186="","",Suppliers!B186)</f>
        <v/>
      </c>
      <c r="B186" s="22" t="str">
        <f>IF($A186="","",Suppliers!C186&amp;"")</f>
        <v/>
      </c>
      <c r="C186" s="23" t="str">
        <f>IF($A186="","",COUNTIFS(Deliveries!$A$4:$A$1003,$A186,Deliveries!$E$4:$E$1003,"&lt;&gt;"))</f>
        <v/>
      </c>
      <c r="D186" s="24" t="str">
        <f>IF(N($C186)=0,"",SUMIFS(Deliveries!$J$4:$J$1003,Deliveries!$A$4:$A$1003,$A186)/$C186)</f>
        <v/>
      </c>
      <c r="E186" s="24" t="str">
        <f>IF(N($C186)=0,"",SUMIFS(Deliveries!$K$4:$K$1003,Deliveries!$A$4:$A$1003,$A186)/$C186)</f>
        <v/>
      </c>
      <c r="F186" s="21" t="str">
        <f>IF(N($C186)=0,"",IFERROR(SUMIFS(Deliveries!$H$4:$H$1003,Deliveries!$A$4:$A$1003,$A186)/SUMIFS(Deliveries!$G$4:$G$1003,Deliveries!$A$4:$A$1003,$A186),""))</f>
        <v/>
      </c>
      <c r="G186" s="23" t="str">
        <f>IF($A186="","",IF(Suppliers!M186="","",Suppliers!M186))</f>
        <v/>
      </c>
      <c r="H186" s="25" t="str">
        <f>IF(N($C186)=0,"",IFERROR(AVERAGEIFS(Deliveries!$L$4:$L$1003,Deliveries!$A$4:$A$1003,$A186),""))</f>
        <v/>
      </c>
      <c r="I186" s="23" t="str">
        <f>IF($A186="","",IF(Suppliers!J186="","",Suppliers!J186))</f>
        <v/>
      </c>
      <c r="J186" s="26" t="str">
        <f>IF(N($C186)=0,"",ROUND((N($D186)*Settings!$B$6+IF($F186="",1,$F186)*Settings!$B$7+N($E186)*Settings!$B$8+IF($G186="",0.6,$G186/5)*Settings!$B$9)/(Settings!$B$6+Settings!$B$7+Settings!$B$8+Settings!$B$9)*100,1))</f>
        <v/>
      </c>
      <c r="K186" s="27" t="str">
        <f>IF($J186="","",IF($J186&gt;=Settings!$B$10,"A",IF($J186&gt;=Settings!$B$11,"B","C")))</f>
        <v/>
      </c>
      <c r="L186" s="23" t="str">
        <f t="shared" si="5"/>
        <v/>
      </c>
    </row>
    <row r="187" spans="1:12" x14ac:dyDescent="0.3">
      <c r="A187" s="22" t="str">
        <f>IF(Suppliers!B187="","",Suppliers!B187)</f>
        <v/>
      </c>
      <c r="B187" s="22" t="str">
        <f>IF($A187="","",Suppliers!C187&amp;"")</f>
        <v/>
      </c>
      <c r="C187" s="23" t="str">
        <f>IF($A187="","",COUNTIFS(Deliveries!$A$4:$A$1003,$A187,Deliveries!$E$4:$E$1003,"&lt;&gt;"))</f>
        <v/>
      </c>
      <c r="D187" s="24" t="str">
        <f>IF(N($C187)=0,"",SUMIFS(Deliveries!$J$4:$J$1003,Deliveries!$A$4:$A$1003,$A187)/$C187)</f>
        <v/>
      </c>
      <c r="E187" s="24" t="str">
        <f>IF(N($C187)=0,"",SUMIFS(Deliveries!$K$4:$K$1003,Deliveries!$A$4:$A$1003,$A187)/$C187)</f>
        <v/>
      </c>
      <c r="F187" s="21" t="str">
        <f>IF(N($C187)=0,"",IFERROR(SUMIFS(Deliveries!$H$4:$H$1003,Deliveries!$A$4:$A$1003,$A187)/SUMIFS(Deliveries!$G$4:$G$1003,Deliveries!$A$4:$A$1003,$A187),""))</f>
        <v/>
      </c>
      <c r="G187" s="23" t="str">
        <f>IF($A187="","",IF(Suppliers!M187="","",Suppliers!M187))</f>
        <v/>
      </c>
      <c r="H187" s="25" t="str">
        <f>IF(N($C187)=0,"",IFERROR(AVERAGEIFS(Deliveries!$L$4:$L$1003,Deliveries!$A$4:$A$1003,$A187),""))</f>
        <v/>
      </c>
      <c r="I187" s="23" t="str">
        <f>IF($A187="","",IF(Suppliers!J187="","",Suppliers!J187))</f>
        <v/>
      </c>
      <c r="J187" s="26" t="str">
        <f>IF(N($C187)=0,"",ROUND((N($D187)*Settings!$B$6+IF($F187="",1,$F187)*Settings!$B$7+N($E187)*Settings!$B$8+IF($G187="",0.6,$G187/5)*Settings!$B$9)/(Settings!$B$6+Settings!$B$7+Settings!$B$8+Settings!$B$9)*100,1))</f>
        <v/>
      </c>
      <c r="K187" s="27" t="str">
        <f>IF($J187="","",IF($J187&gt;=Settings!$B$10,"A",IF($J187&gt;=Settings!$B$11,"B","C")))</f>
        <v/>
      </c>
      <c r="L187" s="23" t="str">
        <f t="shared" si="5"/>
        <v/>
      </c>
    </row>
    <row r="188" spans="1:12" x14ac:dyDescent="0.3">
      <c r="A188" s="22" t="str">
        <f>IF(Suppliers!B188="","",Suppliers!B188)</f>
        <v/>
      </c>
      <c r="B188" s="22" t="str">
        <f>IF($A188="","",Suppliers!C188&amp;"")</f>
        <v/>
      </c>
      <c r="C188" s="23" t="str">
        <f>IF($A188="","",COUNTIFS(Deliveries!$A$4:$A$1003,$A188,Deliveries!$E$4:$E$1003,"&lt;&gt;"))</f>
        <v/>
      </c>
      <c r="D188" s="24" t="str">
        <f>IF(N($C188)=0,"",SUMIFS(Deliveries!$J$4:$J$1003,Deliveries!$A$4:$A$1003,$A188)/$C188)</f>
        <v/>
      </c>
      <c r="E188" s="24" t="str">
        <f>IF(N($C188)=0,"",SUMIFS(Deliveries!$K$4:$K$1003,Deliveries!$A$4:$A$1003,$A188)/$C188)</f>
        <v/>
      </c>
      <c r="F188" s="21" t="str">
        <f>IF(N($C188)=0,"",IFERROR(SUMIFS(Deliveries!$H$4:$H$1003,Deliveries!$A$4:$A$1003,$A188)/SUMIFS(Deliveries!$G$4:$G$1003,Deliveries!$A$4:$A$1003,$A188),""))</f>
        <v/>
      </c>
      <c r="G188" s="23" t="str">
        <f>IF($A188="","",IF(Suppliers!M188="","",Suppliers!M188))</f>
        <v/>
      </c>
      <c r="H188" s="25" t="str">
        <f>IF(N($C188)=0,"",IFERROR(AVERAGEIFS(Deliveries!$L$4:$L$1003,Deliveries!$A$4:$A$1003,$A188),""))</f>
        <v/>
      </c>
      <c r="I188" s="23" t="str">
        <f>IF($A188="","",IF(Suppliers!J188="","",Suppliers!J188))</f>
        <v/>
      </c>
      <c r="J188" s="26" t="str">
        <f>IF(N($C188)=0,"",ROUND((N($D188)*Settings!$B$6+IF($F188="",1,$F188)*Settings!$B$7+N($E188)*Settings!$B$8+IF($G188="",0.6,$G188/5)*Settings!$B$9)/(Settings!$B$6+Settings!$B$7+Settings!$B$8+Settings!$B$9)*100,1))</f>
        <v/>
      </c>
      <c r="K188" s="27" t="str">
        <f>IF($J188="","",IF($J188&gt;=Settings!$B$10,"A",IF($J188&gt;=Settings!$B$11,"B","C")))</f>
        <v/>
      </c>
      <c r="L188" s="23" t="str">
        <f t="shared" si="5"/>
        <v/>
      </c>
    </row>
    <row r="189" spans="1:12" x14ac:dyDescent="0.3">
      <c r="A189" s="22" t="str">
        <f>IF(Suppliers!B189="","",Suppliers!B189)</f>
        <v/>
      </c>
      <c r="B189" s="22" t="str">
        <f>IF($A189="","",Suppliers!C189&amp;"")</f>
        <v/>
      </c>
      <c r="C189" s="23" t="str">
        <f>IF($A189="","",COUNTIFS(Deliveries!$A$4:$A$1003,$A189,Deliveries!$E$4:$E$1003,"&lt;&gt;"))</f>
        <v/>
      </c>
      <c r="D189" s="24" t="str">
        <f>IF(N($C189)=0,"",SUMIFS(Deliveries!$J$4:$J$1003,Deliveries!$A$4:$A$1003,$A189)/$C189)</f>
        <v/>
      </c>
      <c r="E189" s="24" t="str">
        <f>IF(N($C189)=0,"",SUMIFS(Deliveries!$K$4:$K$1003,Deliveries!$A$4:$A$1003,$A189)/$C189)</f>
        <v/>
      </c>
      <c r="F189" s="21" t="str">
        <f>IF(N($C189)=0,"",IFERROR(SUMIFS(Deliveries!$H$4:$H$1003,Deliveries!$A$4:$A$1003,$A189)/SUMIFS(Deliveries!$G$4:$G$1003,Deliveries!$A$4:$A$1003,$A189),""))</f>
        <v/>
      </c>
      <c r="G189" s="23" t="str">
        <f>IF($A189="","",IF(Suppliers!M189="","",Suppliers!M189))</f>
        <v/>
      </c>
      <c r="H189" s="25" t="str">
        <f>IF(N($C189)=0,"",IFERROR(AVERAGEIFS(Deliveries!$L$4:$L$1003,Deliveries!$A$4:$A$1003,$A189),""))</f>
        <v/>
      </c>
      <c r="I189" s="23" t="str">
        <f>IF($A189="","",IF(Suppliers!J189="","",Suppliers!J189))</f>
        <v/>
      </c>
      <c r="J189" s="26" t="str">
        <f>IF(N($C189)=0,"",ROUND((N($D189)*Settings!$B$6+IF($F189="",1,$F189)*Settings!$B$7+N($E189)*Settings!$B$8+IF($G189="",0.6,$G189/5)*Settings!$B$9)/(Settings!$B$6+Settings!$B$7+Settings!$B$8+Settings!$B$9)*100,1))</f>
        <v/>
      </c>
      <c r="K189" s="27" t="str">
        <f>IF($J189="","",IF($J189&gt;=Settings!$B$10,"A",IF($J189&gt;=Settings!$B$11,"B","C")))</f>
        <v/>
      </c>
      <c r="L189" s="23" t="str">
        <f t="shared" si="5"/>
        <v/>
      </c>
    </row>
    <row r="190" spans="1:12" x14ac:dyDescent="0.3">
      <c r="A190" s="22" t="str">
        <f>IF(Suppliers!B190="","",Suppliers!B190)</f>
        <v/>
      </c>
      <c r="B190" s="22" t="str">
        <f>IF($A190="","",Suppliers!C190&amp;"")</f>
        <v/>
      </c>
      <c r="C190" s="23" t="str">
        <f>IF($A190="","",COUNTIFS(Deliveries!$A$4:$A$1003,$A190,Deliveries!$E$4:$E$1003,"&lt;&gt;"))</f>
        <v/>
      </c>
      <c r="D190" s="24" t="str">
        <f>IF(N($C190)=0,"",SUMIFS(Deliveries!$J$4:$J$1003,Deliveries!$A$4:$A$1003,$A190)/$C190)</f>
        <v/>
      </c>
      <c r="E190" s="24" t="str">
        <f>IF(N($C190)=0,"",SUMIFS(Deliveries!$K$4:$K$1003,Deliveries!$A$4:$A$1003,$A190)/$C190)</f>
        <v/>
      </c>
      <c r="F190" s="21" t="str">
        <f>IF(N($C190)=0,"",IFERROR(SUMIFS(Deliveries!$H$4:$H$1003,Deliveries!$A$4:$A$1003,$A190)/SUMIFS(Deliveries!$G$4:$G$1003,Deliveries!$A$4:$A$1003,$A190),""))</f>
        <v/>
      </c>
      <c r="G190" s="23" t="str">
        <f>IF($A190="","",IF(Suppliers!M190="","",Suppliers!M190))</f>
        <v/>
      </c>
      <c r="H190" s="25" t="str">
        <f>IF(N($C190)=0,"",IFERROR(AVERAGEIFS(Deliveries!$L$4:$L$1003,Deliveries!$A$4:$A$1003,$A190),""))</f>
        <v/>
      </c>
      <c r="I190" s="23" t="str">
        <f>IF($A190="","",IF(Suppliers!J190="","",Suppliers!J190))</f>
        <v/>
      </c>
      <c r="J190" s="26" t="str">
        <f>IF(N($C190)=0,"",ROUND((N($D190)*Settings!$B$6+IF($F190="",1,$F190)*Settings!$B$7+N($E190)*Settings!$B$8+IF($G190="",0.6,$G190/5)*Settings!$B$9)/(Settings!$B$6+Settings!$B$7+Settings!$B$8+Settings!$B$9)*100,1))</f>
        <v/>
      </c>
      <c r="K190" s="27" t="str">
        <f>IF($J190="","",IF($J190&gt;=Settings!$B$10,"A",IF($J190&gt;=Settings!$B$11,"B","C")))</f>
        <v/>
      </c>
      <c r="L190" s="23" t="str">
        <f t="shared" si="5"/>
        <v/>
      </c>
    </row>
    <row r="191" spans="1:12" x14ac:dyDescent="0.3">
      <c r="A191" s="22" t="str">
        <f>IF(Suppliers!B191="","",Suppliers!B191)</f>
        <v/>
      </c>
      <c r="B191" s="22" t="str">
        <f>IF($A191="","",Suppliers!C191&amp;"")</f>
        <v/>
      </c>
      <c r="C191" s="23" t="str">
        <f>IF($A191="","",COUNTIFS(Deliveries!$A$4:$A$1003,$A191,Deliveries!$E$4:$E$1003,"&lt;&gt;"))</f>
        <v/>
      </c>
      <c r="D191" s="24" t="str">
        <f>IF(N($C191)=0,"",SUMIFS(Deliveries!$J$4:$J$1003,Deliveries!$A$4:$A$1003,$A191)/$C191)</f>
        <v/>
      </c>
      <c r="E191" s="24" t="str">
        <f>IF(N($C191)=0,"",SUMIFS(Deliveries!$K$4:$K$1003,Deliveries!$A$4:$A$1003,$A191)/$C191)</f>
        <v/>
      </c>
      <c r="F191" s="21" t="str">
        <f>IF(N($C191)=0,"",IFERROR(SUMIFS(Deliveries!$H$4:$H$1003,Deliveries!$A$4:$A$1003,$A191)/SUMIFS(Deliveries!$G$4:$G$1003,Deliveries!$A$4:$A$1003,$A191),""))</f>
        <v/>
      </c>
      <c r="G191" s="23" t="str">
        <f>IF($A191="","",IF(Suppliers!M191="","",Suppliers!M191))</f>
        <v/>
      </c>
      <c r="H191" s="25" t="str">
        <f>IF(N($C191)=0,"",IFERROR(AVERAGEIFS(Deliveries!$L$4:$L$1003,Deliveries!$A$4:$A$1003,$A191),""))</f>
        <v/>
      </c>
      <c r="I191" s="23" t="str">
        <f>IF($A191="","",IF(Suppliers!J191="","",Suppliers!J191))</f>
        <v/>
      </c>
      <c r="J191" s="26" t="str">
        <f>IF(N($C191)=0,"",ROUND((N($D191)*Settings!$B$6+IF($F191="",1,$F191)*Settings!$B$7+N($E191)*Settings!$B$8+IF($G191="",0.6,$G191/5)*Settings!$B$9)/(Settings!$B$6+Settings!$B$7+Settings!$B$8+Settings!$B$9)*100,1))</f>
        <v/>
      </c>
      <c r="K191" s="27" t="str">
        <f>IF($J191="","",IF($J191&gt;=Settings!$B$10,"A",IF($J191&gt;=Settings!$B$11,"B","C")))</f>
        <v/>
      </c>
      <c r="L191" s="23" t="str">
        <f t="shared" si="5"/>
        <v/>
      </c>
    </row>
    <row r="192" spans="1:12" x14ac:dyDescent="0.3">
      <c r="A192" s="22" t="str">
        <f>IF(Suppliers!B192="","",Suppliers!B192)</f>
        <v/>
      </c>
      <c r="B192" s="22" t="str">
        <f>IF($A192="","",Suppliers!C192&amp;"")</f>
        <v/>
      </c>
      <c r="C192" s="23" t="str">
        <f>IF($A192="","",COUNTIFS(Deliveries!$A$4:$A$1003,$A192,Deliveries!$E$4:$E$1003,"&lt;&gt;"))</f>
        <v/>
      </c>
      <c r="D192" s="24" t="str">
        <f>IF(N($C192)=0,"",SUMIFS(Deliveries!$J$4:$J$1003,Deliveries!$A$4:$A$1003,$A192)/$C192)</f>
        <v/>
      </c>
      <c r="E192" s="24" t="str">
        <f>IF(N($C192)=0,"",SUMIFS(Deliveries!$K$4:$K$1003,Deliveries!$A$4:$A$1003,$A192)/$C192)</f>
        <v/>
      </c>
      <c r="F192" s="21" t="str">
        <f>IF(N($C192)=0,"",IFERROR(SUMIFS(Deliveries!$H$4:$H$1003,Deliveries!$A$4:$A$1003,$A192)/SUMIFS(Deliveries!$G$4:$G$1003,Deliveries!$A$4:$A$1003,$A192),""))</f>
        <v/>
      </c>
      <c r="G192" s="23" t="str">
        <f>IF($A192="","",IF(Suppliers!M192="","",Suppliers!M192))</f>
        <v/>
      </c>
      <c r="H192" s="25" t="str">
        <f>IF(N($C192)=0,"",IFERROR(AVERAGEIFS(Deliveries!$L$4:$L$1003,Deliveries!$A$4:$A$1003,$A192),""))</f>
        <v/>
      </c>
      <c r="I192" s="23" t="str">
        <f>IF($A192="","",IF(Suppliers!J192="","",Suppliers!J192))</f>
        <v/>
      </c>
      <c r="J192" s="26" t="str">
        <f>IF(N($C192)=0,"",ROUND((N($D192)*Settings!$B$6+IF($F192="",1,$F192)*Settings!$B$7+N($E192)*Settings!$B$8+IF($G192="",0.6,$G192/5)*Settings!$B$9)/(Settings!$B$6+Settings!$B$7+Settings!$B$8+Settings!$B$9)*100,1))</f>
        <v/>
      </c>
      <c r="K192" s="27" t="str">
        <f>IF($J192="","",IF($J192&gt;=Settings!$B$10,"A",IF($J192&gt;=Settings!$B$11,"B","C")))</f>
        <v/>
      </c>
      <c r="L192" s="23" t="str">
        <f t="shared" si="5"/>
        <v/>
      </c>
    </row>
    <row r="193" spans="1:12" x14ac:dyDescent="0.3">
      <c r="A193" s="22" t="str">
        <f>IF(Suppliers!B193="","",Suppliers!B193)</f>
        <v/>
      </c>
      <c r="B193" s="22" t="str">
        <f>IF($A193="","",Suppliers!C193&amp;"")</f>
        <v/>
      </c>
      <c r="C193" s="23" t="str">
        <f>IF($A193="","",COUNTIFS(Deliveries!$A$4:$A$1003,$A193,Deliveries!$E$4:$E$1003,"&lt;&gt;"))</f>
        <v/>
      </c>
      <c r="D193" s="24" t="str">
        <f>IF(N($C193)=0,"",SUMIFS(Deliveries!$J$4:$J$1003,Deliveries!$A$4:$A$1003,$A193)/$C193)</f>
        <v/>
      </c>
      <c r="E193" s="24" t="str">
        <f>IF(N($C193)=0,"",SUMIFS(Deliveries!$K$4:$K$1003,Deliveries!$A$4:$A$1003,$A193)/$C193)</f>
        <v/>
      </c>
      <c r="F193" s="21" t="str">
        <f>IF(N($C193)=0,"",IFERROR(SUMIFS(Deliveries!$H$4:$H$1003,Deliveries!$A$4:$A$1003,$A193)/SUMIFS(Deliveries!$G$4:$G$1003,Deliveries!$A$4:$A$1003,$A193),""))</f>
        <v/>
      </c>
      <c r="G193" s="23" t="str">
        <f>IF($A193="","",IF(Suppliers!M193="","",Suppliers!M193))</f>
        <v/>
      </c>
      <c r="H193" s="25" t="str">
        <f>IF(N($C193)=0,"",IFERROR(AVERAGEIFS(Deliveries!$L$4:$L$1003,Deliveries!$A$4:$A$1003,$A193),""))</f>
        <v/>
      </c>
      <c r="I193" s="23" t="str">
        <f>IF($A193="","",IF(Suppliers!J193="","",Suppliers!J193))</f>
        <v/>
      </c>
      <c r="J193" s="26" t="str">
        <f>IF(N($C193)=0,"",ROUND((N($D193)*Settings!$B$6+IF($F193="",1,$F193)*Settings!$B$7+N($E193)*Settings!$B$8+IF($G193="",0.6,$G193/5)*Settings!$B$9)/(Settings!$B$6+Settings!$B$7+Settings!$B$8+Settings!$B$9)*100,1))</f>
        <v/>
      </c>
      <c r="K193" s="27" t="str">
        <f>IF($J193="","",IF($J193&gt;=Settings!$B$10,"A",IF($J193&gt;=Settings!$B$11,"B","C")))</f>
        <v/>
      </c>
      <c r="L193" s="23" t="str">
        <f t="shared" si="5"/>
        <v/>
      </c>
    </row>
    <row r="194" spans="1:12" x14ac:dyDescent="0.3">
      <c r="A194" s="22" t="str">
        <f>IF(Suppliers!B194="","",Suppliers!B194)</f>
        <v/>
      </c>
      <c r="B194" s="22" t="str">
        <f>IF($A194="","",Suppliers!C194&amp;"")</f>
        <v/>
      </c>
      <c r="C194" s="23" t="str">
        <f>IF($A194="","",COUNTIFS(Deliveries!$A$4:$A$1003,$A194,Deliveries!$E$4:$E$1003,"&lt;&gt;"))</f>
        <v/>
      </c>
      <c r="D194" s="24" t="str">
        <f>IF(N($C194)=0,"",SUMIFS(Deliveries!$J$4:$J$1003,Deliveries!$A$4:$A$1003,$A194)/$C194)</f>
        <v/>
      </c>
      <c r="E194" s="24" t="str">
        <f>IF(N($C194)=0,"",SUMIFS(Deliveries!$K$4:$K$1003,Deliveries!$A$4:$A$1003,$A194)/$C194)</f>
        <v/>
      </c>
      <c r="F194" s="21" t="str">
        <f>IF(N($C194)=0,"",IFERROR(SUMIFS(Deliveries!$H$4:$H$1003,Deliveries!$A$4:$A$1003,$A194)/SUMIFS(Deliveries!$G$4:$G$1003,Deliveries!$A$4:$A$1003,$A194),""))</f>
        <v/>
      </c>
      <c r="G194" s="23" t="str">
        <f>IF($A194="","",IF(Suppliers!M194="","",Suppliers!M194))</f>
        <v/>
      </c>
      <c r="H194" s="25" t="str">
        <f>IF(N($C194)=0,"",IFERROR(AVERAGEIFS(Deliveries!$L$4:$L$1003,Deliveries!$A$4:$A$1003,$A194),""))</f>
        <v/>
      </c>
      <c r="I194" s="23" t="str">
        <f>IF($A194="","",IF(Suppliers!J194="","",Suppliers!J194))</f>
        <v/>
      </c>
      <c r="J194" s="26" t="str">
        <f>IF(N($C194)=0,"",ROUND((N($D194)*Settings!$B$6+IF($F194="",1,$F194)*Settings!$B$7+N($E194)*Settings!$B$8+IF($G194="",0.6,$G194/5)*Settings!$B$9)/(Settings!$B$6+Settings!$B$7+Settings!$B$8+Settings!$B$9)*100,1))</f>
        <v/>
      </c>
      <c r="K194" s="27" t="str">
        <f>IF($J194="","",IF($J194&gt;=Settings!$B$10,"A",IF($J194&gt;=Settings!$B$11,"B","C")))</f>
        <v/>
      </c>
      <c r="L194" s="23" t="str">
        <f t="shared" si="5"/>
        <v/>
      </c>
    </row>
    <row r="195" spans="1:12" x14ac:dyDescent="0.3">
      <c r="A195" s="22" t="str">
        <f>IF(Suppliers!B195="","",Suppliers!B195)</f>
        <v/>
      </c>
      <c r="B195" s="22" t="str">
        <f>IF($A195="","",Suppliers!C195&amp;"")</f>
        <v/>
      </c>
      <c r="C195" s="23" t="str">
        <f>IF($A195="","",COUNTIFS(Deliveries!$A$4:$A$1003,$A195,Deliveries!$E$4:$E$1003,"&lt;&gt;"))</f>
        <v/>
      </c>
      <c r="D195" s="24" t="str">
        <f>IF(N($C195)=0,"",SUMIFS(Deliveries!$J$4:$J$1003,Deliveries!$A$4:$A$1003,$A195)/$C195)</f>
        <v/>
      </c>
      <c r="E195" s="24" t="str">
        <f>IF(N($C195)=0,"",SUMIFS(Deliveries!$K$4:$K$1003,Deliveries!$A$4:$A$1003,$A195)/$C195)</f>
        <v/>
      </c>
      <c r="F195" s="21" t="str">
        <f>IF(N($C195)=0,"",IFERROR(SUMIFS(Deliveries!$H$4:$H$1003,Deliveries!$A$4:$A$1003,$A195)/SUMIFS(Deliveries!$G$4:$G$1003,Deliveries!$A$4:$A$1003,$A195),""))</f>
        <v/>
      </c>
      <c r="G195" s="23" t="str">
        <f>IF($A195="","",IF(Suppliers!M195="","",Suppliers!M195))</f>
        <v/>
      </c>
      <c r="H195" s="25" t="str">
        <f>IF(N($C195)=0,"",IFERROR(AVERAGEIFS(Deliveries!$L$4:$L$1003,Deliveries!$A$4:$A$1003,$A195),""))</f>
        <v/>
      </c>
      <c r="I195" s="23" t="str">
        <f>IF($A195="","",IF(Suppliers!J195="","",Suppliers!J195))</f>
        <v/>
      </c>
      <c r="J195" s="26" t="str">
        <f>IF(N($C195)=0,"",ROUND((N($D195)*Settings!$B$6+IF($F195="",1,$F195)*Settings!$B$7+N($E195)*Settings!$B$8+IF($G195="",0.6,$G195/5)*Settings!$B$9)/(Settings!$B$6+Settings!$B$7+Settings!$B$8+Settings!$B$9)*100,1))</f>
        <v/>
      </c>
      <c r="K195" s="27" t="str">
        <f>IF($J195="","",IF($J195&gt;=Settings!$B$10,"A",IF($J195&gt;=Settings!$B$11,"B","C")))</f>
        <v/>
      </c>
      <c r="L195" s="23" t="str">
        <f t="shared" si="5"/>
        <v/>
      </c>
    </row>
    <row r="196" spans="1:12" x14ac:dyDescent="0.3">
      <c r="A196" s="22" t="str">
        <f>IF(Suppliers!B196="","",Suppliers!B196)</f>
        <v/>
      </c>
      <c r="B196" s="22" t="str">
        <f>IF($A196="","",Suppliers!C196&amp;"")</f>
        <v/>
      </c>
      <c r="C196" s="23" t="str">
        <f>IF($A196="","",COUNTIFS(Deliveries!$A$4:$A$1003,$A196,Deliveries!$E$4:$E$1003,"&lt;&gt;"))</f>
        <v/>
      </c>
      <c r="D196" s="24" t="str">
        <f>IF(N($C196)=0,"",SUMIFS(Deliveries!$J$4:$J$1003,Deliveries!$A$4:$A$1003,$A196)/$C196)</f>
        <v/>
      </c>
      <c r="E196" s="24" t="str">
        <f>IF(N($C196)=0,"",SUMIFS(Deliveries!$K$4:$K$1003,Deliveries!$A$4:$A$1003,$A196)/$C196)</f>
        <v/>
      </c>
      <c r="F196" s="21" t="str">
        <f>IF(N($C196)=0,"",IFERROR(SUMIFS(Deliveries!$H$4:$H$1003,Deliveries!$A$4:$A$1003,$A196)/SUMIFS(Deliveries!$G$4:$G$1003,Deliveries!$A$4:$A$1003,$A196),""))</f>
        <v/>
      </c>
      <c r="G196" s="23" t="str">
        <f>IF($A196="","",IF(Suppliers!M196="","",Suppliers!M196))</f>
        <v/>
      </c>
      <c r="H196" s="25" t="str">
        <f>IF(N($C196)=0,"",IFERROR(AVERAGEIFS(Deliveries!$L$4:$L$1003,Deliveries!$A$4:$A$1003,$A196),""))</f>
        <v/>
      </c>
      <c r="I196" s="23" t="str">
        <f>IF($A196="","",IF(Suppliers!J196="","",Suppliers!J196))</f>
        <v/>
      </c>
      <c r="J196" s="26" t="str">
        <f>IF(N($C196)=0,"",ROUND((N($D196)*Settings!$B$6+IF($F196="",1,$F196)*Settings!$B$7+N($E196)*Settings!$B$8+IF($G196="",0.6,$G196/5)*Settings!$B$9)/(Settings!$B$6+Settings!$B$7+Settings!$B$8+Settings!$B$9)*100,1))</f>
        <v/>
      </c>
      <c r="K196" s="27" t="str">
        <f>IF($J196="","",IF($J196&gt;=Settings!$B$10,"A",IF($J196&gt;=Settings!$B$11,"B","C")))</f>
        <v/>
      </c>
      <c r="L196" s="23" t="str">
        <f t="shared" ref="L196:L203" si="6">IF($J196="","",COUNTIF($J$4:$J$203,"&gt;"&amp;$J196)+1)</f>
        <v/>
      </c>
    </row>
    <row r="197" spans="1:12" x14ac:dyDescent="0.3">
      <c r="A197" s="22" t="str">
        <f>IF(Suppliers!B197="","",Suppliers!B197)</f>
        <v/>
      </c>
      <c r="B197" s="22" t="str">
        <f>IF($A197="","",Suppliers!C197&amp;"")</f>
        <v/>
      </c>
      <c r="C197" s="23" t="str">
        <f>IF($A197="","",COUNTIFS(Deliveries!$A$4:$A$1003,$A197,Deliveries!$E$4:$E$1003,"&lt;&gt;"))</f>
        <v/>
      </c>
      <c r="D197" s="24" t="str">
        <f>IF(N($C197)=0,"",SUMIFS(Deliveries!$J$4:$J$1003,Deliveries!$A$4:$A$1003,$A197)/$C197)</f>
        <v/>
      </c>
      <c r="E197" s="24" t="str">
        <f>IF(N($C197)=0,"",SUMIFS(Deliveries!$K$4:$K$1003,Deliveries!$A$4:$A$1003,$A197)/$C197)</f>
        <v/>
      </c>
      <c r="F197" s="21" t="str">
        <f>IF(N($C197)=0,"",IFERROR(SUMIFS(Deliveries!$H$4:$H$1003,Deliveries!$A$4:$A$1003,$A197)/SUMIFS(Deliveries!$G$4:$G$1003,Deliveries!$A$4:$A$1003,$A197),""))</f>
        <v/>
      </c>
      <c r="G197" s="23" t="str">
        <f>IF($A197="","",IF(Suppliers!M197="","",Suppliers!M197))</f>
        <v/>
      </c>
      <c r="H197" s="25" t="str">
        <f>IF(N($C197)=0,"",IFERROR(AVERAGEIFS(Deliveries!$L$4:$L$1003,Deliveries!$A$4:$A$1003,$A197),""))</f>
        <v/>
      </c>
      <c r="I197" s="23" t="str">
        <f>IF($A197="","",IF(Suppliers!J197="","",Suppliers!J197))</f>
        <v/>
      </c>
      <c r="J197" s="26" t="str">
        <f>IF(N($C197)=0,"",ROUND((N($D197)*Settings!$B$6+IF($F197="",1,$F197)*Settings!$B$7+N($E197)*Settings!$B$8+IF($G197="",0.6,$G197/5)*Settings!$B$9)/(Settings!$B$6+Settings!$B$7+Settings!$B$8+Settings!$B$9)*100,1))</f>
        <v/>
      </c>
      <c r="K197" s="27" t="str">
        <f>IF($J197="","",IF($J197&gt;=Settings!$B$10,"A",IF($J197&gt;=Settings!$B$11,"B","C")))</f>
        <v/>
      </c>
      <c r="L197" s="23" t="str">
        <f t="shared" si="6"/>
        <v/>
      </c>
    </row>
    <row r="198" spans="1:12" x14ac:dyDescent="0.3">
      <c r="A198" s="22" t="str">
        <f>IF(Suppliers!B198="","",Suppliers!B198)</f>
        <v/>
      </c>
      <c r="B198" s="22" t="str">
        <f>IF($A198="","",Suppliers!C198&amp;"")</f>
        <v/>
      </c>
      <c r="C198" s="23" t="str">
        <f>IF($A198="","",COUNTIFS(Deliveries!$A$4:$A$1003,$A198,Deliveries!$E$4:$E$1003,"&lt;&gt;"))</f>
        <v/>
      </c>
      <c r="D198" s="24" t="str">
        <f>IF(N($C198)=0,"",SUMIFS(Deliveries!$J$4:$J$1003,Deliveries!$A$4:$A$1003,$A198)/$C198)</f>
        <v/>
      </c>
      <c r="E198" s="24" t="str">
        <f>IF(N($C198)=0,"",SUMIFS(Deliveries!$K$4:$K$1003,Deliveries!$A$4:$A$1003,$A198)/$C198)</f>
        <v/>
      </c>
      <c r="F198" s="21" t="str">
        <f>IF(N($C198)=0,"",IFERROR(SUMIFS(Deliveries!$H$4:$H$1003,Deliveries!$A$4:$A$1003,$A198)/SUMIFS(Deliveries!$G$4:$G$1003,Deliveries!$A$4:$A$1003,$A198),""))</f>
        <v/>
      </c>
      <c r="G198" s="23" t="str">
        <f>IF($A198="","",IF(Suppliers!M198="","",Suppliers!M198))</f>
        <v/>
      </c>
      <c r="H198" s="25" t="str">
        <f>IF(N($C198)=0,"",IFERROR(AVERAGEIFS(Deliveries!$L$4:$L$1003,Deliveries!$A$4:$A$1003,$A198),""))</f>
        <v/>
      </c>
      <c r="I198" s="23" t="str">
        <f>IF($A198="","",IF(Suppliers!J198="","",Suppliers!J198))</f>
        <v/>
      </c>
      <c r="J198" s="26" t="str">
        <f>IF(N($C198)=0,"",ROUND((N($D198)*Settings!$B$6+IF($F198="",1,$F198)*Settings!$B$7+N($E198)*Settings!$B$8+IF($G198="",0.6,$G198/5)*Settings!$B$9)/(Settings!$B$6+Settings!$B$7+Settings!$B$8+Settings!$B$9)*100,1))</f>
        <v/>
      </c>
      <c r="K198" s="27" t="str">
        <f>IF($J198="","",IF($J198&gt;=Settings!$B$10,"A",IF($J198&gt;=Settings!$B$11,"B","C")))</f>
        <v/>
      </c>
      <c r="L198" s="23" t="str">
        <f t="shared" si="6"/>
        <v/>
      </c>
    </row>
    <row r="199" spans="1:12" x14ac:dyDescent="0.3">
      <c r="A199" s="22" t="str">
        <f>IF(Suppliers!B199="","",Suppliers!B199)</f>
        <v/>
      </c>
      <c r="B199" s="22" t="str">
        <f>IF($A199="","",Suppliers!C199&amp;"")</f>
        <v/>
      </c>
      <c r="C199" s="23" t="str">
        <f>IF($A199="","",COUNTIFS(Deliveries!$A$4:$A$1003,$A199,Deliveries!$E$4:$E$1003,"&lt;&gt;"))</f>
        <v/>
      </c>
      <c r="D199" s="24" t="str">
        <f>IF(N($C199)=0,"",SUMIFS(Deliveries!$J$4:$J$1003,Deliveries!$A$4:$A$1003,$A199)/$C199)</f>
        <v/>
      </c>
      <c r="E199" s="24" t="str">
        <f>IF(N($C199)=0,"",SUMIFS(Deliveries!$K$4:$K$1003,Deliveries!$A$4:$A$1003,$A199)/$C199)</f>
        <v/>
      </c>
      <c r="F199" s="21" t="str">
        <f>IF(N($C199)=0,"",IFERROR(SUMIFS(Deliveries!$H$4:$H$1003,Deliveries!$A$4:$A$1003,$A199)/SUMIFS(Deliveries!$G$4:$G$1003,Deliveries!$A$4:$A$1003,$A199),""))</f>
        <v/>
      </c>
      <c r="G199" s="23" t="str">
        <f>IF($A199="","",IF(Suppliers!M199="","",Suppliers!M199))</f>
        <v/>
      </c>
      <c r="H199" s="25" t="str">
        <f>IF(N($C199)=0,"",IFERROR(AVERAGEIFS(Deliveries!$L$4:$L$1003,Deliveries!$A$4:$A$1003,$A199),""))</f>
        <v/>
      </c>
      <c r="I199" s="23" t="str">
        <f>IF($A199="","",IF(Suppliers!J199="","",Suppliers!J199))</f>
        <v/>
      </c>
      <c r="J199" s="26" t="str">
        <f>IF(N($C199)=0,"",ROUND((N($D199)*Settings!$B$6+IF($F199="",1,$F199)*Settings!$B$7+N($E199)*Settings!$B$8+IF($G199="",0.6,$G199/5)*Settings!$B$9)/(Settings!$B$6+Settings!$B$7+Settings!$B$8+Settings!$B$9)*100,1))</f>
        <v/>
      </c>
      <c r="K199" s="27" t="str">
        <f>IF($J199="","",IF($J199&gt;=Settings!$B$10,"A",IF($J199&gt;=Settings!$B$11,"B","C")))</f>
        <v/>
      </c>
      <c r="L199" s="23" t="str">
        <f t="shared" si="6"/>
        <v/>
      </c>
    </row>
    <row r="200" spans="1:12" x14ac:dyDescent="0.3">
      <c r="A200" s="22" t="str">
        <f>IF(Suppliers!B200="","",Suppliers!B200)</f>
        <v/>
      </c>
      <c r="B200" s="22" t="str">
        <f>IF($A200="","",Suppliers!C200&amp;"")</f>
        <v/>
      </c>
      <c r="C200" s="23" t="str">
        <f>IF($A200="","",COUNTIFS(Deliveries!$A$4:$A$1003,$A200,Deliveries!$E$4:$E$1003,"&lt;&gt;"))</f>
        <v/>
      </c>
      <c r="D200" s="24" t="str">
        <f>IF(N($C200)=0,"",SUMIFS(Deliveries!$J$4:$J$1003,Deliveries!$A$4:$A$1003,$A200)/$C200)</f>
        <v/>
      </c>
      <c r="E200" s="24" t="str">
        <f>IF(N($C200)=0,"",SUMIFS(Deliveries!$K$4:$K$1003,Deliveries!$A$4:$A$1003,$A200)/$C200)</f>
        <v/>
      </c>
      <c r="F200" s="21" t="str">
        <f>IF(N($C200)=0,"",IFERROR(SUMIFS(Deliveries!$H$4:$H$1003,Deliveries!$A$4:$A$1003,$A200)/SUMIFS(Deliveries!$G$4:$G$1003,Deliveries!$A$4:$A$1003,$A200),""))</f>
        <v/>
      </c>
      <c r="G200" s="23" t="str">
        <f>IF($A200="","",IF(Suppliers!M200="","",Suppliers!M200))</f>
        <v/>
      </c>
      <c r="H200" s="25" t="str">
        <f>IF(N($C200)=0,"",IFERROR(AVERAGEIFS(Deliveries!$L$4:$L$1003,Deliveries!$A$4:$A$1003,$A200),""))</f>
        <v/>
      </c>
      <c r="I200" s="23" t="str">
        <f>IF($A200="","",IF(Suppliers!J200="","",Suppliers!J200))</f>
        <v/>
      </c>
      <c r="J200" s="26" t="str">
        <f>IF(N($C200)=0,"",ROUND((N($D200)*Settings!$B$6+IF($F200="",1,$F200)*Settings!$B$7+N($E200)*Settings!$B$8+IF($G200="",0.6,$G200/5)*Settings!$B$9)/(Settings!$B$6+Settings!$B$7+Settings!$B$8+Settings!$B$9)*100,1))</f>
        <v/>
      </c>
      <c r="K200" s="27" t="str">
        <f>IF($J200="","",IF($J200&gt;=Settings!$B$10,"A",IF($J200&gt;=Settings!$B$11,"B","C")))</f>
        <v/>
      </c>
      <c r="L200" s="23" t="str">
        <f t="shared" si="6"/>
        <v/>
      </c>
    </row>
    <row r="201" spans="1:12" x14ac:dyDescent="0.3">
      <c r="A201" s="22" t="str">
        <f>IF(Suppliers!B201="","",Suppliers!B201)</f>
        <v/>
      </c>
      <c r="B201" s="22" t="str">
        <f>IF($A201="","",Suppliers!C201&amp;"")</f>
        <v/>
      </c>
      <c r="C201" s="23" t="str">
        <f>IF($A201="","",COUNTIFS(Deliveries!$A$4:$A$1003,$A201,Deliveries!$E$4:$E$1003,"&lt;&gt;"))</f>
        <v/>
      </c>
      <c r="D201" s="24" t="str">
        <f>IF(N($C201)=0,"",SUMIFS(Deliveries!$J$4:$J$1003,Deliveries!$A$4:$A$1003,$A201)/$C201)</f>
        <v/>
      </c>
      <c r="E201" s="24" t="str">
        <f>IF(N($C201)=0,"",SUMIFS(Deliveries!$K$4:$K$1003,Deliveries!$A$4:$A$1003,$A201)/$C201)</f>
        <v/>
      </c>
      <c r="F201" s="21" t="str">
        <f>IF(N($C201)=0,"",IFERROR(SUMIFS(Deliveries!$H$4:$H$1003,Deliveries!$A$4:$A$1003,$A201)/SUMIFS(Deliveries!$G$4:$G$1003,Deliveries!$A$4:$A$1003,$A201),""))</f>
        <v/>
      </c>
      <c r="G201" s="23" t="str">
        <f>IF($A201="","",IF(Suppliers!M201="","",Suppliers!M201))</f>
        <v/>
      </c>
      <c r="H201" s="25" t="str">
        <f>IF(N($C201)=0,"",IFERROR(AVERAGEIFS(Deliveries!$L$4:$L$1003,Deliveries!$A$4:$A$1003,$A201),""))</f>
        <v/>
      </c>
      <c r="I201" s="23" t="str">
        <f>IF($A201="","",IF(Suppliers!J201="","",Suppliers!J201))</f>
        <v/>
      </c>
      <c r="J201" s="26" t="str">
        <f>IF(N($C201)=0,"",ROUND((N($D201)*Settings!$B$6+IF($F201="",1,$F201)*Settings!$B$7+N($E201)*Settings!$B$8+IF($G201="",0.6,$G201/5)*Settings!$B$9)/(Settings!$B$6+Settings!$B$7+Settings!$B$8+Settings!$B$9)*100,1))</f>
        <v/>
      </c>
      <c r="K201" s="27" t="str">
        <f>IF($J201="","",IF($J201&gt;=Settings!$B$10,"A",IF($J201&gt;=Settings!$B$11,"B","C")))</f>
        <v/>
      </c>
      <c r="L201" s="23" t="str">
        <f t="shared" si="6"/>
        <v/>
      </c>
    </row>
    <row r="202" spans="1:12" x14ac:dyDescent="0.3">
      <c r="A202" s="22" t="str">
        <f>IF(Suppliers!B202="","",Suppliers!B202)</f>
        <v/>
      </c>
      <c r="B202" s="22" t="str">
        <f>IF($A202="","",Suppliers!C202&amp;"")</f>
        <v/>
      </c>
      <c r="C202" s="23" t="str">
        <f>IF($A202="","",COUNTIFS(Deliveries!$A$4:$A$1003,$A202,Deliveries!$E$4:$E$1003,"&lt;&gt;"))</f>
        <v/>
      </c>
      <c r="D202" s="24" t="str">
        <f>IF(N($C202)=0,"",SUMIFS(Deliveries!$J$4:$J$1003,Deliveries!$A$4:$A$1003,$A202)/$C202)</f>
        <v/>
      </c>
      <c r="E202" s="24" t="str">
        <f>IF(N($C202)=0,"",SUMIFS(Deliveries!$K$4:$K$1003,Deliveries!$A$4:$A$1003,$A202)/$C202)</f>
        <v/>
      </c>
      <c r="F202" s="21" t="str">
        <f>IF(N($C202)=0,"",IFERROR(SUMIFS(Deliveries!$H$4:$H$1003,Deliveries!$A$4:$A$1003,$A202)/SUMIFS(Deliveries!$G$4:$G$1003,Deliveries!$A$4:$A$1003,$A202),""))</f>
        <v/>
      </c>
      <c r="G202" s="23" t="str">
        <f>IF($A202="","",IF(Suppliers!M202="","",Suppliers!M202))</f>
        <v/>
      </c>
      <c r="H202" s="25" t="str">
        <f>IF(N($C202)=0,"",IFERROR(AVERAGEIFS(Deliveries!$L$4:$L$1003,Deliveries!$A$4:$A$1003,$A202),""))</f>
        <v/>
      </c>
      <c r="I202" s="23" t="str">
        <f>IF($A202="","",IF(Suppliers!J202="","",Suppliers!J202))</f>
        <v/>
      </c>
      <c r="J202" s="26" t="str">
        <f>IF(N($C202)=0,"",ROUND((N($D202)*Settings!$B$6+IF($F202="",1,$F202)*Settings!$B$7+N($E202)*Settings!$B$8+IF($G202="",0.6,$G202/5)*Settings!$B$9)/(Settings!$B$6+Settings!$B$7+Settings!$B$8+Settings!$B$9)*100,1))</f>
        <v/>
      </c>
      <c r="K202" s="27" t="str">
        <f>IF($J202="","",IF($J202&gt;=Settings!$B$10,"A",IF($J202&gt;=Settings!$B$11,"B","C")))</f>
        <v/>
      </c>
      <c r="L202" s="23" t="str">
        <f t="shared" si="6"/>
        <v/>
      </c>
    </row>
    <row r="203" spans="1:12" x14ac:dyDescent="0.3">
      <c r="A203" s="22" t="str">
        <f>IF(Suppliers!B203="","",Suppliers!B203)</f>
        <v/>
      </c>
      <c r="B203" s="22" t="str">
        <f>IF($A203="","",Suppliers!C203&amp;"")</f>
        <v/>
      </c>
      <c r="C203" s="23" t="str">
        <f>IF($A203="","",COUNTIFS(Deliveries!$A$4:$A$1003,$A203,Deliveries!$E$4:$E$1003,"&lt;&gt;"))</f>
        <v/>
      </c>
      <c r="D203" s="24" t="str">
        <f>IF(N($C203)=0,"",SUMIFS(Deliveries!$J$4:$J$1003,Deliveries!$A$4:$A$1003,$A203)/$C203)</f>
        <v/>
      </c>
      <c r="E203" s="24" t="str">
        <f>IF(N($C203)=0,"",SUMIFS(Deliveries!$K$4:$K$1003,Deliveries!$A$4:$A$1003,$A203)/$C203)</f>
        <v/>
      </c>
      <c r="F203" s="21" t="str">
        <f>IF(N($C203)=0,"",IFERROR(SUMIFS(Deliveries!$H$4:$H$1003,Deliveries!$A$4:$A$1003,$A203)/SUMIFS(Deliveries!$G$4:$G$1003,Deliveries!$A$4:$A$1003,$A203),""))</f>
        <v/>
      </c>
      <c r="G203" s="23" t="str">
        <f>IF($A203="","",IF(Suppliers!M203="","",Suppliers!M203))</f>
        <v/>
      </c>
      <c r="H203" s="25" t="str">
        <f>IF(N($C203)=0,"",IFERROR(AVERAGEIFS(Deliveries!$L$4:$L$1003,Deliveries!$A$4:$A$1003,$A203),""))</f>
        <v/>
      </c>
      <c r="I203" s="23" t="str">
        <f>IF($A203="","",IF(Suppliers!J203="","",Suppliers!J203))</f>
        <v/>
      </c>
      <c r="J203" s="26" t="str">
        <f>IF(N($C203)=0,"",ROUND((N($D203)*Settings!$B$6+IF($F203="",1,$F203)*Settings!$B$7+N($E203)*Settings!$B$8+IF($G203="",0.6,$G203/5)*Settings!$B$9)/(Settings!$B$6+Settings!$B$7+Settings!$B$8+Settings!$B$9)*100,1))</f>
        <v/>
      </c>
      <c r="K203" s="27" t="str">
        <f>IF($J203="","",IF($J203&gt;=Settings!$B$10,"A",IF($J203&gt;=Settings!$B$11,"B","C")))</f>
        <v/>
      </c>
      <c r="L203" s="23" t="str">
        <f t="shared" si="6"/>
        <v/>
      </c>
    </row>
    <row r="205" spans="1:12" x14ac:dyDescent="0.3">
      <c r="A205" s="15" t="s">
        <v>125</v>
      </c>
    </row>
  </sheetData>
  <sheetProtection sheet="1" formatCells="0" formatColumns="0" formatRows="0" sort="0" autoFilter="0"/>
  <conditionalFormatting sqref="H4:H203">
    <cfRule type="expression" dxfId="3" priority="4">
      <formula>AND(ISNUMBER($H4),ISNUMBER($I4),$H4&gt;$I4)</formula>
    </cfRule>
  </conditionalFormatting>
  <conditionalFormatting sqref="K4:K203">
    <cfRule type="cellIs" dxfId="2" priority="1" operator="equal">
      <formula>"A"</formula>
    </cfRule>
    <cfRule type="cellIs" dxfId="1" priority="2" operator="equal">
      <formula>"B"</formula>
    </cfRule>
    <cfRule type="cellIs" dxfId="0" priority="3" operator="equal">
      <formula>"C"</formula>
    </cfRule>
  </conditionalFormatting>
  <pageMargins left="0.4" right="0.4" top="1" bottom="1" header="0.5" footer="0.5"/>
  <pageSetup paperSize="9" fitToHeight="0"/>
  <headerFooter>
    <oddFooter>&amp;C&amp;8 Toolkit by GroupChatOn  ·  toolkit.groupchaton.com</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D8"/>
  <sheetViews>
    <sheetView workbookViewId="0"/>
  </sheetViews>
  <sheetFormatPr defaultRowHeight="14.4" x14ac:dyDescent="0.3"/>
  <sheetData>
    <row r="1" spans="1:4" x14ac:dyDescent="0.3">
      <c r="A1" t="s">
        <v>55</v>
      </c>
      <c r="B1" t="s">
        <v>126</v>
      </c>
      <c r="C1" t="s">
        <v>63</v>
      </c>
      <c r="D1">
        <v>1</v>
      </c>
    </row>
    <row r="2" spans="1:4" x14ac:dyDescent="0.3">
      <c r="A2" t="s">
        <v>75</v>
      </c>
      <c r="B2" t="s">
        <v>89</v>
      </c>
      <c r="C2" t="s">
        <v>90</v>
      </c>
      <c r="D2">
        <v>2</v>
      </c>
    </row>
    <row r="3" spans="1:4" x14ac:dyDescent="0.3">
      <c r="A3" t="s">
        <v>84</v>
      </c>
      <c r="B3" t="s">
        <v>127</v>
      </c>
      <c r="C3" t="s">
        <v>128</v>
      </c>
      <c r="D3">
        <v>3</v>
      </c>
    </row>
    <row r="4" spans="1:4" x14ac:dyDescent="0.3">
      <c r="A4" t="s">
        <v>66</v>
      </c>
      <c r="B4" t="s">
        <v>80</v>
      </c>
      <c r="C4" t="s">
        <v>129</v>
      </c>
      <c r="D4">
        <v>4</v>
      </c>
    </row>
    <row r="5" spans="1:4" x14ac:dyDescent="0.3">
      <c r="A5" t="s">
        <v>130</v>
      </c>
      <c r="B5" t="s">
        <v>61</v>
      </c>
      <c r="D5">
        <v>5</v>
      </c>
    </row>
    <row r="6" spans="1:4" x14ac:dyDescent="0.3">
      <c r="A6" t="s">
        <v>131</v>
      </c>
      <c r="B6" t="s">
        <v>72</v>
      </c>
    </row>
    <row r="7" spans="1:4" x14ac:dyDescent="0.3">
      <c r="A7" t="s">
        <v>132</v>
      </c>
      <c r="B7" t="s">
        <v>133</v>
      </c>
    </row>
    <row r="8" spans="1:4" x14ac:dyDescent="0.3">
      <c r="A8" t="s">
        <v>134</v>
      </c>
      <c r="B8" t="s">
        <v>135</v>
      </c>
    </row>
  </sheetData>
  <pageMargins left="0.75" right="0.75" top="1" bottom="1" header="0.5" footer="0.5"/>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6</vt:i4>
      </vt:variant>
    </vt:vector>
  </HeadingPairs>
  <TitlesOfParts>
    <vt:vector size="6" baseType="lpstr">
      <vt:lpstr>How to use</vt:lpstr>
      <vt:lpstr>Settings</vt:lpstr>
      <vt:lpstr>Suppliers</vt:lpstr>
      <vt:lpstr>Deliveries</vt:lpstr>
      <vt:lpstr>Rating</vt:lpstr>
      <vt:lpstr>Lists</vt:lpstr>
    </vt:vector>
  </TitlesOfParts>
  <Company>Nivesh Sahayak</Company>
  <LinksUpToDate>false</LinksUpToDate>
  <SharedDoc>false</SharedDoc>
  <HyperlinkBase>https://www.niveshsahayak.in/</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Supplier Master &amp; Vendor Rating (Excel)</dc:title>
  <dc:subject>Free Excel supplier master and vendor evaluation: contacts, terms and lead times, a delivery log, and an automatic score for on-time, in-full and quality with A, B, C grades.</dc:subject>
  <dc:creator>Nivesh Sahayak</dc:creator>
  <cp:keywords>Toolkit by GroupChatOn; Designed &amp; Developed by: Nivesh Sahayak</cp:keywords>
  <dc:description>Supplier Master &amp; Vendor Rating (Excel). From Toolkit by GroupChatOn (https://toolkit.groupchaton.com). Designed &amp; Developed by: Nivesh Sahayak (https://www.niveshsahayak.in/)</dc:description>
  <cp:lastModifiedBy>Nivesh Sahayak</cp:lastModifiedBy>
  <dcterms:created xsi:type="dcterms:W3CDTF">2026-11-02T18:22:01Z</dcterms:created>
  <dcterms:modified xsi:type="dcterms:W3CDTF">2026-11-02T18:22:56Z</dcterms:modified>
  <cp:category>Purchase &amp; Warehouse</cp:category>
</cp:coreProperties>
</file>