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0C597334-01D1-4324-93CF-02E06958DF9D}" xr6:coauthVersionLast="47" xr6:coauthVersionMax="47" xr10:uidLastSave="{00000000-0000-0000-0000-000000000000}"/>
  <bookViews>
    <workbookView xWindow="-108" yWindow="-108" windowWidth="23256" windowHeight="12456" xr2:uid="{00000000-000D-0000-FFFF-FFFF00000000}"/>
  </bookViews>
  <sheets>
    <sheet name="How to use" sheetId="1" r:id="rId1"/>
    <sheet name="Price List" sheetId="2" r:id="rId2"/>
    <sheet name="Products" sheetId="3" r:id="rId3"/>
    <sheet name="Setup" sheetId="4" r:id="rId4"/>
  </sheets>
  <definedNames>
    <definedName name="_xlnm._FilterDatabase" localSheetId="2" hidden="1">Products!$A$3:$O$403</definedName>
    <definedName name="_xlnm.Print_Area" localSheetId="1">OFFSET('Price List'!$A$1,0,0,MAX(9,8+COUNT('Price List'!$I$9:$I$408)),8)</definedName>
    <definedName name="_xlnm.Print_Titles" localSheetId="1">'Price List'!$8:$8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03" i="3" l="1"/>
  <c r="L403" i="3"/>
  <c r="J403" i="3"/>
  <c r="I403" i="3"/>
  <c r="H403" i="3"/>
  <c r="P402" i="3"/>
  <c r="L402" i="3"/>
  <c r="J402" i="3"/>
  <c r="I402" i="3"/>
  <c r="H402" i="3"/>
  <c r="P401" i="3"/>
  <c r="L401" i="3"/>
  <c r="J401" i="3"/>
  <c r="I401" i="3"/>
  <c r="H401" i="3"/>
  <c r="P400" i="3"/>
  <c r="L400" i="3"/>
  <c r="J400" i="3"/>
  <c r="I400" i="3"/>
  <c r="H400" i="3"/>
  <c r="P399" i="3"/>
  <c r="L399" i="3"/>
  <c r="J399" i="3"/>
  <c r="I399" i="3"/>
  <c r="H399" i="3"/>
  <c r="P398" i="3"/>
  <c r="L398" i="3"/>
  <c r="J398" i="3"/>
  <c r="I398" i="3"/>
  <c r="H398" i="3"/>
  <c r="P397" i="3"/>
  <c r="L397" i="3"/>
  <c r="J397" i="3"/>
  <c r="I397" i="3"/>
  <c r="H397" i="3"/>
  <c r="P396" i="3"/>
  <c r="L396" i="3"/>
  <c r="J396" i="3"/>
  <c r="I396" i="3"/>
  <c r="H396" i="3"/>
  <c r="P395" i="3"/>
  <c r="L395" i="3"/>
  <c r="J395" i="3"/>
  <c r="I395" i="3"/>
  <c r="H395" i="3"/>
  <c r="P394" i="3"/>
  <c r="L394" i="3"/>
  <c r="J394" i="3"/>
  <c r="I394" i="3"/>
  <c r="H394" i="3"/>
  <c r="P393" i="3"/>
  <c r="L393" i="3"/>
  <c r="J393" i="3"/>
  <c r="I393" i="3"/>
  <c r="H393" i="3"/>
  <c r="P392" i="3"/>
  <c r="L392" i="3"/>
  <c r="J392" i="3"/>
  <c r="I392" i="3"/>
  <c r="H392" i="3"/>
  <c r="P391" i="3"/>
  <c r="L391" i="3"/>
  <c r="J391" i="3"/>
  <c r="I391" i="3"/>
  <c r="H391" i="3"/>
  <c r="P390" i="3"/>
  <c r="L390" i="3"/>
  <c r="J390" i="3"/>
  <c r="I390" i="3"/>
  <c r="H390" i="3"/>
  <c r="P389" i="3"/>
  <c r="L389" i="3"/>
  <c r="J389" i="3"/>
  <c r="I389" i="3"/>
  <c r="H389" i="3"/>
  <c r="P388" i="3"/>
  <c r="L388" i="3"/>
  <c r="J388" i="3"/>
  <c r="I388" i="3"/>
  <c r="H388" i="3"/>
  <c r="P387" i="3"/>
  <c r="L387" i="3"/>
  <c r="J387" i="3"/>
  <c r="I387" i="3"/>
  <c r="H387" i="3"/>
  <c r="P386" i="3"/>
  <c r="L386" i="3"/>
  <c r="J386" i="3"/>
  <c r="I386" i="3"/>
  <c r="H386" i="3"/>
  <c r="P385" i="3"/>
  <c r="L385" i="3"/>
  <c r="J385" i="3"/>
  <c r="I385" i="3"/>
  <c r="H385" i="3"/>
  <c r="P384" i="3"/>
  <c r="L384" i="3"/>
  <c r="J384" i="3"/>
  <c r="I384" i="3"/>
  <c r="H384" i="3"/>
  <c r="P383" i="3"/>
  <c r="L383" i="3"/>
  <c r="J383" i="3"/>
  <c r="I383" i="3"/>
  <c r="H383" i="3"/>
  <c r="P382" i="3"/>
  <c r="L382" i="3"/>
  <c r="J382" i="3"/>
  <c r="I382" i="3"/>
  <c r="H382" i="3"/>
  <c r="P381" i="3"/>
  <c r="L381" i="3"/>
  <c r="J381" i="3"/>
  <c r="I381" i="3"/>
  <c r="H381" i="3"/>
  <c r="P380" i="3"/>
  <c r="L380" i="3"/>
  <c r="J380" i="3"/>
  <c r="I380" i="3"/>
  <c r="H380" i="3"/>
  <c r="P379" i="3"/>
  <c r="L379" i="3"/>
  <c r="J379" i="3"/>
  <c r="I379" i="3"/>
  <c r="H379" i="3"/>
  <c r="P378" i="3"/>
  <c r="L378" i="3"/>
  <c r="J378" i="3"/>
  <c r="I378" i="3"/>
  <c r="H378" i="3"/>
  <c r="P377" i="3"/>
  <c r="L377" i="3"/>
  <c r="J377" i="3"/>
  <c r="I377" i="3"/>
  <c r="H377" i="3"/>
  <c r="P376" i="3"/>
  <c r="L376" i="3"/>
  <c r="J376" i="3"/>
  <c r="I376" i="3"/>
  <c r="H376" i="3"/>
  <c r="P375" i="3"/>
  <c r="L375" i="3"/>
  <c r="J375" i="3"/>
  <c r="I375" i="3"/>
  <c r="H375" i="3"/>
  <c r="P374" i="3"/>
  <c r="L374" i="3"/>
  <c r="J374" i="3"/>
  <c r="I374" i="3"/>
  <c r="H374" i="3"/>
  <c r="P373" i="3"/>
  <c r="L373" i="3"/>
  <c r="J373" i="3"/>
  <c r="I373" i="3"/>
  <c r="H373" i="3"/>
  <c r="P372" i="3"/>
  <c r="L372" i="3"/>
  <c r="J372" i="3"/>
  <c r="I372" i="3"/>
  <c r="H372" i="3"/>
  <c r="P371" i="3"/>
  <c r="L371" i="3"/>
  <c r="J371" i="3"/>
  <c r="I371" i="3"/>
  <c r="H371" i="3"/>
  <c r="P370" i="3"/>
  <c r="L370" i="3"/>
  <c r="J370" i="3"/>
  <c r="I370" i="3"/>
  <c r="H370" i="3"/>
  <c r="P369" i="3"/>
  <c r="L369" i="3"/>
  <c r="J369" i="3"/>
  <c r="I369" i="3"/>
  <c r="H369" i="3"/>
  <c r="P368" i="3"/>
  <c r="L368" i="3"/>
  <c r="J368" i="3"/>
  <c r="I368" i="3"/>
  <c r="H368" i="3"/>
  <c r="P367" i="3"/>
  <c r="L367" i="3"/>
  <c r="J367" i="3"/>
  <c r="I367" i="3"/>
  <c r="H367" i="3"/>
  <c r="P366" i="3"/>
  <c r="L366" i="3"/>
  <c r="J366" i="3"/>
  <c r="I366" i="3"/>
  <c r="H366" i="3"/>
  <c r="P365" i="3"/>
  <c r="L365" i="3"/>
  <c r="J365" i="3"/>
  <c r="I365" i="3"/>
  <c r="H365" i="3"/>
  <c r="P364" i="3"/>
  <c r="L364" i="3"/>
  <c r="J364" i="3"/>
  <c r="I364" i="3"/>
  <c r="H364" i="3"/>
  <c r="P363" i="3"/>
  <c r="L363" i="3"/>
  <c r="J363" i="3"/>
  <c r="I363" i="3"/>
  <c r="H363" i="3"/>
  <c r="P362" i="3"/>
  <c r="L362" i="3"/>
  <c r="J362" i="3"/>
  <c r="I362" i="3"/>
  <c r="H362" i="3"/>
  <c r="P361" i="3"/>
  <c r="L361" i="3"/>
  <c r="J361" i="3"/>
  <c r="I361" i="3"/>
  <c r="H361" i="3"/>
  <c r="P360" i="3"/>
  <c r="L360" i="3"/>
  <c r="J360" i="3"/>
  <c r="I360" i="3"/>
  <c r="H360" i="3"/>
  <c r="P359" i="3"/>
  <c r="L359" i="3"/>
  <c r="J359" i="3"/>
  <c r="I359" i="3"/>
  <c r="H359" i="3"/>
  <c r="P358" i="3"/>
  <c r="L358" i="3"/>
  <c r="J358" i="3"/>
  <c r="I358" i="3"/>
  <c r="H358" i="3"/>
  <c r="P357" i="3"/>
  <c r="L357" i="3"/>
  <c r="J357" i="3"/>
  <c r="I357" i="3"/>
  <c r="H357" i="3"/>
  <c r="P356" i="3"/>
  <c r="L356" i="3"/>
  <c r="J356" i="3"/>
  <c r="I356" i="3"/>
  <c r="H356" i="3"/>
  <c r="P355" i="3"/>
  <c r="L355" i="3"/>
  <c r="J355" i="3"/>
  <c r="I355" i="3"/>
  <c r="H355" i="3"/>
  <c r="P354" i="3"/>
  <c r="L354" i="3"/>
  <c r="J354" i="3"/>
  <c r="I354" i="3"/>
  <c r="H354" i="3"/>
  <c r="P353" i="3"/>
  <c r="L353" i="3"/>
  <c r="J353" i="3"/>
  <c r="I353" i="3"/>
  <c r="H353" i="3"/>
  <c r="P352" i="3"/>
  <c r="L352" i="3"/>
  <c r="J352" i="3"/>
  <c r="I352" i="3"/>
  <c r="H352" i="3"/>
  <c r="P351" i="3"/>
  <c r="L351" i="3"/>
  <c r="J351" i="3"/>
  <c r="I351" i="3"/>
  <c r="H351" i="3"/>
  <c r="P350" i="3"/>
  <c r="L350" i="3"/>
  <c r="J350" i="3"/>
  <c r="I350" i="3"/>
  <c r="H350" i="3"/>
  <c r="P349" i="3"/>
  <c r="L349" i="3"/>
  <c r="J349" i="3"/>
  <c r="I349" i="3"/>
  <c r="H349" i="3"/>
  <c r="P348" i="3"/>
  <c r="L348" i="3"/>
  <c r="J348" i="3"/>
  <c r="I348" i="3"/>
  <c r="H348" i="3"/>
  <c r="P347" i="3"/>
  <c r="L347" i="3"/>
  <c r="J347" i="3"/>
  <c r="I347" i="3"/>
  <c r="H347" i="3"/>
  <c r="P346" i="3"/>
  <c r="L346" i="3"/>
  <c r="J346" i="3"/>
  <c r="I346" i="3"/>
  <c r="H346" i="3"/>
  <c r="P345" i="3"/>
  <c r="L345" i="3"/>
  <c r="J345" i="3"/>
  <c r="I345" i="3"/>
  <c r="H345" i="3"/>
  <c r="P344" i="3"/>
  <c r="L344" i="3"/>
  <c r="J344" i="3"/>
  <c r="I344" i="3"/>
  <c r="H344" i="3"/>
  <c r="P343" i="3"/>
  <c r="L343" i="3"/>
  <c r="J343" i="3"/>
  <c r="I343" i="3"/>
  <c r="H343" i="3"/>
  <c r="P342" i="3"/>
  <c r="L342" i="3"/>
  <c r="J342" i="3"/>
  <c r="I342" i="3"/>
  <c r="H342" i="3"/>
  <c r="P341" i="3"/>
  <c r="L341" i="3"/>
  <c r="J341" i="3"/>
  <c r="I341" i="3"/>
  <c r="H341" i="3"/>
  <c r="P340" i="3"/>
  <c r="L340" i="3"/>
  <c r="J340" i="3"/>
  <c r="I340" i="3"/>
  <c r="H340" i="3"/>
  <c r="P339" i="3"/>
  <c r="L339" i="3"/>
  <c r="J339" i="3"/>
  <c r="I339" i="3"/>
  <c r="H339" i="3"/>
  <c r="P338" i="3"/>
  <c r="L338" i="3"/>
  <c r="J338" i="3"/>
  <c r="I338" i="3"/>
  <c r="H338" i="3"/>
  <c r="P337" i="3"/>
  <c r="L337" i="3"/>
  <c r="J337" i="3"/>
  <c r="I337" i="3"/>
  <c r="H337" i="3"/>
  <c r="P336" i="3"/>
  <c r="L336" i="3"/>
  <c r="J336" i="3"/>
  <c r="I336" i="3"/>
  <c r="H336" i="3"/>
  <c r="P335" i="3"/>
  <c r="L335" i="3"/>
  <c r="J335" i="3"/>
  <c r="I335" i="3"/>
  <c r="H335" i="3"/>
  <c r="P334" i="3"/>
  <c r="L334" i="3"/>
  <c r="J334" i="3"/>
  <c r="I334" i="3"/>
  <c r="H334" i="3"/>
  <c r="P333" i="3"/>
  <c r="L333" i="3"/>
  <c r="J333" i="3"/>
  <c r="I333" i="3"/>
  <c r="H333" i="3"/>
  <c r="P332" i="3"/>
  <c r="L332" i="3"/>
  <c r="J332" i="3"/>
  <c r="I332" i="3"/>
  <c r="H332" i="3"/>
  <c r="P331" i="3"/>
  <c r="L331" i="3"/>
  <c r="J331" i="3"/>
  <c r="I331" i="3"/>
  <c r="H331" i="3"/>
  <c r="P330" i="3"/>
  <c r="L330" i="3"/>
  <c r="J330" i="3"/>
  <c r="I330" i="3"/>
  <c r="H330" i="3"/>
  <c r="P329" i="3"/>
  <c r="L329" i="3"/>
  <c r="J329" i="3"/>
  <c r="I329" i="3"/>
  <c r="H329" i="3"/>
  <c r="P328" i="3"/>
  <c r="L328" i="3"/>
  <c r="J328" i="3"/>
  <c r="I328" i="3"/>
  <c r="H328" i="3"/>
  <c r="P327" i="3"/>
  <c r="L327" i="3"/>
  <c r="J327" i="3"/>
  <c r="I327" i="3"/>
  <c r="H327" i="3"/>
  <c r="P326" i="3"/>
  <c r="L326" i="3"/>
  <c r="J326" i="3"/>
  <c r="I326" i="3"/>
  <c r="H326" i="3"/>
  <c r="P325" i="3"/>
  <c r="L325" i="3"/>
  <c r="J325" i="3"/>
  <c r="I325" i="3"/>
  <c r="H325" i="3"/>
  <c r="P324" i="3"/>
  <c r="L324" i="3"/>
  <c r="J324" i="3"/>
  <c r="I324" i="3"/>
  <c r="H324" i="3"/>
  <c r="P323" i="3"/>
  <c r="L323" i="3"/>
  <c r="J323" i="3"/>
  <c r="I323" i="3"/>
  <c r="H323" i="3"/>
  <c r="P322" i="3"/>
  <c r="L322" i="3"/>
  <c r="J322" i="3"/>
  <c r="I322" i="3"/>
  <c r="H322" i="3"/>
  <c r="P321" i="3"/>
  <c r="L321" i="3"/>
  <c r="J321" i="3"/>
  <c r="I321" i="3"/>
  <c r="H321" i="3"/>
  <c r="P320" i="3"/>
  <c r="L320" i="3"/>
  <c r="J320" i="3"/>
  <c r="I320" i="3"/>
  <c r="H320" i="3"/>
  <c r="P319" i="3"/>
  <c r="L319" i="3"/>
  <c r="J319" i="3"/>
  <c r="I319" i="3"/>
  <c r="H319" i="3"/>
  <c r="P318" i="3"/>
  <c r="L318" i="3"/>
  <c r="J318" i="3"/>
  <c r="I318" i="3"/>
  <c r="H318" i="3"/>
  <c r="P317" i="3"/>
  <c r="L317" i="3"/>
  <c r="J317" i="3"/>
  <c r="I317" i="3"/>
  <c r="H317" i="3"/>
  <c r="P316" i="3"/>
  <c r="L316" i="3"/>
  <c r="J316" i="3"/>
  <c r="I316" i="3"/>
  <c r="H316" i="3"/>
  <c r="P315" i="3"/>
  <c r="L315" i="3"/>
  <c r="J315" i="3"/>
  <c r="I315" i="3"/>
  <c r="H315" i="3"/>
  <c r="P314" i="3"/>
  <c r="L314" i="3"/>
  <c r="J314" i="3"/>
  <c r="I314" i="3"/>
  <c r="H314" i="3"/>
  <c r="P313" i="3"/>
  <c r="L313" i="3"/>
  <c r="J313" i="3"/>
  <c r="I313" i="3"/>
  <c r="H313" i="3"/>
  <c r="P312" i="3"/>
  <c r="L312" i="3"/>
  <c r="J312" i="3"/>
  <c r="I312" i="3"/>
  <c r="H312" i="3"/>
  <c r="P311" i="3"/>
  <c r="L311" i="3"/>
  <c r="J311" i="3"/>
  <c r="I311" i="3"/>
  <c r="H311" i="3"/>
  <c r="P310" i="3"/>
  <c r="L310" i="3"/>
  <c r="J310" i="3"/>
  <c r="I310" i="3"/>
  <c r="H310" i="3"/>
  <c r="P309" i="3"/>
  <c r="L309" i="3"/>
  <c r="J309" i="3"/>
  <c r="I309" i="3"/>
  <c r="H309" i="3"/>
  <c r="P308" i="3"/>
  <c r="L308" i="3"/>
  <c r="J308" i="3"/>
  <c r="I308" i="3"/>
  <c r="H308" i="3"/>
  <c r="P307" i="3"/>
  <c r="L307" i="3"/>
  <c r="J307" i="3"/>
  <c r="I307" i="3"/>
  <c r="H307" i="3"/>
  <c r="P306" i="3"/>
  <c r="L306" i="3"/>
  <c r="J306" i="3"/>
  <c r="I306" i="3"/>
  <c r="H306" i="3"/>
  <c r="P305" i="3"/>
  <c r="L305" i="3"/>
  <c r="J305" i="3"/>
  <c r="I305" i="3"/>
  <c r="H305" i="3"/>
  <c r="P304" i="3"/>
  <c r="L304" i="3"/>
  <c r="J304" i="3"/>
  <c r="I304" i="3"/>
  <c r="H304" i="3"/>
  <c r="P303" i="3"/>
  <c r="L303" i="3"/>
  <c r="J303" i="3"/>
  <c r="I303" i="3"/>
  <c r="H303" i="3"/>
  <c r="P302" i="3"/>
  <c r="L302" i="3"/>
  <c r="J302" i="3"/>
  <c r="I302" i="3"/>
  <c r="H302" i="3"/>
  <c r="P301" i="3"/>
  <c r="L301" i="3"/>
  <c r="J301" i="3"/>
  <c r="I301" i="3"/>
  <c r="H301" i="3"/>
  <c r="P300" i="3"/>
  <c r="L300" i="3"/>
  <c r="J300" i="3"/>
  <c r="I300" i="3"/>
  <c r="H300" i="3"/>
  <c r="P299" i="3"/>
  <c r="L299" i="3"/>
  <c r="J299" i="3"/>
  <c r="I299" i="3"/>
  <c r="H299" i="3"/>
  <c r="P298" i="3"/>
  <c r="L298" i="3"/>
  <c r="J298" i="3"/>
  <c r="I298" i="3"/>
  <c r="H298" i="3"/>
  <c r="P297" i="3"/>
  <c r="L297" i="3"/>
  <c r="J297" i="3"/>
  <c r="I297" i="3"/>
  <c r="H297" i="3"/>
  <c r="P296" i="3"/>
  <c r="L296" i="3"/>
  <c r="J296" i="3"/>
  <c r="I296" i="3"/>
  <c r="H296" i="3"/>
  <c r="P295" i="3"/>
  <c r="L295" i="3"/>
  <c r="J295" i="3"/>
  <c r="I295" i="3"/>
  <c r="H295" i="3"/>
  <c r="P294" i="3"/>
  <c r="L294" i="3"/>
  <c r="J294" i="3"/>
  <c r="I294" i="3"/>
  <c r="H294" i="3"/>
  <c r="P293" i="3"/>
  <c r="L293" i="3"/>
  <c r="J293" i="3"/>
  <c r="I293" i="3"/>
  <c r="H293" i="3"/>
  <c r="P292" i="3"/>
  <c r="L292" i="3"/>
  <c r="J292" i="3"/>
  <c r="I292" i="3"/>
  <c r="H292" i="3"/>
  <c r="P291" i="3"/>
  <c r="L291" i="3"/>
  <c r="J291" i="3"/>
  <c r="I291" i="3"/>
  <c r="H291" i="3"/>
  <c r="P290" i="3"/>
  <c r="L290" i="3"/>
  <c r="J290" i="3"/>
  <c r="I290" i="3"/>
  <c r="H290" i="3"/>
  <c r="P289" i="3"/>
  <c r="L289" i="3"/>
  <c r="J289" i="3"/>
  <c r="I289" i="3"/>
  <c r="H289" i="3"/>
  <c r="P288" i="3"/>
  <c r="L288" i="3"/>
  <c r="J288" i="3"/>
  <c r="I288" i="3"/>
  <c r="H288" i="3"/>
  <c r="P287" i="3"/>
  <c r="L287" i="3"/>
  <c r="J287" i="3"/>
  <c r="I287" i="3"/>
  <c r="H287" i="3"/>
  <c r="P286" i="3"/>
  <c r="L286" i="3"/>
  <c r="J286" i="3"/>
  <c r="I286" i="3"/>
  <c r="H286" i="3"/>
  <c r="P285" i="3"/>
  <c r="L285" i="3"/>
  <c r="J285" i="3"/>
  <c r="I285" i="3"/>
  <c r="H285" i="3"/>
  <c r="P284" i="3"/>
  <c r="L284" i="3"/>
  <c r="J284" i="3"/>
  <c r="I284" i="3"/>
  <c r="H284" i="3"/>
  <c r="P283" i="3"/>
  <c r="L283" i="3"/>
  <c r="J283" i="3"/>
  <c r="I283" i="3"/>
  <c r="H283" i="3"/>
  <c r="P282" i="3"/>
  <c r="L282" i="3"/>
  <c r="J282" i="3"/>
  <c r="I282" i="3"/>
  <c r="H282" i="3"/>
  <c r="P281" i="3"/>
  <c r="L281" i="3"/>
  <c r="J281" i="3"/>
  <c r="I281" i="3"/>
  <c r="H281" i="3"/>
  <c r="P280" i="3"/>
  <c r="L280" i="3"/>
  <c r="J280" i="3"/>
  <c r="I280" i="3"/>
  <c r="H280" i="3"/>
  <c r="P279" i="3"/>
  <c r="L279" i="3"/>
  <c r="J279" i="3"/>
  <c r="I279" i="3"/>
  <c r="H279" i="3"/>
  <c r="P278" i="3"/>
  <c r="L278" i="3"/>
  <c r="J278" i="3"/>
  <c r="I278" i="3"/>
  <c r="H278" i="3"/>
  <c r="P277" i="3"/>
  <c r="L277" i="3"/>
  <c r="J277" i="3"/>
  <c r="I277" i="3"/>
  <c r="H277" i="3"/>
  <c r="P276" i="3"/>
  <c r="L276" i="3"/>
  <c r="J276" i="3"/>
  <c r="I276" i="3"/>
  <c r="H276" i="3"/>
  <c r="P275" i="3"/>
  <c r="L275" i="3"/>
  <c r="J275" i="3"/>
  <c r="I275" i="3"/>
  <c r="H275" i="3"/>
  <c r="P274" i="3"/>
  <c r="L274" i="3"/>
  <c r="J274" i="3"/>
  <c r="I274" i="3"/>
  <c r="H274" i="3"/>
  <c r="P273" i="3"/>
  <c r="L273" i="3"/>
  <c r="J273" i="3"/>
  <c r="I273" i="3"/>
  <c r="H273" i="3"/>
  <c r="P272" i="3"/>
  <c r="L272" i="3"/>
  <c r="J272" i="3"/>
  <c r="I272" i="3"/>
  <c r="H272" i="3"/>
  <c r="P271" i="3"/>
  <c r="L271" i="3"/>
  <c r="J271" i="3"/>
  <c r="I271" i="3"/>
  <c r="H271" i="3"/>
  <c r="P270" i="3"/>
  <c r="L270" i="3"/>
  <c r="J270" i="3"/>
  <c r="I270" i="3"/>
  <c r="H270" i="3"/>
  <c r="P269" i="3"/>
  <c r="L269" i="3"/>
  <c r="J269" i="3"/>
  <c r="I269" i="3"/>
  <c r="H269" i="3"/>
  <c r="P268" i="3"/>
  <c r="L268" i="3"/>
  <c r="J268" i="3"/>
  <c r="I268" i="3"/>
  <c r="H268" i="3"/>
  <c r="P267" i="3"/>
  <c r="L267" i="3"/>
  <c r="J267" i="3"/>
  <c r="I267" i="3"/>
  <c r="H267" i="3"/>
  <c r="P266" i="3"/>
  <c r="L266" i="3"/>
  <c r="J266" i="3"/>
  <c r="I266" i="3"/>
  <c r="H266" i="3"/>
  <c r="P265" i="3"/>
  <c r="L265" i="3"/>
  <c r="J265" i="3"/>
  <c r="I265" i="3"/>
  <c r="H265" i="3"/>
  <c r="P264" i="3"/>
  <c r="L264" i="3"/>
  <c r="J264" i="3"/>
  <c r="I264" i="3"/>
  <c r="H264" i="3"/>
  <c r="P263" i="3"/>
  <c r="L263" i="3"/>
  <c r="J263" i="3"/>
  <c r="I263" i="3"/>
  <c r="H263" i="3"/>
  <c r="P262" i="3"/>
  <c r="L262" i="3"/>
  <c r="J262" i="3"/>
  <c r="I262" i="3"/>
  <c r="H262" i="3"/>
  <c r="P261" i="3"/>
  <c r="L261" i="3"/>
  <c r="J261" i="3"/>
  <c r="I261" i="3"/>
  <c r="H261" i="3"/>
  <c r="P260" i="3"/>
  <c r="L260" i="3"/>
  <c r="J260" i="3"/>
  <c r="I260" i="3"/>
  <c r="H260" i="3"/>
  <c r="P259" i="3"/>
  <c r="L259" i="3"/>
  <c r="J259" i="3"/>
  <c r="I259" i="3"/>
  <c r="H259" i="3"/>
  <c r="P258" i="3"/>
  <c r="L258" i="3"/>
  <c r="J258" i="3"/>
  <c r="I258" i="3"/>
  <c r="H258" i="3"/>
  <c r="P257" i="3"/>
  <c r="L257" i="3"/>
  <c r="J257" i="3"/>
  <c r="I257" i="3"/>
  <c r="H257" i="3"/>
  <c r="P256" i="3"/>
  <c r="L256" i="3"/>
  <c r="J256" i="3"/>
  <c r="I256" i="3"/>
  <c r="H256" i="3"/>
  <c r="P255" i="3"/>
  <c r="L255" i="3"/>
  <c r="J255" i="3"/>
  <c r="I255" i="3"/>
  <c r="H255" i="3"/>
  <c r="P254" i="3"/>
  <c r="L254" i="3"/>
  <c r="J254" i="3"/>
  <c r="I254" i="3"/>
  <c r="H254" i="3"/>
  <c r="P253" i="3"/>
  <c r="L253" i="3"/>
  <c r="J253" i="3"/>
  <c r="I253" i="3"/>
  <c r="H253" i="3"/>
  <c r="P252" i="3"/>
  <c r="L252" i="3"/>
  <c r="J252" i="3"/>
  <c r="I252" i="3"/>
  <c r="H252" i="3"/>
  <c r="P251" i="3"/>
  <c r="L251" i="3"/>
  <c r="J251" i="3"/>
  <c r="I251" i="3"/>
  <c r="H251" i="3"/>
  <c r="P250" i="3"/>
  <c r="L250" i="3"/>
  <c r="J250" i="3"/>
  <c r="I250" i="3"/>
  <c r="H250" i="3"/>
  <c r="P249" i="3"/>
  <c r="L249" i="3"/>
  <c r="J249" i="3"/>
  <c r="I249" i="3"/>
  <c r="H249" i="3"/>
  <c r="P248" i="3"/>
  <c r="L248" i="3"/>
  <c r="J248" i="3"/>
  <c r="I248" i="3"/>
  <c r="H248" i="3"/>
  <c r="P247" i="3"/>
  <c r="L247" i="3"/>
  <c r="J247" i="3"/>
  <c r="I247" i="3"/>
  <c r="H247" i="3"/>
  <c r="P246" i="3"/>
  <c r="L246" i="3"/>
  <c r="J246" i="3"/>
  <c r="I246" i="3"/>
  <c r="H246" i="3"/>
  <c r="P245" i="3"/>
  <c r="L245" i="3"/>
  <c r="J245" i="3"/>
  <c r="I245" i="3"/>
  <c r="H245" i="3"/>
  <c r="P244" i="3"/>
  <c r="L244" i="3"/>
  <c r="J244" i="3"/>
  <c r="I244" i="3"/>
  <c r="H244" i="3"/>
  <c r="P243" i="3"/>
  <c r="L243" i="3"/>
  <c r="J243" i="3"/>
  <c r="I243" i="3"/>
  <c r="H243" i="3"/>
  <c r="P242" i="3"/>
  <c r="L242" i="3"/>
  <c r="J242" i="3"/>
  <c r="I242" i="3"/>
  <c r="H242" i="3"/>
  <c r="P241" i="3"/>
  <c r="L241" i="3"/>
  <c r="J241" i="3"/>
  <c r="I241" i="3"/>
  <c r="H241" i="3"/>
  <c r="P240" i="3"/>
  <c r="L240" i="3"/>
  <c r="J240" i="3"/>
  <c r="I240" i="3"/>
  <c r="H240" i="3"/>
  <c r="P239" i="3"/>
  <c r="L239" i="3"/>
  <c r="J239" i="3"/>
  <c r="I239" i="3"/>
  <c r="H239" i="3"/>
  <c r="P238" i="3"/>
  <c r="L238" i="3"/>
  <c r="J238" i="3"/>
  <c r="I238" i="3"/>
  <c r="H238" i="3"/>
  <c r="P237" i="3"/>
  <c r="L237" i="3"/>
  <c r="J237" i="3"/>
  <c r="I237" i="3"/>
  <c r="H237" i="3"/>
  <c r="P236" i="3"/>
  <c r="L236" i="3"/>
  <c r="J236" i="3"/>
  <c r="I236" i="3"/>
  <c r="H236" i="3"/>
  <c r="P235" i="3"/>
  <c r="L235" i="3"/>
  <c r="J235" i="3"/>
  <c r="I235" i="3"/>
  <c r="H235" i="3"/>
  <c r="P234" i="3"/>
  <c r="L234" i="3"/>
  <c r="J234" i="3"/>
  <c r="I234" i="3"/>
  <c r="H234" i="3"/>
  <c r="P233" i="3"/>
  <c r="L233" i="3"/>
  <c r="J233" i="3"/>
  <c r="I233" i="3"/>
  <c r="H233" i="3"/>
  <c r="P232" i="3"/>
  <c r="L232" i="3"/>
  <c r="J232" i="3"/>
  <c r="I232" i="3"/>
  <c r="H232" i="3"/>
  <c r="P231" i="3"/>
  <c r="L231" i="3"/>
  <c r="J231" i="3"/>
  <c r="I231" i="3"/>
  <c r="H231" i="3"/>
  <c r="P230" i="3"/>
  <c r="L230" i="3"/>
  <c r="J230" i="3"/>
  <c r="I230" i="3"/>
  <c r="H230" i="3"/>
  <c r="P229" i="3"/>
  <c r="L229" i="3"/>
  <c r="J229" i="3"/>
  <c r="I229" i="3"/>
  <c r="H229" i="3"/>
  <c r="P228" i="3"/>
  <c r="L228" i="3"/>
  <c r="J228" i="3"/>
  <c r="I228" i="3"/>
  <c r="H228" i="3"/>
  <c r="P227" i="3"/>
  <c r="L227" i="3"/>
  <c r="J227" i="3"/>
  <c r="I227" i="3"/>
  <c r="H227" i="3"/>
  <c r="P226" i="3"/>
  <c r="L226" i="3"/>
  <c r="J226" i="3"/>
  <c r="I226" i="3"/>
  <c r="H226" i="3"/>
  <c r="P225" i="3"/>
  <c r="L225" i="3"/>
  <c r="J225" i="3"/>
  <c r="I225" i="3"/>
  <c r="H225" i="3"/>
  <c r="P224" i="3"/>
  <c r="L224" i="3"/>
  <c r="J224" i="3"/>
  <c r="I224" i="3"/>
  <c r="H224" i="3"/>
  <c r="P223" i="3"/>
  <c r="L223" i="3"/>
  <c r="J223" i="3"/>
  <c r="I223" i="3"/>
  <c r="H223" i="3"/>
  <c r="P222" i="3"/>
  <c r="L222" i="3"/>
  <c r="J222" i="3"/>
  <c r="I222" i="3"/>
  <c r="H222" i="3"/>
  <c r="P221" i="3"/>
  <c r="L221" i="3"/>
  <c r="J221" i="3"/>
  <c r="I221" i="3"/>
  <c r="H221" i="3"/>
  <c r="P220" i="3"/>
  <c r="L220" i="3"/>
  <c r="J220" i="3"/>
  <c r="I220" i="3"/>
  <c r="H220" i="3"/>
  <c r="P219" i="3"/>
  <c r="L219" i="3"/>
  <c r="J219" i="3"/>
  <c r="I219" i="3"/>
  <c r="H219" i="3"/>
  <c r="P218" i="3"/>
  <c r="L218" i="3"/>
  <c r="J218" i="3"/>
  <c r="I218" i="3"/>
  <c r="H218" i="3"/>
  <c r="P217" i="3"/>
  <c r="L217" i="3"/>
  <c r="J217" i="3"/>
  <c r="I217" i="3"/>
  <c r="H217" i="3"/>
  <c r="P216" i="3"/>
  <c r="L216" i="3"/>
  <c r="J216" i="3"/>
  <c r="I216" i="3"/>
  <c r="H216" i="3"/>
  <c r="P215" i="3"/>
  <c r="L215" i="3"/>
  <c r="J215" i="3"/>
  <c r="I215" i="3"/>
  <c r="H215" i="3"/>
  <c r="P214" i="3"/>
  <c r="L214" i="3"/>
  <c r="J214" i="3"/>
  <c r="I214" i="3"/>
  <c r="H214" i="3"/>
  <c r="P213" i="3"/>
  <c r="L213" i="3"/>
  <c r="J213" i="3"/>
  <c r="I213" i="3"/>
  <c r="H213" i="3"/>
  <c r="P212" i="3"/>
  <c r="L212" i="3"/>
  <c r="J212" i="3"/>
  <c r="I212" i="3"/>
  <c r="H212" i="3"/>
  <c r="P211" i="3"/>
  <c r="L211" i="3"/>
  <c r="J211" i="3"/>
  <c r="I211" i="3"/>
  <c r="H211" i="3"/>
  <c r="P210" i="3"/>
  <c r="L210" i="3"/>
  <c r="J210" i="3"/>
  <c r="I210" i="3"/>
  <c r="H210" i="3"/>
  <c r="P209" i="3"/>
  <c r="L209" i="3"/>
  <c r="J209" i="3"/>
  <c r="I209" i="3"/>
  <c r="H209" i="3"/>
  <c r="P208" i="3"/>
  <c r="L208" i="3"/>
  <c r="J208" i="3"/>
  <c r="I208" i="3"/>
  <c r="H208" i="3"/>
  <c r="P207" i="3"/>
  <c r="L207" i="3"/>
  <c r="J207" i="3"/>
  <c r="I207" i="3"/>
  <c r="H207" i="3"/>
  <c r="P206" i="3"/>
  <c r="L206" i="3"/>
  <c r="J206" i="3"/>
  <c r="I206" i="3"/>
  <c r="H206" i="3"/>
  <c r="P205" i="3"/>
  <c r="L205" i="3"/>
  <c r="J205" i="3"/>
  <c r="I205" i="3"/>
  <c r="H205" i="3"/>
  <c r="P204" i="3"/>
  <c r="L204" i="3"/>
  <c r="J204" i="3"/>
  <c r="I204" i="3"/>
  <c r="H204" i="3"/>
  <c r="P203" i="3"/>
  <c r="L203" i="3"/>
  <c r="J203" i="3"/>
  <c r="I203" i="3"/>
  <c r="H203" i="3"/>
  <c r="P202" i="3"/>
  <c r="L202" i="3"/>
  <c r="J202" i="3"/>
  <c r="I202" i="3"/>
  <c r="H202" i="3"/>
  <c r="P201" i="3"/>
  <c r="L201" i="3"/>
  <c r="J201" i="3"/>
  <c r="I201" i="3"/>
  <c r="H201" i="3"/>
  <c r="P200" i="3"/>
  <c r="L200" i="3"/>
  <c r="J200" i="3"/>
  <c r="I200" i="3"/>
  <c r="H200" i="3"/>
  <c r="P199" i="3"/>
  <c r="L199" i="3"/>
  <c r="J199" i="3"/>
  <c r="I199" i="3"/>
  <c r="H199" i="3"/>
  <c r="P198" i="3"/>
  <c r="L198" i="3"/>
  <c r="J198" i="3"/>
  <c r="I198" i="3"/>
  <c r="H198" i="3"/>
  <c r="P197" i="3"/>
  <c r="L197" i="3"/>
  <c r="J197" i="3"/>
  <c r="I197" i="3"/>
  <c r="H197" i="3"/>
  <c r="P196" i="3"/>
  <c r="L196" i="3"/>
  <c r="J196" i="3"/>
  <c r="I196" i="3"/>
  <c r="H196" i="3"/>
  <c r="P195" i="3"/>
  <c r="L195" i="3"/>
  <c r="J195" i="3"/>
  <c r="I195" i="3"/>
  <c r="H195" i="3"/>
  <c r="P194" i="3"/>
  <c r="L194" i="3"/>
  <c r="J194" i="3"/>
  <c r="I194" i="3"/>
  <c r="H194" i="3"/>
  <c r="P193" i="3"/>
  <c r="L193" i="3"/>
  <c r="J193" i="3"/>
  <c r="I193" i="3"/>
  <c r="H193" i="3"/>
  <c r="P192" i="3"/>
  <c r="L192" i="3"/>
  <c r="J192" i="3"/>
  <c r="I192" i="3"/>
  <c r="H192" i="3"/>
  <c r="P191" i="3"/>
  <c r="L191" i="3"/>
  <c r="J191" i="3"/>
  <c r="I191" i="3"/>
  <c r="H191" i="3"/>
  <c r="P190" i="3"/>
  <c r="L190" i="3"/>
  <c r="J190" i="3"/>
  <c r="I190" i="3"/>
  <c r="H190" i="3"/>
  <c r="P189" i="3"/>
  <c r="L189" i="3"/>
  <c r="J189" i="3"/>
  <c r="I189" i="3"/>
  <c r="H189" i="3"/>
  <c r="P188" i="3"/>
  <c r="L188" i="3"/>
  <c r="J188" i="3"/>
  <c r="I188" i="3"/>
  <c r="H188" i="3"/>
  <c r="P187" i="3"/>
  <c r="L187" i="3"/>
  <c r="J187" i="3"/>
  <c r="I187" i="3"/>
  <c r="H187" i="3"/>
  <c r="P186" i="3"/>
  <c r="L186" i="3"/>
  <c r="J186" i="3"/>
  <c r="I186" i="3"/>
  <c r="H186" i="3"/>
  <c r="P185" i="3"/>
  <c r="L185" i="3"/>
  <c r="J185" i="3"/>
  <c r="I185" i="3"/>
  <c r="H185" i="3"/>
  <c r="P184" i="3"/>
  <c r="L184" i="3"/>
  <c r="J184" i="3"/>
  <c r="I184" i="3"/>
  <c r="H184" i="3"/>
  <c r="P183" i="3"/>
  <c r="L183" i="3"/>
  <c r="J183" i="3"/>
  <c r="I183" i="3"/>
  <c r="H183" i="3"/>
  <c r="P182" i="3"/>
  <c r="L182" i="3"/>
  <c r="J182" i="3"/>
  <c r="I182" i="3"/>
  <c r="H182" i="3"/>
  <c r="P181" i="3"/>
  <c r="L181" i="3"/>
  <c r="J181" i="3"/>
  <c r="I181" i="3"/>
  <c r="H181" i="3"/>
  <c r="P180" i="3"/>
  <c r="L180" i="3"/>
  <c r="J180" i="3"/>
  <c r="I180" i="3"/>
  <c r="H180" i="3"/>
  <c r="P179" i="3"/>
  <c r="L179" i="3"/>
  <c r="J179" i="3"/>
  <c r="I179" i="3"/>
  <c r="H179" i="3"/>
  <c r="P178" i="3"/>
  <c r="L178" i="3"/>
  <c r="J178" i="3"/>
  <c r="I178" i="3"/>
  <c r="H178" i="3"/>
  <c r="P177" i="3"/>
  <c r="L177" i="3"/>
  <c r="J177" i="3"/>
  <c r="I177" i="3"/>
  <c r="H177" i="3"/>
  <c r="P176" i="3"/>
  <c r="L176" i="3"/>
  <c r="J176" i="3"/>
  <c r="I176" i="3"/>
  <c r="H176" i="3"/>
  <c r="P175" i="3"/>
  <c r="L175" i="3"/>
  <c r="J175" i="3"/>
  <c r="I175" i="3"/>
  <c r="H175" i="3"/>
  <c r="P174" i="3"/>
  <c r="L174" i="3"/>
  <c r="J174" i="3"/>
  <c r="I174" i="3"/>
  <c r="H174" i="3"/>
  <c r="P173" i="3"/>
  <c r="L173" i="3"/>
  <c r="J173" i="3"/>
  <c r="I173" i="3"/>
  <c r="H173" i="3"/>
  <c r="P172" i="3"/>
  <c r="L172" i="3"/>
  <c r="J172" i="3"/>
  <c r="I172" i="3"/>
  <c r="H172" i="3"/>
  <c r="P171" i="3"/>
  <c r="L171" i="3"/>
  <c r="J171" i="3"/>
  <c r="I171" i="3"/>
  <c r="H171" i="3"/>
  <c r="P170" i="3"/>
  <c r="L170" i="3"/>
  <c r="J170" i="3"/>
  <c r="I170" i="3"/>
  <c r="H170" i="3"/>
  <c r="P169" i="3"/>
  <c r="L169" i="3"/>
  <c r="J169" i="3"/>
  <c r="I169" i="3"/>
  <c r="H169" i="3"/>
  <c r="P168" i="3"/>
  <c r="L168" i="3"/>
  <c r="J168" i="3"/>
  <c r="I168" i="3"/>
  <c r="H168" i="3"/>
  <c r="P167" i="3"/>
  <c r="L167" i="3"/>
  <c r="J167" i="3"/>
  <c r="I167" i="3"/>
  <c r="H167" i="3"/>
  <c r="P166" i="3"/>
  <c r="L166" i="3"/>
  <c r="J166" i="3"/>
  <c r="I166" i="3"/>
  <c r="H166" i="3"/>
  <c r="P165" i="3"/>
  <c r="L165" i="3"/>
  <c r="J165" i="3"/>
  <c r="I165" i="3"/>
  <c r="H165" i="3"/>
  <c r="P164" i="3"/>
  <c r="L164" i="3"/>
  <c r="J164" i="3"/>
  <c r="I164" i="3"/>
  <c r="H164" i="3"/>
  <c r="P163" i="3"/>
  <c r="L163" i="3"/>
  <c r="J163" i="3"/>
  <c r="I163" i="3"/>
  <c r="H163" i="3"/>
  <c r="P162" i="3"/>
  <c r="L162" i="3"/>
  <c r="J162" i="3"/>
  <c r="I162" i="3"/>
  <c r="H162" i="3"/>
  <c r="P161" i="3"/>
  <c r="L161" i="3"/>
  <c r="J161" i="3"/>
  <c r="I161" i="3"/>
  <c r="H161" i="3"/>
  <c r="P160" i="3"/>
  <c r="L160" i="3"/>
  <c r="J160" i="3"/>
  <c r="I160" i="3"/>
  <c r="H160" i="3"/>
  <c r="P159" i="3"/>
  <c r="L159" i="3"/>
  <c r="J159" i="3"/>
  <c r="I159" i="3"/>
  <c r="H159" i="3"/>
  <c r="P158" i="3"/>
  <c r="L158" i="3"/>
  <c r="J158" i="3"/>
  <c r="I158" i="3"/>
  <c r="H158" i="3"/>
  <c r="P157" i="3"/>
  <c r="L157" i="3"/>
  <c r="J157" i="3"/>
  <c r="I157" i="3"/>
  <c r="H157" i="3"/>
  <c r="P156" i="3"/>
  <c r="L156" i="3"/>
  <c r="J156" i="3"/>
  <c r="I156" i="3"/>
  <c r="H156" i="3"/>
  <c r="P155" i="3"/>
  <c r="L155" i="3"/>
  <c r="J155" i="3"/>
  <c r="I155" i="3"/>
  <c r="H155" i="3"/>
  <c r="P154" i="3"/>
  <c r="L154" i="3"/>
  <c r="J154" i="3"/>
  <c r="I154" i="3"/>
  <c r="H154" i="3"/>
  <c r="P153" i="3"/>
  <c r="L153" i="3"/>
  <c r="J153" i="3"/>
  <c r="I153" i="3"/>
  <c r="H153" i="3"/>
  <c r="P152" i="3"/>
  <c r="L152" i="3"/>
  <c r="J152" i="3"/>
  <c r="I152" i="3"/>
  <c r="H152" i="3"/>
  <c r="P151" i="3"/>
  <c r="L151" i="3"/>
  <c r="J151" i="3"/>
  <c r="I151" i="3"/>
  <c r="H151" i="3"/>
  <c r="P150" i="3"/>
  <c r="L150" i="3"/>
  <c r="J150" i="3"/>
  <c r="I150" i="3"/>
  <c r="H150" i="3"/>
  <c r="P149" i="3"/>
  <c r="L149" i="3"/>
  <c r="J149" i="3"/>
  <c r="I149" i="3"/>
  <c r="H149" i="3"/>
  <c r="P148" i="3"/>
  <c r="L148" i="3"/>
  <c r="J148" i="3"/>
  <c r="I148" i="3"/>
  <c r="H148" i="3"/>
  <c r="P147" i="3"/>
  <c r="L147" i="3"/>
  <c r="J147" i="3"/>
  <c r="I147" i="3"/>
  <c r="H147" i="3"/>
  <c r="P146" i="3"/>
  <c r="L146" i="3"/>
  <c r="J146" i="3"/>
  <c r="I146" i="3"/>
  <c r="H146" i="3"/>
  <c r="P145" i="3"/>
  <c r="L145" i="3"/>
  <c r="J145" i="3"/>
  <c r="I145" i="3"/>
  <c r="H145" i="3"/>
  <c r="P144" i="3"/>
  <c r="L144" i="3"/>
  <c r="J144" i="3"/>
  <c r="I144" i="3"/>
  <c r="H144" i="3"/>
  <c r="P143" i="3"/>
  <c r="L143" i="3"/>
  <c r="J143" i="3"/>
  <c r="I143" i="3"/>
  <c r="H143" i="3"/>
  <c r="P142" i="3"/>
  <c r="L142" i="3"/>
  <c r="J142" i="3"/>
  <c r="I142" i="3"/>
  <c r="H142" i="3"/>
  <c r="P141" i="3"/>
  <c r="L141" i="3"/>
  <c r="J141" i="3"/>
  <c r="I141" i="3"/>
  <c r="H141" i="3"/>
  <c r="P140" i="3"/>
  <c r="L140" i="3"/>
  <c r="J140" i="3"/>
  <c r="I140" i="3"/>
  <c r="H140" i="3"/>
  <c r="P139" i="3"/>
  <c r="L139" i="3"/>
  <c r="J139" i="3"/>
  <c r="I139" i="3"/>
  <c r="H139" i="3"/>
  <c r="P138" i="3"/>
  <c r="L138" i="3"/>
  <c r="J138" i="3"/>
  <c r="I138" i="3"/>
  <c r="H138" i="3"/>
  <c r="P137" i="3"/>
  <c r="L137" i="3"/>
  <c r="J137" i="3"/>
  <c r="I137" i="3"/>
  <c r="H137" i="3"/>
  <c r="P136" i="3"/>
  <c r="L136" i="3"/>
  <c r="J136" i="3"/>
  <c r="I136" i="3"/>
  <c r="H136" i="3"/>
  <c r="P135" i="3"/>
  <c r="L135" i="3"/>
  <c r="J135" i="3"/>
  <c r="I135" i="3"/>
  <c r="H135" i="3"/>
  <c r="P134" i="3"/>
  <c r="L134" i="3"/>
  <c r="J134" i="3"/>
  <c r="I134" i="3"/>
  <c r="H134" i="3"/>
  <c r="P133" i="3"/>
  <c r="L133" i="3"/>
  <c r="J133" i="3"/>
  <c r="I133" i="3"/>
  <c r="H133" i="3"/>
  <c r="P132" i="3"/>
  <c r="L132" i="3"/>
  <c r="J132" i="3"/>
  <c r="I132" i="3"/>
  <c r="H132" i="3"/>
  <c r="P131" i="3"/>
  <c r="L131" i="3"/>
  <c r="J131" i="3"/>
  <c r="I131" i="3"/>
  <c r="H131" i="3"/>
  <c r="P130" i="3"/>
  <c r="L130" i="3"/>
  <c r="J130" i="3"/>
  <c r="I130" i="3"/>
  <c r="H130" i="3"/>
  <c r="P129" i="3"/>
  <c r="L129" i="3"/>
  <c r="J129" i="3"/>
  <c r="I129" i="3"/>
  <c r="H129" i="3"/>
  <c r="P128" i="3"/>
  <c r="L128" i="3"/>
  <c r="J128" i="3"/>
  <c r="I128" i="3"/>
  <c r="H128" i="3"/>
  <c r="P127" i="3"/>
  <c r="L127" i="3"/>
  <c r="J127" i="3"/>
  <c r="I127" i="3"/>
  <c r="H127" i="3"/>
  <c r="P126" i="3"/>
  <c r="L126" i="3"/>
  <c r="J126" i="3"/>
  <c r="I126" i="3"/>
  <c r="H126" i="3"/>
  <c r="P125" i="3"/>
  <c r="L125" i="3"/>
  <c r="J125" i="3"/>
  <c r="I125" i="3"/>
  <c r="H125" i="3"/>
  <c r="P124" i="3"/>
  <c r="L124" i="3"/>
  <c r="J124" i="3"/>
  <c r="I124" i="3"/>
  <c r="H124" i="3"/>
  <c r="P123" i="3"/>
  <c r="L123" i="3"/>
  <c r="J123" i="3"/>
  <c r="I123" i="3"/>
  <c r="H123" i="3"/>
  <c r="P122" i="3"/>
  <c r="L122" i="3"/>
  <c r="J122" i="3"/>
  <c r="I122" i="3"/>
  <c r="H122" i="3"/>
  <c r="P121" i="3"/>
  <c r="L121" i="3"/>
  <c r="J121" i="3"/>
  <c r="I121" i="3"/>
  <c r="H121" i="3"/>
  <c r="P120" i="3"/>
  <c r="L120" i="3"/>
  <c r="J120" i="3"/>
  <c r="I120" i="3"/>
  <c r="H120" i="3"/>
  <c r="P119" i="3"/>
  <c r="L119" i="3"/>
  <c r="J119" i="3"/>
  <c r="I119" i="3"/>
  <c r="H119" i="3"/>
  <c r="P118" i="3"/>
  <c r="L118" i="3"/>
  <c r="J118" i="3"/>
  <c r="I118" i="3"/>
  <c r="H118" i="3"/>
  <c r="P117" i="3"/>
  <c r="L117" i="3"/>
  <c r="J117" i="3"/>
  <c r="I117" i="3"/>
  <c r="H117" i="3"/>
  <c r="P116" i="3"/>
  <c r="L116" i="3"/>
  <c r="J116" i="3"/>
  <c r="I116" i="3"/>
  <c r="H116" i="3"/>
  <c r="P115" i="3"/>
  <c r="L115" i="3"/>
  <c r="J115" i="3"/>
  <c r="I115" i="3"/>
  <c r="H115" i="3"/>
  <c r="P114" i="3"/>
  <c r="L114" i="3"/>
  <c r="J114" i="3"/>
  <c r="I114" i="3"/>
  <c r="H114" i="3"/>
  <c r="P113" i="3"/>
  <c r="L113" i="3"/>
  <c r="J113" i="3"/>
  <c r="I113" i="3"/>
  <c r="H113" i="3"/>
  <c r="P112" i="3"/>
  <c r="L112" i="3"/>
  <c r="J112" i="3"/>
  <c r="I112" i="3"/>
  <c r="H112" i="3"/>
  <c r="P111" i="3"/>
  <c r="L111" i="3"/>
  <c r="J111" i="3"/>
  <c r="I111" i="3"/>
  <c r="H111" i="3"/>
  <c r="P110" i="3"/>
  <c r="L110" i="3"/>
  <c r="J110" i="3"/>
  <c r="I110" i="3"/>
  <c r="H110" i="3"/>
  <c r="P109" i="3"/>
  <c r="L109" i="3"/>
  <c r="J109" i="3"/>
  <c r="I109" i="3"/>
  <c r="H109" i="3"/>
  <c r="P108" i="3"/>
  <c r="L108" i="3"/>
  <c r="J108" i="3"/>
  <c r="I108" i="3"/>
  <c r="H108" i="3"/>
  <c r="P107" i="3"/>
  <c r="L107" i="3"/>
  <c r="J107" i="3"/>
  <c r="I107" i="3"/>
  <c r="H107" i="3"/>
  <c r="P106" i="3"/>
  <c r="L106" i="3"/>
  <c r="J106" i="3"/>
  <c r="I106" i="3"/>
  <c r="H106" i="3"/>
  <c r="P105" i="3"/>
  <c r="L105" i="3"/>
  <c r="J105" i="3"/>
  <c r="I105" i="3"/>
  <c r="H105" i="3"/>
  <c r="P104" i="3"/>
  <c r="L104" i="3"/>
  <c r="J104" i="3"/>
  <c r="I104" i="3"/>
  <c r="H104" i="3"/>
  <c r="P103" i="3"/>
  <c r="L103" i="3"/>
  <c r="J103" i="3"/>
  <c r="I103" i="3"/>
  <c r="H103" i="3"/>
  <c r="P102" i="3"/>
  <c r="L102" i="3"/>
  <c r="J102" i="3"/>
  <c r="I102" i="3"/>
  <c r="H102" i="3"/>
  <c r="P101" i="3"/>
  <c r="L101" i="3"/>
  <c r="J101" i="3"/>
  <c r="I101" i="3"/>
  <c r="H101" i="3"/>
  <c r="P100" i="3"/>
  <c r="L100" i="3"/>
  <c r="J100" i="3"/>
  <c r="I100" i="3"/>
  <c r="H100" i="3"/>
  <c r="P99" i="3"/>
  <c r="L99" i="3"/>
  <c r="J99" i="3"/>
  <c r="I99" i="3"/>
  <c r="H99" i="3"/>
  <c r="P98" i="3"/>
  <c r="L98" i="3"/>
  <c r="J98" i="3"/>
  <c r="I98" i="3"/>
  <c r="H98" i="3"/>
  <c r="P97" i="3"/>
  <c r="L97" i="3"/>
  <c r="J97" i="3"/>
  <c r="I97" i="3"/>
  <c r="H97" i="3"/>
  <c r="P96" i="3"/>
  <c r="L96" i="3"/>
  <c r="J96" i="3"/>
  <c r="I96" i="3"/>
  <c r="H96" i="3"/>
  <c r="P95" i="3"/>
  <c r="L95" i="3"/>
  <c r="J95" i="3"/>
  <c r="I95" i="3"/>
  <c r="H95" i="3"/>
  <c r="P94" i="3"/>
  <c r="L94" i="3"/>
  <c r="J94" i="3"/>
  <c r="I94" i="3"/>
  <c r="H94" i="3"/>
  <c r="P93" i="3"/>
  <c r="L93" i="3"/>
  <c r="J93" i="3"/>
  <c r="I93" i="3"/>
  <c r="H93" i="3"/>
  <c r="P92" i="3"/>
  <c r="L92" i="3"/>
  <c r="J92" i="3"/>
  <c r="I92" i="3"/>
  <c r="H92" i="3"/>
  <c r="P91" i="3"/>
  <c r="L91" i="3"/>
  <c r="J91" i="3"/>
  <c r="I91" i="3"/>
  <c r="H91" i="3"/>
  <c r="P90" i="3"/>
  <c r="L90" i="3"/>
  <c r="J90" i="3"/>
  <c r="I90" i="3"/>
  <c r="H90" i="3"/>
  <c r="P89" i="3"/>
  <c r="L89" i="3"/>
  <c r="J89" i="3"/>
  <c r="I89" i="3"/>
  <c r="H89" i="3"/>
  <c r="P88" i="3"/>
  <c r="L88" i="3"/>
  <c r="J88" i="3"/>
  <c r="I88" i="3"/>
  <c r="H88" i="3"/>
  <c r="P87" i="3"/>
  <c r="L87" i="3"/>
  <c r="J87" i="3"/>
  <c r="I87" i="3"/>
  <c r="H87" i="3"/>
  <c r="P86" i="3"/>
  <c r="L86" i="3"/>
  <c r="J86" i="3"/>
  <c r="I86" i="3"/>
  <c r="H86" i="3"/>
  <c r="P85" i="3"/>
  <c r="L85" i="3"/>
  <c r="J85" i="3"/>
  <c r="I85" i="3"/>
  <c r="H85" i="3"/>
  <c r="P84" i="3"/>
  <c r="L84" i="3"/>
  <c r="J84" i="3"/>
  <c r="I84" i="3"/>
  <c r="H84" i="3"/>
  <c r="P83" i="3"/>
  <c r="L83" i="3"/>
  <c r="J83" i="3"/>
  <c r="I83" i="3"/>
  <c r="H83" i="3"/>
  <c r="P82" i="3"/>
  <c r="L82" i="3"/>
  <c r="J82" i="3"/>
  <c r="I82" i="3"/>
  <c r="H82" i="3"/>
  <c r="P81" i="3"/>
  <c r="L81" i="3"/>
  <c r="J81" i="3"/>
  <c r="I81" i="3"/>
  <c r="H81" i="3"/>
  <c r="P80" i="3"/>
  <c r="L80" i="3"/>
  <c r="J80" i="3"/>
  <c r="I80" i="3"/>
  <c r="H80" i="3"/>
  <c r="P79" i="3"/>
  <c r="L79" i="3"/>
  <c r="J79" i="3"/>
  <c r="I79" i="3"/>
  <c r="H79" i="3"/>
  <c r="P78" i="3"/>
  <c r="L78" i="3"/>
  <c r="J78" i="3"/>
  <c r="I78" i="3"/>
  <c r="H78" i="3"/>
  <c r="P77" i="3"/>
  <c r="L77" i="3"/>
  <c r="J77" i="3"/>
  <c r="I77" i="3"/>
  <c r="H77" i="3"/>
  <c r="P76" i="3"/>
  <c r="L76" i="3"/>
  <c r="J76" i="3"/>
  <c r="I76" i="3"/>
  <c r="H76" i="3"/>
  <c r="P75" i="3"/>
  <c r="L75" i="3"/>
  <c r="J75" i="3"/>
  <c r="I75" i="3"/>
  <c r="H75" i="3"/>
  <c r="P74" i="3"/>
  <c r="L74" i="3"/>
  <c r="J74" i="3"/>
  <c r="I74" i="3"/>
  <c r="H74" i="3"/>
  <c r="P73" i="3"/>
  <c r="L73" i="3"/>
  <c r="J73" i="3"/>
  <c r="I73" i="3"/>
  <c r="H73" i="3"/>
  <c r="P72" i="3"/>
  <c r="L72" i="3"/>
  <c r="J72" i="3"/>
  <c r="I72" i="3"/>
  <c r="H72" i="3"/>
  <c r="P71" i="3"/>
  <c r="L71" i="3"/>
  <c r="J71" i="3"/>
  <c r="I71" i="3"/>
  <c r="H71" i="3"/>
  <c r="P70" i="3"/>
  <c r="L70" i="3"/>
  <c r="J70" i="3"/>
  <c r="I70" i="3"/>
  <c r="H70" i="3"/>
  <c r="P69" i="3"/>
  <c r="L69" i="3"/>
  <c r="J69" i="3"/>
  <c r="I69" i="3"/>
  <c r="H69" i="3"/>
  <c r="P68" i="3"/>
  <c r="L68" i="3"/>
  <c r="J68" i="3"/>
  <c r="I68" i="3"/>
  <c r="H68" i="3"/>
  <c r="P67" i="3"/>
  <c r="L67" i="3"/>
  <c r="J67" i="3"/>
  <c r="I67" i="3"/>
  <c r="H67" i="3"/>
  <c r="P66" i="3"/>
  <c r="L66" i="3"/>
  <c r="J66" i="3"/>
  <c r="I66" i="3"/>
  <c r="H66" i="3"/>
  <c r="P65" i="3"/>
  <c r="L65" i="3"/>
  <c r="J65" i="3"/>
  <c r="I65" i="3"/>
  <c r="H65" i="3"/>
  <c r="P64" i="3"/>
  <c r="L64" i="3"/>
  <c r="J64" i="3"/>
  <c r="I64" i="3"/>
  <c r="H64" i="3"/>
  <c r="P63" i="3"/>
  <c r="L63" i="3"/>
  <c r="J63" i="3"/>
  <c r="I63" i="3"/>
  <c r="H63" i="3"/>
  <c r="P62" i="3"/>
  <c r="L62" i="3"/>
  <c r="J62" i="3"/>
  <c r="I62" i="3"/>
  <c r="H62" i="3"/>
  <c r="P61" i="3"/>
  <c r="L61" i="3"/>
  <c r="J61" i="3"/>
  <c r="I61" i="3"/>
  <c r="H61" i="3"/>
  <c r="P60" i="3"/>
  <c r="L60" i="3"/>
  <c r="J60" i="3"/>
  <c r="I60" i="3"/>
  <c r="H60" i="3"/>
  <c r="P59" i="3"/>
  <c r="L59" i="3"/>
  <c r="J59" i="3"/>
  <c r="I59" i="3"/>
  <c r="H59" i="3"/>
  <c r="P58" i="3"/>
  <c r="L58" i="3"/>
  <c r="J58" i="3"/>
  <c r="I58" i="3"/>
  <c r="H58" i="3"/>
  <c r="P57" i="3"/>
  <c r="L57" i="3"/>
  <c r="J57" i="3"/>
  <c r="I57" i="3"/>
  <c r="H57" i="3"/>
  <c r="P56" i="3"/>
  <c r="L56" i="3"/>
  <c r="J56" i="3"/>
  <c r="I56" i="3"/>
  <c r="H56" i="3"/>
  <c r="P55" i="3"/>
  <c r="L55" i="3"/>
  <c r="J55" i="3"/>
  <c r="I55" i="3"/>
  <c r="H55" i="3"/>
  <c r="P54" i="3"/>
  <c r="L54" i="3"/>
  <c r="J54" i="3"/>
  <c r="I54" i="3"/>
  <c r="H54" i="3"/>
  <c r="P53" i="3"/>
  <c r="L53" i="3"/>
  <c r="J53" i="3"/>
  <c r="I53" i="3"/>
  <c r="H53" i="3"/>
  <c r="P52" i="3"/>
  <c r="L52" i="3"/>
  <c r="J52" i="3"/>
  <c r="I52" i="3"/>
  <c r="H52" i="3"/>
  <c r="P51" i="3"/>
  <c r="L51" i="3"/>
  <c r="J51" i="3"/>
  <c r="I51" i="3"/>
  <c r="H51" i="3"/>
  <c r="P50" i="3"/>
  <c r="L50" i="3"/>
  <c r="J50" i="3"/>
  <c r="I50" i="3"/>
  <c r="H50" i="3"/>
  <c r="P49" i="3"/>
  <c r="L49" i="3"/>
  <c r="J49" i="3"/>
  <c r="I49" i="3"/>
  <c r="H49" i="3"/>
  <c r="P48" i="3"/>
  <c r="L48" i="3"/>
  <c r="J48" i="3"/>
  <c r="I48" i="3"/>
  <c r="H48" i="3"/>
  <c r="P47" i="3"/>
  <c r="L47" i="3"/>
  <c r="J47" i="3"/>
  <c r="I47" i="3"/>
  <c r="H47" i="3"/>
  <c r="P46" i="3"/>
  <c r="L46" i="3"/>
  <c r="J46" i="3"/>
  <c r="I46" i="3"/>
  <c r="H46" i="3"/>
  <c r="P45" i="3"/>
  <c r="L45" i="3"/>
  <c r="J45" i="3"/>
  <c r="I45" i="3"/>
  <c r="H45" i="3"/>
  <c r="P44" i="3"/>
  <c r="L44" i="3"/>
  <c r="J44" i="3"/>
  <c r="I44" i="3"/>
  <c r="H44" i="3"/>
  <c r="P43" i="3"/>
  <c r="L43" i="3"/>
  <c r="J43" i="3"/>
  <c r="I43" i="3"/>
  <c r="H43" i="3"/>
  <c r="P42" i="3"/>
  <c r="L42" i="3"/>
  <c r="J42" i="3"/>
  <c r="I42" i="3"/>
  <c r="H42" i="3"/>
  <c r="P41" i="3"/>
  <c r="L41" i="3"/>
  <c r="J41" i="3"/>
  <c r="I41" i="3"/>
  <c r="H41" i="3"/>
  <c r="P40" i="3"/>
  <c r="L40" i="3"/>
  <c r="J40" i="3"/>
  <c r="I40" i="3"/>
  <c r="H40" i="3"/>
  <c r="P39" i="3"/>
  <c r="L39" i="3"/>
  <c r="J39" i="3"/>
  <c r="I39" i="3"/>
  <c r="H39" i="3"/>
  <c r="P38" i="3"/>
  <c r="L38" i="3"/>
  <c r="J38" i="3"/>
  <c r="I38" i="3"/>
  <c r="H38" i="3"/>
  <c r="P37" i="3"/>
  <c r="L37" i="3"/>
  <c r="J37" i="3"/>
  <c r="I37" i="3"/>
  <c r="H37" i="3"/>
  <c r="P36" i="3"/>
  <c r="L36" i="3"/>
  <c r="J36" i="3"/>
  <c r="I36" i="3"/>
  <c r="H36" i="3"/>
  <c r="P35" i="3"/>
  <c r="L35" i="3"/>
  <c r="J35" i="3"/>
  <c r="I35" i="3"/>
  <c r="H35" i="3"/>
  <c r="P34" i="3"/>
  <c r="L34" i="3"/>
  <c r="J34" i="3"/>
  <c r="I34" i="3"/>
  <c r="H34" i="3"/>
  <c r="P33" i="3"/>
  <c r="L33" i="3"/>
  <c r="J33" i="3"/>
  <c r="I33" i="3"/>
  <c r="H33" i="3"/>
  <c r="P32" i="3"/>
  <c r="L32" i="3"/>
  <c r="J32" i="3"/>
  <c r="I32" i="3"/>
  <c r="H32" i="3"/>
  <c r="P31" i="3"/>
  <c r="L31" i="3"/>
  <c r="J31" i="3"/>
  <c r="I31" i="3"/>
  <c r="H31" i="3"/>
  <c r="P30" i="3"/>
  <c r="L30" i="3"/>
  <c r="J30" i="3"/>
  <c r="I30" i="3"/>
  <c r="H30" i="3"/>
  <c r="P29" i="3"/>
  <c r="L29" i="3"/>
  <c r="J29" i="3"/>
  <c r="I29" i="3"/>
  <c r="H29" i="3"/>
  <c r="P28" i="3"/>
  <c r="L28" i="3"/>
  <c r="J28" i="3"/>
  <c r="I28" i="3"/>
  <c r="H28" i="3"/>
  <c r="P27" i="3"/>
  <c r="L27" i="3"/>
  <c r="J27" i="3"/>
  <c r="I27" i="3"/>
  <c r="H27" i="3"/>
  <c r="P26" i="3"/>
  <c r="L26" i="3"/>
  <c r="J26" i="3"/>
  <c r="I26" i="3"/>
  <c r="H26" i="3"/>
  <c r="P25" i="3"/>
  <c r="L25" i="3"/>
  <c r="J25" i="3"/>
  <c r="I25" i="3"/>
  <c r="H25" i="3"/>
  <c r="P24" i="3"/>
  <c r="L24" i="3"/>
  <c r="J24" i="3"/>
  <c r="I24" i="3"/>
  <c r="H24" i="3"/>
  <c r="P23" i="3"/>
  <c r="L23" i="3"/>
  <c r="J23" i="3"/>
  <c r="I23" i="3"/>
  <c r="H23" i="3"/>
  <c r="P22" i="3"/>
  <c r="L22" i="3"/>
  <c r="J22" i="3"/>
  <c r="I22" i="3"/>
  <c r="H22" i="3"/>
  <c r="P21" i="3"/>
  <c r="L21" i="3"/>
  <c r="J21" i="3"/>
  <c r="I21" i="3"/>
  <c r="H21" i="3"/>
  <c r="P20" i="3"/>
  <c r="L20" i="3"/>
  <c r="J20" i="3"/>
  <c r="I20" i="3"/>
  <c r="H20" i="3"/>
  <c r="P19" i="3"/>
  <c r="L19" i="3"/>
  <c r="J19" i="3"/>
  <c r="I19" i="3"/>
  <c r="H19" i="3"/>
  <c r="P18" i="3"/>
  <c r="L18" i="3"/>
  <c r="J18" i="3"/>
  <c r="I18" i="3"/>
  <c r="H18" i="3"/>
  <c r="P17" i="3"/>
  <c r="L17" i="3"/>
  <c r="J17" i="3"/>
  <c r="I17" i="3"/>
  <c r="H17" i="3"/>
  <c r="P16" i="3"/>
  <c r="L16" i="3"/>
  <c r="J16" i="3"/>
  <c r="I16" i="3"/>
  <c r="H16" i="3"/>
  <c r="P15" i="3"/>
  <c r="L15" i="3"/>
  <c r="J15" i="3"/>
  <c r="I15" i="3"/>
  <c r="H15" i="3"/>
  <c r="P14" i="3"/>
  <c r="L14" i="3"/>
  <c r="J14" i="3"/>
  <c r="I14" i="3"/>
  <c r="H14" i="3"/>
  <c r="L13" i="3"/>
  <c r="J13" i="3"/>
  <c r="I13" i="3"/>
  <c r="H13" i="3"/>
  <c r="L12" i="3"/>
  <c r="J12" i="3"/>
  <c r="I12" i="3"/>
  <c r="H12" i="3"/>
  <c r="L11" i="3"/>
  <c r="J11" i="3"/>
  <c r="I11" i="3"/>
  <c r="H11" i="3"/>
  <c r="P10" i="3"/>
  <c r="L10" i="3"/>
  <c r="J10" i="3"/>
  <c r="I10" i="3"/>
  <c r="H10" i="3"/>
  <c r="L9" i="3"/>
  <c r="J9" i="3"/>
  <c r="I9" i="3"/>
  <c r="H9" i="3"/>
  <c r="L8" i="3"/>
  <c r="J8" i="3"/>
  <c r="I8" i="3"/>
  <c r="H8" i="3"/>
  <c r="L7" i="3"/>
  <c r="J7" i="3"/>
  <c r="I7" i="3"/>
  <c r="H7" i="3"/>
  <c r="L6" i="3"/>
  <c r="J6" i="3"/>
  <c r="I6" i="3"/>
  <c r="H6" i="3"/>
  <c r="L5" i="3"/>
  <c r="J5" i="3"/>
  <c r="I5" i="3"/>
  <c r="H5" i="3"/>
  <c r="P4" i="3"/>
  <c r="L4" i="3"/>
  <c r="J4" i="3"/>
  <c r="I4" i="3"/>
  <c r="H4" i="3"/>
  <c r="L3" i="3"/>
  <c r="K3" i="3"/>
  <c r="G3" i="3"/>
  <c r="F3" i="3"/>
  <c r="I9" i="2"/>
  <c r="F9" i="2" s="1"/>
  <c r="E9" i="2"/>
  <c r="G9" i="2" s="1"/>
  <c r="G8" i="2"/>
  <c r="F8" i="2"/>
  <c r="E8" i="2"/>
  <c r="A6" i="2"/>
  <c r="G5" i="2"/>
  <c r="D5" i="2"/>
  <c r="A3" i="2"/>
  <c r="A2" i="2"/>
  <c r="A1" i="2"/>
  <c r="D9" i="2" l="1"/>
  <c r="H9" i="2"/>
  <c r="A9" i="2"/>
  <c r="B9" i="2"/>
  <c r="C9" i="2"/>
  <c r="P5" i="3"/>
  <c r="P6" i="3" l="1"/>
  <c r="I10" i="2"/>
  <c r="I11" i="2"/>
  <c r="P7" i="3"/>
  <c r="E10" i="2" l="1"/>
  <c r="H10" i="2"/>
  <c r="F10" i="2"/>
  <c r="B10" i="2"/>
  <c r="A10" i="2"/>
  <c r="D10" i="2"/>
  <c r="C10" i="2"/>
  <c r="P8" i="3"/>
  <c r="I12" i="2"/>
  <c r="H11" i="2"/>
  <c r="A11" i="2"/>
  <c r="B11" i="2"/>
  <c r="F11" i="2"/>
  <c r="E11" i="2"/>
  <c r="G11" i="2" s="1"/>
  <c r="D11" i="2"/>
  <c r="C11" i="2"/>
  <c r="G10" i="2" l="1"/>
  <c r="I13" i="2"/>
  <c r="P9" i="3"/>
  <c r="H12" i="2"/>
  <c r="D12" i="2"/>
  <c r="C12" i="2"/>
  <c r="B12" i="2"/>
  <c r="A12" i="2"/>
  <c r="F12" i="2"/>
  <c r="E12" i="2"/>
  <c r="G12" i="2" s="1"/>
  <c r="C13" i="2" l="1"/>
  <c r="B13" i="2"/>
  <c r="A13" i="2"/>
  <c r="H13" i="2"/>
  <c r="D13" i="2"/>
  <c r="F13" i="2"/>
  <c r="E13" i="2"/>
  <c r="P11" i="3"/>
  <c r="I14" i="2"/>
  <c r="G13" i="2" l="1"/>
  <c r="A14" i="2"/>
  <c r="H14" i="2"/>
  <c r="E14" i="2"/>
  <c r="F14" i="2"/>
  <c r="D14" i="2"/>
  <c r="C14" i="2"/>
  <c r="B14" i="2"/>
  <c r="I15" i="2"/>
  <c r="P12" i="3"/>
  <c r="P13" i="3" s="1"/>
  <c r="I218" i="2" l="1"/>
  <c r="F218" i="2" s="1"/>
  <c r="I381" i="2"/>
  <c r="I157" i="2"/>
  <c r="B157" i="2" s="1"/>
  <c r="I79" i="2"/>
  <c r="I349" i="2"/>
  <c r="I130" i="2"/>
  <c r="I280" i="2"/>
  <c r="I272" i="2"/>
  <c r="I53" i="2"/>
  <c r="I312" i="2"/>
  <c r="I41" i="2"/>
  <c r="E41" i="2" s="1"/>
  <c r="G41" i="2" s="1"/>
  <c r="I87" i="2"/>
  <c r="H87" i="2" s="1"/>
  <c r="I299" i="2"/>
  <c r="B299" i="2" s="1"/>
  <c r="I116" i="2"/>
  <c r="I134" i="2"/>
  <c r="G134" i="2" s="1"/>
  <c r="I22" i="2"/>
  <c r="B22" i="2" s="1"/>
  <c r="I359" i="2"/>
  <c r="C359" i="2" s="1"/>
  <c r="I95" i="2"/>
  <c r="H95" i="2" s="1"/>
  <c r="I250" i="2"/>
  <c r="C250" i="2" s="1"/>
  <c r="I261" i="2"/>
  <c r="I55" i="2"/>
  <c r="I73" i="2"/>
  <c r="I27" i="2"/>
  <c r="I69" i="2"/>
  <c r="I332" i="2"/>
  <c r="I208" i="2"/>
  <c r="I39" i="2"/>
  <c r="I397" i="2"/>
  <c r="I388" i="2"/>
  <c r="I369" i="2"/>
  <c r="I255" i="2"/>
  <c r="I385" i="2"/>
  <c r="H385" i="2" s="1"/>
  <c r="I60" i="2"/>
  <c r="B60" i="2" s="1"/>
  <c r="I404" i="2"/>
  <c r="G404" i="2" s="1"/>
  <c r="I307" i="2"/>
  <c r="C307" i="2" s="1"/>
  <c r="I189" i="2"/>
  <c r="B189" i="2" s="1"/>
  <c r="I205" i="2"/>
  <c r="H205" i="2" s="1"/>
  <c r="I147" i="2"/>
  <c r="B147" i="2" s="1"/>
  <c r="I124" i="2"/>
  <c r="E124" i="2" s="1"/>
  <c r="G124" i="2" s="1"/>
  <c r="I396" i="2"/>
  <c r="D396" i="2" s="1"/>
  <c r="I376" i="2"/>
  <c r="I342" i="2"/>
  <c r="E342" i="2" s="1"/>
  <c r="G342" i="2" s="1"/>
  <c r="I154" i="2"/>
  <c r="F154" i="2" s="1"/>
  <c r="G14" i="2"/>
  <c r="I97" i="2"/>
  <c r="I99" i="2"/>
  <c r="I346" i="2"/>
  <c r="I370" i="2"/>
  <c r="I162" i="2"/>
  <c r="I91" i="2"/>
  <c r="I16" i="2"/>
  <c r="I72" i="2"/>
  <c r="H72" i="2" s="1"/>
  <c r="I37" i="2"/>
  <c r="E37" i="2" s="1"/>
  <c r="G37" i="2" s="1"/>
  <c r="I143" i="2"/>
  <c r="F60" i="2"/>
  <c r="E60" i="2"/>
  <c r="G60" i="2" s="1"/>
  <c r="D60" i="2"/>
  <c r="H218" i="2"/>
  <c r="B69" i="2"/>
  <c r="C69" i="2"/>
  <c r="A69" i="2"/>
  <c r="F69" i="2"/>
  <c r="E69" i="2"/>
  <c r="G69" i="2" s="1"/>
  <c r="H69" i="2"/>
  <c r="D69" i="2"/>
  <c r="C91" i="2"/>
  <c r="H91" i="2"/>
  <c r="G91" i="2"/>
  <c r="F91" i="2"/>
  <c r="E91" i="2"/>
  <c r="D91" i="2"/>
  <c r="B91" i="2"/>
  <c r="A91" i="2"/>
  <c r="H41" i="2"/>
  <c r="F41" i="2"/>
  <c r="A41" i="2"/>
  <c r="B41" i="2"/>
  <c r="E312" i="2"/>
  <c r="G312" i="2" s="1"/>
  <c r="B312" i="2"/>
  <c r="H312" i="2"/>
  <c r="F312" i="2"/>
  <c r="D312" i="2"/>
  <c r="C312" i="2"/>
  <c r="A312" i="2"/>
  <c r="I368" i="2"/>
  <c r="I243" i="2"/>
  <c r="I310" i="2"/>
  <c r="I371" i="2"/>
  <c r="I232" i="2"/>
  <c r="I227" i="2"/>
  <c r="I123" i="2"/>
  <c r="I305" i="2"/>
  <c r="I224" i="2"/>
  <c r="I67" i="2"/>
  <c r="E404" i="2"/>
  <c r="D404" i="2"/>
  <c r="C404" i="2"/>
  <c r="B404" i="2"/>
  <c r="A404" i="2"/>
  <c r="H404" i="2"/>
  <c r="F404" i="2"/>
  <c r="F134" i="2"/>
  <c r="E134" i="2"/>
  <c r="D134" i="2"/>
  <c r="I180" i="2"/>
  <c r="I231" i="2"/>
  <c r="I244" i="2"/>
  <c r="I161" i="2"/>
  <c r="I222" i="2"/>
  <c r="I113" i="2"/>
  <c r="I196" i="2"/>
  <c r="I275" i="2"/>
  <c r="I345" i="2"/>
  <c r="I406" i="2"/>
  <c r="I262" i="2"/>
  <c r="I308" i="2"/>
  <c r="I309" i="2"/>
  <c r="I148" i="2"/>
  <c r="I31" i="2"/>
  <c r="I235" i="2"/>
  <c r="I234" i="2"/>
  <c r="I84" i="2"/>
  <c r="I229" i="2"/>
  <c r="F157" i="2"/>
  <c r="D157" i="2"/>
  <c r="C157" i="2"/>
  <c r="A157" i="2"/>
  <c r="H157" i="2"/>
  <c r="B87" i="2"/>
  <c r="A208" i="2"/>
  <c r="H208" i="2"/>
  <c r="C208" i="2"/>
  <c r="B208" i="2"/>
  <c r="F208" i="2"/>
  <c r="D208" i="2"/>
  <c r="E208" i="2"/>
  <c r="G208" i="2" s="1"/>
  <c r="I318" i="2"/>
  <c r="I246" i="2"/>
  <c r="I118" i="2"/>
  <c r="I193" i="2"/>
  <c r="I306" i="2"/>
  <c r="I127" i="2"/>
  <c r="I274" i="2"/>
  <c r="I62" i="2"/>
  <c r="I26" i="2"/>
  <c r="I343" i="2"/>
  <c r="I341" i="2"/>
  <c r="I347" i="2"/>
  <c r="I334" i="2"/>
  <c r="I215" i="2"/>
  <c r="I115" i="2"/>
  <c r="I186" i="2"/>
  <c r="B396" i="2"/>
  <c r="H396" i="2"/>
  <c r="F396" i="2"/>
  <c r="C396" i="2"/>
  <c r="A396" i="2"/>
  <c r="F116" i="2"/>
  <c r="C116" i="2"/>
  <c r="H116" i="2"/>
  <c r="E116" i="2"/>
  <c r="G116" i="2" s="1"/>
  <c r="D116" i="2"/>
  <c r="B116" i="2"/>
  <c r="A116" i="2"/>
  <c r="I322" i="2"/>
  <c r="I34" i="2"/>
  <c r="I296" i="2"/>
  <c r="I282" i="2"/>
  <c r="I136" i="2"/>
  <c r="I325" i="2"/>
  <c r="I29" i="2"/>
  <c r="I313" i="2"/>
  <c r="H359" i="2"/>
  <c r="F359" i="2"/>
  <c r="E97" i="2"/>
  <c r="G97" i="2" s="1"/>
  <c r="D97" i="2"/>
  <c r="B97" i="2"/>
  <c r="C97" i="2"/>
  <c r="H97" i="2"/>
  <c r="F97" i="2"/>
  <c r="A97" i="2"/>
  <c r="C370" i="2"/>
  <c r="E370" i="2"/>
  <c r="G370" i="2" s="1"/>
  <c r="H370" i="2"/>
  <c r="F370" i="2"/>
  <c r="D370" i="2"/>
  <c r="B370" i="2"/>
  <c r="A370" i="2"/>
  <c r="I316" i="2"/>
  <c r="I248" i="2"/>
  <c r="I294" i="2"/>
  <c r="I50" i="2"/>
  <c r="I335" i="2"/>
  <c r="I106" i="2"/>
  <c r="I140" i="2"/>
  <c r="I133" i="2"/>
  <c r="I320" i="2"/>
  <c r="I392" i="2"/>
  <c r="I327" i="2"/>
  <c r="I102" i="2"/>
  <c r="I247" i="2"/>
  <c r="I199" i="2"/>
  <c r="I128" i="2"/>
  <c r="I129" i="2"/>
  <c r="I183" i="2"/>
  <c r="I344" i="2"/>
  <c r="I297" i="2"/>
  <c r="I338" i="2"/>
  <c r="I354" i="2"/>
  <c r="I242" i="2"/>
  <c r="I142" i="2"/>
  <c r="I210" i="2"/>
  <c r="I151" i="2"/>
  <c r="I94" i="2"/>
  <c r="I159" i="2"/>
  <c r="I358" i="2"/>
  <c r="A307" i="2"/>
  <c r="B154" i="2"/>
  <c r="A154" i="2"/>
  <c r="D261" i="2"/>
  <c r="E261" i="2"/>
  <c r="G261" i="2" s="1"/>
  <c r="C261" i="2"/>
  <c r="B261" i="2"/>
  <c r="H261" i="2"/>
  <c r="F261" i="2"/>
  <c r="A261" i="2"/>
  <c r="H162" i="2"/>
  <c r="C162" i="2"/>
  <c r="G162" i="2"/>
  <c r="F162" i="2"/>
  <c r="A162" i="2"/>
  <c r="E162" i="2"/>
  <c r="D162" i="2"/>
  <c r="B162" i="2"/>
  <c r="I286" i="2"/>
  <c r="I74" i="2"/>
  <c r="I288" i="2"/>
  <c r="I271" i="2"/>
  <c r="I85" i="2"/>
  <c r="I353" i="2"/>
  <c r="I48" i="2"/>
  <c r="I259" i="2"/>
  <c r="I223" i="2"/>
  <c r="I138" i="2"/>
  <c r="I169" i="2"/>
  <c r="I101" i="2"/>
  <c r="I387" i="2"/>
  <c r="I289" i="2"/>
  <c r="I105" i="2"/>
  <c r="I33" i="2"/>
  <c r="I390" i="2"/>
  <c r="I68" i="2"/>
  <c r="I361" i="2"/>
  <c r="I377" i="2"/>
  <c r="I290" i="2"/>
  <c r="I221" i="2"/>
  <c r="I137" i="2"/>
  <c r="F72" i="2"/>
  <c r="E72" i="2"/>
  <c r="G72" i="2" s="1"/>
  <c r="B72" i="2"/>
  <c r="D72" i="2"/>
  <c r="A72" i="2"/>
  <c r="D381" i="2"/>
  <c r="H381" i="2"/>
  <c r="F381" i="2"/>
  <c r="E381" i="2"/>
  <c r="G381" i="2" s="1"/>
  <c r="C381" i="2"/>
  <c r="B381" i="2"/>
  <c r="A381" i="2"/>
  <c r="B73" i="2"/>
  <c r="A73" i="2"/>
  <c r="H73" i="2"/>
  <c r="F73" i="2"/>
  <c r="E73" i="2"/>
  <c r="G73" i="2" s="1"/>
  <c r="D73" i="2"/>
  <c r="C73" i="2"/>
  <c r="I25" i="2"/>
  <c r="I191" i="2"/>
  <c r="I301" i="2"/>
  <c r="I374" i="2"/>
  <c r="I383" i="2"/>
  <c r="I365" i="2"/>
  <c r="I213" i="2"/>
  <c r="I43" i="2"/>
  <c r="I277" i="2"/>
  <c r="I146" i="2"/>
  <c r="I267" i="2"/>
  <c r="I64" i="2"/>
  <c r="I258" i="2"/>
  <c r="I373" i="2"/>
  <c r="I201" i="2"/>
  <c r="I187" i="2"/>
  <c r="I80" i="2"/>
  <c r="I89" i="2"/>
  <c r="I192" i="2"/>
  <c r="I92" i="2"/>
  <c r="I135" i="2"/>
  <c r="I178" i="2"/>
  <c r="I173" i="2"/>
  <c r="H130" i="2"/>
  <c r="F130" i="2"/>
  <c r="E130" i="2"/>
  <c r="G130" i="2" s="1"/>
  <c r="D130" i="2"/>
  <c r="C130" i="2"/>
  <c r="B130" i="2"/>
  <c r="A130" i="2"/>
  <c r="D55" i="2"/>
  <c r="C55" i="2"/>
  <c r="B55" i="2"/>
  <c r="A55" i="2"/>
  <c r="F55" i="2"/>
  <c r="H55" i="2"/>
  <c r="E55" i="2"/>
  <c r="G55" i="2" s="1"/>
  <c r="F342" i="2"/>
  <c r="D342" i="2"/>
  <c r="H342" i="2"/>
  <c r="H79" i="2"/>
  <c r="F79" i="2"/>
  <c r="E79" i="2"/>
  <c r="G79" i="2" s="1"/>
  <c r="D79" i="2"/>
  <c r="B79" i="2"/>
  <c r="A79" i="2"/>
  <c r="C79" i="2"/>
  <c r="I24" i="2"/>
  <c r="I278" i="2"/>
  <c r="I402" i="2"/>
  <c r="I141" i="2"/>
  <c r="I63" i="2"/>
  <c r="I330" i="2"/>
  <c r="I181" i="2"/>
  <c r="I203" i="2"/>
  <c r="I209" i="2"/>
  <c r="I372" i="2"/>
  <c r="I164" i="2"/>
  <c r="I52" i="2"/>
  <c r="I132" i="2"/>
  <c r="I36" i="2"/>
  <c r="I149" i="2"/>
  <c r="I144" i="2"/>
  <c r="I104" i="2"/>
  <c r="I195" i="2"/>
  <c r="I348" i="2"/>
  <c r="I71" i="2"/>
  <c r="I394" i="2"/>
  <c r="I331" i="2"/>
  <c r="I315" i="2"/>
  <c r="I139" i="2"/>
  <c r="I57" i="2"/>
  <c r="I211" i="2"/>
  <c r="I311" i="2"/>
  <c r="I206" i="2"/>
  <c r="I145" i="2"/>
  <c r="E189" i="2"/>
  <c r="G189" i="2" s="1"/>
  <c r="D189" i="2"/>
  <c r="C189" i="2"/>
  <c r="E143" i="2"/>
  <c r="G143" i="2" s="1"/>
  <c r="D143" i="2"/>
  <c r="C143" i="2"/>
  <c r="B143" i="2"/>
  <c r="H143" i="2"/>
  <c r="F143" i="2"/>
  <c r="A143" i="2"/>
  <c r="I351" i="2"/>
  <c r="I405" i="2"/>
  <c r="I408" i="2"/>
  <c r="I81" i="2"/>
  <c r="I252" i="2"/>
  <c r="I380" i="2"/>
  <c r="E15" i="2"/>
  <c r="D15" i="2"/>
  <c r="C15" i="2"/>
  <c r="B15" i="2"/>
  <c r="A15" i="2"/>
  <c r="H15" i="2"/>
  <c r="F15" i="2"/>
  <c r="G15" i="2" s="1"/>
  <c r="I126" i="2"/>
  <c r="I190" i="2"/>
  <c r="I38" i="2"/>
  <c r="I304" i="2"/>
  <c r="I256" i="2"/>
  <c r="I253" i="2"/>
  <c r="I76" i="2"/>
  <c r="I401" i="2"/>
  <c r="I230" i="2"/>
  <c r="F349" i="2"/>
  <c r="D349" i="2"/>
  <c r="B349" i="2"/>
  <c r="A349" i="2"/>
  <c r="H349" i="2"/>
  <c r="E349" i="2"/>
  <c r="G349" i="2" s="1"/>
  <c r="C349" i="2"/>
  <c r="A388" i="2"/>
  <c r="D388" i="2"/>
  <c r="C388" i="2"/>
  <c r="B388" i="2"/>
  <c r="H388" i="2"/>
  <c r="F388" i="2"/>
  <c r="E388" i="2"/>
  <c r="G388" i="2" s="1"/>
  <c r="B346" i="2"/>
  <c r="A346" i="2"/>
  <c r="H346" i="2"/>
  <c r="F346" i="2"/>
  <c r="E346" i="2"/>
  <c r="G346" i="2" s="1"/>
  <c r="C346" i="2"/>
  <c r="D346" i="2"/>
  <c r="I217" i="2"/>
  <c r="I393" i="2"/>
  <c r="I356" i="2"/>
  <c r="I384" i="2"/>
  <c r="I266" i="2"/>
  <c r="I245" i="2"/>
  <c r="I302" i="2"/>
  <c r="I284" i="2"/>
  <c r="I202" i="2"/>
  <c r="I336" i="2"/>
  <c r="I389" i="2"/>
  <c r="I407" i="2"/>
  <c r="I220" i="2"/>
  <c r="I323" i="2"/>
  <c r="I263" i="2"/>
  <c r="I18" i="2"/>
  <c r="I240" i="2"/>
  <c r="I125" i="2"/>
  <c r="I212" i="2"/>
  <c r="I21" i="2"/>
  <c r="I117" i="2"/>
  <c r="I93" i="2"/>
  <c r="I198" i="2"/>
  <c r="I273" i="2"/>
  <c r="I395" i="2"/>
  <c r="I172" i="2"/>
  <c r="I326" i="2"/>
  <c r="I110" i="2"/>
  <c r="I367" i="2"/>
  <c r="I163" i="2"/>
  <c r="I333" i="2"/>
  <c r="I355" i="2"/>
  <c r="I114" i="2"/>
  <c r="I352" i="2"/>
  <c r="I78" i="2"/>
  <c r="I276" i="2"/>
  <c r="I324" i="2"/>
  <c r="I379" i="2"/>
  <c r="I177" i="2"/>
  <c r="I295" i="2"/>
  <c r="I88" i="2"/>
  <c r="I366" i="2"/>
  <c r="I321" i="2"/>
  <c r="I225" i="2"/>
  <c r="I319" i="2"/>
  <c r="I194" i="2"/>
  <c r="F397" i="2"/>
  <c r="E397" i="2"/>
  <c r="G397" i="2" s="1"/>
  <c r="D397" i="2"/>
  <c r="H397" i="2"/>
  <c r="C397" i="2"/>
  <c r="A397" i="2"/>
  <c r="B397" i="2"/>
  <c r="G280" i="2"/>
  <c r="F280" i="2"/>
  <c r="E280" i="2"/>
  <c r="D280" i="2"/>
  <c r="H280" i="2"/>
  <c r="A280" i="2"/>
  <c r="C280" i="2"/>
  <c r="B280" i="2"/>
  <c r="C16" i="2"/>
  <c r="A16" i="2"/>
  <c r="H16" i="2"/>
  <c r="E16" i="2"/>
  <c r="F16" i="2"/>
  <c r="G16" i="2" s="1"/>
  <c r="B16" i="2"/>
  <c r="D16" i="2"/>
  <c r="D27" i="2"/>
  <c r="A27" i="2"/>
  <c r="F27" i="2"/>
  <c r="C27" i="2"/>
  <c r="H27" i="2"/>
  <c r="G27" i="2"/>
  <c r="E27" i="2"/>
  <c r="B27" i="2"/>
  <c r="I279" i="2"/>
  <c r="I35" i="2"/>
  <c r="I386" i="2"/>
  <c r="I174" i="2"/>
  <c r="I314" i="2"/>
  <c r="I264" i="2"/>
  <c r="I168" i="2"/>
  <c r="I82" i="2"/>
  <c r="I188" i="2"/>
  <c r="I83" i="2"/>
  <c r="I350" i="2"/>
  <c r="I66" i="2"/>
  <c r="I239" i="2"/>
  <c r="I268" i="2"/>
  <c r="I382" i="2"/>
  <c r="H37" i="2"/>
  <c r="F37" i="2"/>
  <c r="I269" i="2"/>
  <c r="I207" i="2"/>
  <c r="I249" i="2"/>
  <c r="I391" i="2"/>
  <c r="I364" i="2"/>
  <c r="I32" i="2"/>
  <c r="I107" i="2"/>
  <c r="I65" i="2"/>
  <c r="I362" i="2"/>
  <c r="I75" i="2"/>
  <c r="I17" i="2"/>
  <c r="E272" i="2"/>
  <c r="D272" i="2"/>
  <c r="B272" i="2"/>
  <c r="H272" i="2"/>
  <c r="G272" i="2"/>
  <c r="F272" i="2"/>
  <c r="C272" i="2"/>
  <c r="A272" i="2"/>
  <c r="H39" i="2"/>
  <c r="F39" i="2"/>
  <c r="E39" i="2"/>
  <c r="G39" i="2" s="1"/>
  <c r="D39" i="2"/>
  <c r="B39" i="2"/>
  <c r="C39" i="2"/>
  <c r="A39" i="2"/>
  <c r="B369" i="2"/>
  <c r="A369" i="2"/>
  <c r="H369" i="2"/>
  <c r="F369" i="2"/>
  <c r="E369" i="2"/>
  <c r="G369" i="2" s="1"/>
  <c r="D369" i="2"/>
  <c r="C369" i="2"/>
  <c r="I254" i="2"/>
  <c r="I54" i="2"/>
  <c r="I61" i="2"/>
  <c r="I375" i="2"/>
  <c r="I112" i="2"/>
  <c r="I399" i="2"/>
  <c r="I238" i="2"/>
  <c r="I49" i="2"/>
  <c r="I204" i="2"/>
  <c r="I131" i="2"/>
  <c r="I197" i="2"/>
  <c r="I339" i="2"/>
  <c r="I179" i="2"/>
  <c r="I46" i="2"/>
  <c r="I156" i="2"/>
  <c r="I153" i="2"/>
  <c r="I403" i="2"/>
  <c r="I329" i="2"/>
  <c r="I292" i="2"/>
  <c r="I171" i="2"/>
  <c r="I70" i="2"/>
  <c r="H376" i="2"/>
  <c r="G376" i="2"/>
  <c r="F376" i="2"/>
  <c r="E376" i="2"/>
  <c r="D376" i="2"/>
  <c r="C376" i="2"/>
  <c r="B376" i="2"/>
  <c r="A376" i="2"/>
  <c r="I58" i="2"/>
  <c r="I214" i="2"/>
  <c r="I233" i="2"/>
  <c r="I56" i="2"/>
  <c r="I108" i="2"/>
  <c r="I122" i="2"/>
  <c r="I337" i="2"/>
  <c r="I265" i="2"/>
  <c r="I165" i="2"/>
  <c r="I182" i="2"/>
  <c r="I100" i="2"/>
  <c r="I216" i="2"/>
  <c r="I176" i="2"/>
  <c r="I166" i="2"/>
  <c r="I285" i="2"/>
  <c r="I86" i="2"/>
  <c r="H255" i="2"/>
  <c r="B255" i="2"/>
  <c r="A255" i="2"/>
  <c r="E255" i="2"/>
  <c r="G255" i="2" s="1"/>
  <c r="D255" i="2"/>
  <c r="C255" i="2"/>
  <c r="F255" i="2"/>
  <c r="B53" i="2"/>
  <c r="A53" i="2"/>
  <c r="H53" i="2"/>
  <c r="F53" i="2"/>
  <c r="E53" i="2"/>
  <c r="G53" i="2" s="1"/>
  <c r="C53" i="2"/>
  <c r="D53" i="2"/>
  <c r="I59" i="2"/>
  <c r="I291" i="2"/>
  <c r="I19" i="2"/>
  <c r="I51" i="2"/>
  <c r="I42" i="2"/>
  <c r="I357" i="2"/>
  <c r="I103" i="2"/>
  <c r="I303" i="2"/>
  <c r="I152" i="2"/>
  <c r="I44" i="2"/>
  <c r="I298" i="2"/>
  <c r="I241" i="2"/>
  <c r="I400" i="2"/>
  <c r="I260" i="2"/>
  <c r="I378" i="2"/>
  <c r="I121" i="2"/>
  <c r="I98" i="2"/>
  <c r="I237" i="2"/>
  <c r="I96" i="2"/>
  <c r="I328" i="2"/>
  <c r="I170" i="2"/>
  <c r="I184" i="2"/>
  <c r="E332" i="2"/>
  <c r="G332" i="2" s="1"/>
  <c r="F332" i="2"/>
  <c r="D332" i="2"/>
  <c r="C332" i="2"/>
  <c r="H332" i="2"/>
  <c r="B332" i="2"/>
  <c r="A332" i="2"/>
  <c r="F385" i="2"/>
  <c r="E385" i="2"/>
  <c r="H99" i="2"/>
  <c r="F99" i="2"/>
  <c r="E99" i="2"/>
  <c r="G99" i="2" s="1"/>
  <c r="D99" i="2"/>
  <c r="C99" i="2"/>
  <c r="B99" i="2"/>
  <c r="A99" i="2"/>
  <c r="I363" i="2"/>
  <c r="I283" i="2"/>
  <c r="I226" i="2"/>
  <c r="I23" i="2"/>
  <c r="I120" i="2"/>
  <c r="I293" i="2"/>
  <c r="I398" i="2"/>
  <c r="I281" i="2"/>
  <c r="I300" i="2"/>
  <c r="I200" i="2"/>
  <c r="I111" i="2"/>
  <c r="I257" i="2"/>
  <c r="I185" i="2"/>
  <c r="I90" i="2"/>
  <c r="I340" i="2"/>
  <c r="I158" i="2"/>
  <c r="I20" i="2"/>
  <c r="I175" i="2"/>
  <c r="I360" i="2"/>
  <c r="I109" i="2"/>
  <c r="I236" i="2"/>
  <c r="I77" i="2"/>
  <c r="I317" i="2"/>
  <c r="I150" i="2"/>
  <c r="I30" i="2"/>
  <c r="I219" i="2"/>
  <c r="I119" i="2"/>
  <c r="I45" i="2"/>
  <c r="I251" i="2"/>
  <c r="I160" i="2"/>
  <c r="I155" i="2"/>
  <c r="I270" i="2"/>
  <c r="I47" i="2"/>
  <c r="I228" i="2"/>
  <c r="I167" i="2"/>
  <c r="I287" i="2"/>
  <c r="I40" i="2"/>
  <c r="I28" i="2"/>
  <c r="C72" i="2" l="1"/>
  <c r="E307" i="2"/>
  <c r="E359" i="2"/>
  <c r="G359" i="2" s="1"/>
  <c r="A87" i="2"/>
  <c r="C134" i="2"/>
  <c r="C60" i="2"/>
  <c r="A124" i="2"/>
  <c r="B124" i="2"/>
  <c r="E205" i="2"/>
  <c r="F189" i="2"/>
  <c r="D359" i="2"/>
  <c r="H60" i="2"/>
  <c r="D385" i="2"/>
  <c r="D124" i="2"/>
  <c r="D147" i="2"/>
  <c r="A189" i="2"/>
  <c r="H154" i="2"/>
  <c r="F205" i="2"/>
  <c r="B359" i="2"/>
  <c r="E396" i="2"/>
  <c r="G396" i="2" s="1"/>
  <c r="E157" i="2"/>
  <c r="G157" i="2" s="1"/>
  <c r="G385" i="2"/>
  <c r="H124" i="2"/>
  <c r="F147" i="2"/>
  <c r="A299" i="2"/>
  <c r="C154" i="2"/>
  <c r="A250" i="2"/>
  <c r="B205" i="2"/>
  <c r="A95" i="2"/>
  <c r="A205" i="2"/>
  <c r="E147" i="2"/>
  <c r="H189" i="2"/>
  <c r="A385" i="2"/>
  <c r="G147" i="2"/>
  <c r="C299" i="2"/>
  <c r="D154" i="2"/>
  <c r="B250" i="2"/>
  <c r="C205" i="2"/>
  <c r="B95" i="2"/>
  <c r="C124" i="2"/>
  <c r="B385" i="2"/>
  <c r="H147" i="2"/>
  <c r="D299" i="2"/>
  <c r="E154" i="2"/>
  <c r="G154" i="2" s="1"/>
  <c r="D250" i="2"/>
  <c r="D205" i="2"/>
  <c r="C95" i="2"/>
  <c r="C41" i="2"/>
  <c r="B218" i="2"/>
  <c r="A359" i="2"/>
  <c r="A147" i="2"/>
  <c r="C385" i="2"/>
  <c r="A37" i="2"/>
  <c r="E299" i="2"/>
  <c r="C22" i="2"/>
  <c r="E250" i="2"/>
  <c r="G250" i="2" s="1"/>
  <c r="D95" i="2"/>
  <c r="D41" i="2"/>
  <c r="C218" i="2"/>
  <c r="G205" i="2"/>
  <c r="F124" i="2"/>
  <c r="C147" i="2"/>
  <c r="B37" i="2"/>
  <c r="F299" i="2"/>
  <c r="A342" i="2"/>
  <c r="D22" i="2"/>
  <c r="B307" i="2"/>
  <c r="F250" i="2"/>
  <c r="E95" i="2"/>
  <c r="G95" i="2" s="1"/>
  <c r="A218" i="2"/>
  <c r="C37" i="2"/>
  <c r="H299" i="2"/>
  <c r="B342" i="2"/>
  <c r="E22" i="2"/>
  <c r="G22" i="2" s="1"/>
  <c r="D307" i="2"/>
  <c r="C87" i="2"/>
  <c r="F95" i="2"/>
  <c r="D218" i="2"/>
  <c r="D37" i="2"/>
  <c r="G299" i="2"/>
  <c r="C342" i="2"/>
  <c r="F22" i="2"/>
  <c r="F307" i="2"/>
  <c r="H250" i="2"/>
  <c r="D87" i="2"/>
  <c r="E218" i="2"/>
  <c r="G218" i="2" s="1"/>
  <c r="G307" i="2"/>
  <c r="E87" i="2"/>
  <c r="H134" i="2"/>
  <c r="H22" i="2"/>
  <c r="H307" i="2"/>
  <c r="F87" i="2"/>
  <c r="A134" i="2"/>
  <c r="A22" i="2"/>
  <c r="G87" i="2"/>
  <c r="B134" i="2"/>
  <c r="A60" i="2"/>
  <c r="B219" i="2"/>
  <c r="A219" i="2"/>
  <c r="D219" i="2"/>
  <c r="C219" i="2"/>
  <c r="H219" i="2"/>
  <c r="F219" i="2"/>
  <c r="E219" i="2"/>
  <c r="G219" i="2" s="1"/>
  <c r="E293" i="2"/>
  <c r="G293" i="2" s="1"/>
  <c r="C293" i="2"/>
  <c r="H293" i="2"/>
  <c r="F293" i="2"/>
  <c r="D293" i="2"/>
  <c r="B293" i="2"/>
  <c r="A293" i="2"/>
  <c r="D241" i="2"/>
  <c r="H241" i="2"/>
  <c r="G241" i="2"/>
  <c r="F241" i="2"/>
  <c r="E241" i="2"/>
  <c r="C241" i="2"/>
  <c r="B241" i="2"/>
  <c r="A241" i="2"/>
  <c r="H56" i="2"/>
  <c r="F56" i="2"/>
  <c r="E56" i="2"/>
  <c r="G56" i="2" s="1"/>
  <c r="B56" i="2"/>
  <c r="A56" i="2"/>
  <c r="D56" i="2"/>
  <c r="C56" i="2"/>
  <c r="H70" i="2"/>
  <c r="F70" i="2"/>
  <c r="E70" i="2"/>
  <c r="G70" i="2" s="1"/>
  <c r="D70" i="2"/>
  <c r="C70" i="2"/>
  <c r="B70" i="2"/>
  <c r="A70" i="2"/>
  <c r="H254" i="2"/>
  <c r="F254" i="2"/>
  <c r="E254" i="2"/>
  <c r="G254" i="2" s="1"/>
  <c r="D254" i="2"/>
  <c r="A254" i="2"/>
  <c r="C254" i="2"/>
  <c r="B254" i="2"/>
  <c r="C168" i="2"/>
  <c r="F168" i="2"/>
  <c r="E168" i="2"/>
  <c r="D168" i="2"/>
  <c r="B168" i="2"/>
  <c r="G168" i="2"/>
  <c r="H168" i="2"/>
  <c r="A168" i="2"/>
  <c r="B319" i="2"/>
  <c r="C319" i="2"/>
  <c r="H319" i="2"/>
  <c r="G319" i="2"/>
  <c r="F319" i="2"/>
  <c r="E319" i="2"/>
  <c r="D319" i="2"/>
  <c r="A319" i="2"/>
  <c r="B395" i="2"/>
  <c r="A395" i="2"/>
  <c r="D395" i="2"/>
  <c r="H395" i="2"/>
  <c r="F395" i="2"/>
  <c r="E395" i="2"/>
  <c r="G395" i="2" s="1"/>
  <c r="C395" i="2"/>
  <c r="A266" i="2"/>
  <c r="H266" i="2"/>
  <c r="F266" i="2"/>
  <c r="E266" i="2"/>
  <c r="G266" i="2" s="1"/>
  <c r="D266" i="2"/>
  <c r="C266" i="2"/>
  <c r="B266" i="2"/>
  <c r="F57" i="2"/>
  <c r="E57" i="2"/>
  <c r="G57" i="2" s="1"/>
  <c r="D57" i="2"/>
  <c r="C57" i="2"/>
  <c r="B57" i="2"/>
  <c r="A57" i="2"/>
  <c r="H57" i="2"/>
  <c r="H63" i="2"/>
  <c r="F63" i="2"/>
  <c r="E63" i="2"/>
  <c r="G63" i="2" s="1"/>
  <c r="D63" i="2"/>
  <c r="C63" i="2"/>
  <c r="A63" i="2"/>
  <c r="B63" i="2"/>
  <c r="H92" i="2"/>
  <c r="F92" i="2"/>
  <c r="E92" i="2"/>
  <c r="G92" i="2" s="1"/>
  <c r="D92" i="2"/>
  <c r="C92" i="2"/>
  <c r="B92" i="2"/>
  <c r="A92" i="2"/>
  <c r="E105" i="2"/>
  <c r="G105" i="2" s="1"/>
  <c r="H105" i="2"/>
  <c r="F105" i="2"/>
  <c r="D105" i="2"/>
  <c r="C105" i="2"/>
  <c r="B105" i="2"/>
  <c r="A105" i="2"/>
  <c r="E128" i="2"/>
  <c r="G128" i="2" s="1"/>
  <c r="F128" i="2"/>
  <c r="D128" i="2"/>
  <c r="C128" i="2"/>
  <c r="B128" i="2"/>
  <c r="A128" i="2"/>
  <c r="H128" i="2"/>
  <c r="D296" i="2"/>
  <c r="C296" i="2"/>
  <c r="B296" i="2"/>
  <c r="A296" i="2"/>
  <c r="F296" i="2"/>
  <c r="E296" i="2"/>
  <c r="G296" i="2" s="1"/>
  <c r="H296" i="2"/>
  <c r="G115" i="2"/>
  <c r="F115" i="2"/>
  <c r="E115" i="2"/>
  <c r="D115" i="2"/>
  <c r="C115" i="2"/>
  <c r="B115" i="2"/>
  <c r="A115" i="2"/>
  <c r="H115" i="2"/>
  <c r="F84" i="2"/>
  <c r="H84" i="2"/>
  <c r="E84" i="2"/>
  <c r="G84" i="2" s="1"/>
  <c r="D84" i="2"/>
  <c r="C84" i="2"/>
  <c r="B84" i="2"/>
  <c r="A84" i="2"/>
  <c r="G384" i="2"/>
  <c r="E384" i="2"/>
  <c r="H384" i="2"/>
  <c r="F384" i="2"/>
  <c r="D384" i="2"/>
  <c r="C384" i="2"/>
  <c r="A384" i="2"/>
  <c r="B384" i="2"/>
  <c r="D152" i="2"/>
  <c r="C152" i="2"/>
  <c r="B152" i="2"/>
  <c r="A152" i="2"/>
  <c r="H152" i="2"/>
  <c r="F152" i="2"/>
  <c r="E152" i="2"/>
  <c r="G152" i="2" s="1"/>
  <c r="H217" i="2"/>
  <c r="D217" i="2"/>
  <c r="C217" i="2"/>
  <c r="B217" i="2"/>
  <c r="A217" i="2"/>
  <c r="F217" i="2"/>
  <c r="E217" i="2"/>
  <c r="G217" i="2" s="1"/>
  <c r="D24" i="2"/>
  <c r="C24" i="2"/>
  <c r="B24" i="2"/>
  <c r="A24" i="2"/>
  <c r="H24" i="2"/>
  <c r="F24" i="2"/>
  <c r="E24" i="2"/>
  <c r="G24" i="2" s="1"/>
  <c r="E327" i="2"/>
  <c r="G327" i="2" s="1"/>
  <c r="D327" i="2"/>
  <c r="C327" i="2"/>
  <c r="B327" i="2"/>
  <c r="H327" i="2"/>
  <c r="F327" i="2"/>
  <c r="A327" i="2"/>
  <c r="H305" i="2"/>
  <c r="B305" i="2"/>
  <c r="F305" i="2"/>
  <c r="C305" i="2"/>
  <c r="A305" i="2"/>
  <c r="E305" i="2"/>
  <c r="G305" i="2" s="1"/>
  <c r="D305" i="2"/>
  <c r="H233" i="2"/>
  <c r="F233" i="2"/>
  <c r="C233" i="2"/>
  <c r="E233" i="2"/>
  <c r="G233" i="2" s="1"/>
  <c r="D233" i="2"/>
  <c r="B233" i="2"/>
  <c r="A233" i="2"/>
  <c r="A192" i="2"/>
  <c r="F192" i="2"/>
  <c r="E192" i="2"/>
  <c r="D192" i="2"/>
  <c r="C192" i="2"/>
  <c r="H192" i="2"/>
  <c r="G192" i="2"/>
  <c r="B192" i="2"/>
  <c r="C44" i="2"/>
  <c r="B44" i="2"/>
  <c r="A44" i="2"/>
  <c r="E44" i="2"/>
  <c r="G44" i="2" s="1"/>
  <c r="D44" i="2"/>
  <c r="F44" i="2"/>
  <c r="H44" i="2"/>
  <c r="H315" i="2"/>
  <c r="F315" i="2"/>
  <c r="E315" i="2"/>
  <c r="G315" i="2" s="1"/>
  <c r="D315" i="2"/>
  <c r="C315" i="2"/>
  <c r="B315" i="2"/>
  <c r="A315" i="2"/>
  <c r="C317" i="2"/>
  <c r="B317" i="2"/>
  <c r="A317" i="2"/>
  <c r="H317" i="2"/>
  <c r="F317" i="2"/>
  <c r="E317" i="2"/>
  <c r="G317" i="2" s="1"/>
  <c r="D317" i="2"/>
  <c r="B278" i="2"/>
  <c r="A278" i="2"/>
  <c r="D278" i="2"/>
  <c r="C278" i="2"/>
  <c r="F278" i="2"/>
  <c r="E278" i="2"/>
  <c r="G278" i="2" s="1"/>
  <c r="H278" i="2"/>
  <c r="H117" i="2"/>
  <c r="F117" i="2"/>
  <c r="E117" i="2"/>
  <c r="G117" i="2" s="1"/>
  <c r="D117" i="2"/>
  <c r="C117" i="2"/>
  <c r="B117" i="2"/>
  <c r="A117" i="2"/>
  <c r="A394" i="2"/>
  <c r="H394" i="2"/>
  <c r="F394" i="2"/>
  <c r="E394" i="2"/>
  <c r="G394" i="2" s="1"/>
  <c r="D394" i="2"/>
  <c r="C394" i="2"/>
  <c r="B394" i="2"/>
  <c r="H169" i="2"/>
  <c r="G169" i="2"/>
  <c r="F169" i="2"/>
  <c r="E169" i="2"/>
  <c r="D169" i="2"/>
  <c r="B169" i="2"/>
  <c r="A169" i="2"/>
  <c r="C169" i="2"/>
  <c r="D341" i="2"/>
  <c r="H341" i="2"/>
  <c r="F341" i="2"/>
  <c r="B341" i="2"/>
  <c r="A341" i="2"/>
  <c r="C341" i="2"/>
  <c r="E341" i="2"/>
  <c r="G341" i="2" s="1"/>
  <c r="F148" i="2"/>
  <c r="E148" i="2"/>
  <c r="G148" i="2" s="1"/>
  <c r="D148" i="2"/>
  <c r="C148" i="2"/>
  <c r="B148" i="2"/>
  <c r="A148" i="2"/>
  <c r="H148" i="2"/>
  <c r="E236" i="2"/>
  <c r="G236" i="2" s="1"/>
  <c r="D236" i="2"/>
  <c r="C236" i="2"/>
  <c r="B236" i="2"/>
  <c r="H236" i="2"/>
  <c r="F236" i="2"/>
  <c r="A236" i="2"/>
  <c r="F363" i="2"/>
  <c r="D363" i="2"/>
  <c r="H363" i="2"/>
  <c r="E363" i="2"/>
  <c r="G363" i="2" s="1"/>
  <c r="C363" i="2"/>
  <c r="B363" i="2"/>
  <c r="A363" i="2"/>
  <c r="E103" i="2"/>
  <c r="G103" i="2" s="1"/>
  <c r="D103" i="2"/>
  <c r="C103" i="2"/>
  <c r="B103" i="2"/>
  <c r="A103" i="2"/>
  <c r="H103" i="2"/>
  <c r="F103" i="2"/>
  <c r="A153" i="2"/>
  <c r="H153" i="2"/>
  <c r="F153" i="2"/>
  <c r="E153" i="2"/>
  <c r="G153" i="2" s="1"/>
  <c r="D153" i="2"/>
  <c r="C153" i="2"/>
  <c r="B153" i="2"/>
  <c r="F17" i="2"/>
  <c r="E17" i="2"/>
  <c r="G17" i="2" s="1"/>
  <c r="C17" i="2"/>
  <c r="B17" i="2"/>
  <c r="D17" i="2"/>
  <c r="H17" i="2"/>
  <c r="A17" i="2"/>
  <c r="F35" i="2"/>
  <c r="E35" i="2"/>
  <c r="G35" i="2" s="1"/>
  <c r="D35" i="2"/>
  <c r="C35" i="2"/>
  <c r="B35" i="2"/>
  <c r="A35" i="2"/>
  <c r="H35" i="2"/>
  <c r="H295" i="2"/>
  <c r="F295" i="2"/>
  <c r="G295" i="2"/>
  <c r="E295" i="2"/>
  <c r="D295" i="2"/>
  <c r="A295" i="2"/>
  <c r="C295" i="2"/>
  <c r="B295" i="2"/>
  <c r="F21" i="2"/>
  <c r="H21" i="2"/>
  <c r="C21" i="2"/>
  <c r="E21" i="2"/>
  <c r="G21" i="2" s="1"/>
  <c r="D21" i="2"/>
  <c r="B21" i="2"/>
  <c r="A21" i="2"/>
  <c r="F71" i="2"/>
  <c r="E71" i="2"/>
  <c r="D71" i="2"/>
  <c r="C71" i="2"/>
  <c r="B71" i="2"/>
  <c r="A71" i="2"/>
  <c r="G71" i="2"/>
  <c r="H71" i="2"/>
  <c r="H201" i="2"/>
  <c r="F201" i="2"/>
  <c r="E201" i="2"/>
  <c r="G201" i="2" s="1"/>
  <c r="D201" i="2"/>
  <c r="C201" i="2"/>
  <c r="A201" i="2"/>
  <c r="B201" i="2"/>
  <c r="H138" i="2"/>
  <c r="F138" i="2"/>
  <c r="E138" i="2"/>
  <c r="G138" i="2" s="1"/>
  <c r="D138" i="2"/>
  <c r="C138" i="2"/>
  <c r="B138" i="2"/>
  <c r="A138" i="2"/>
  <c r="E392" i="2"/>
  <c r="F392" i="2"/>
  <c r="D392" i="2"/>
  <c r="C392" i="2"/>
  <c r="B392" i="2"/>
  <c r="H392" i="2"/>
  <c r="G392" i="2"/>
  <c r="A392" i="2"/>
  <c r="F343" i="2"/>
  <c r="B343" i="2"/>
  <c r="A343" i="2"/>
  <c r="D343" i="2"/>
  <c r="C343" i="2"/>
  <c r="E343" i="2"/>
  <c r="G343" i="2" s="1"/>
  <c r="H343" i="2"/>
  <c r="H309" i="2"/>
  <c r="F309" i="2"/>
  <c r="C309" i="2"/>
  <c r="B309" i="2"/>
  <c r="A309" i="2"/>
  <c r="E309" i="2"/>
  <c r="G309" i="2" s="1"/>
  <c r="D309" i="2"/>
  <c r="C123" i="2"/>
  <c r="B123" i="2"/>
  <c r="F123" i="2"/>
  <c r="D123" i="2"/>
  <c r="A123" i="2"/>
  <c r="H123" i="2"/>
  <c r="E123" i="2"/>
  <c r="G123" i="2" s="1"/>
  <c r="H225" i="2"/>
  <c r="F225" i="2"/>
  <c r="E225" i="2"/>
  <c r="G225" i="2" s="1"/>
  <c r="D225" i="2"/>
  <c r="C225" i="2"/>
  <c r="B225" i="2"/>
  <c r="A225" i="2"/>
  <c r="H234" i="2"/>
  <c r="D234" i="2"/>
  <c r="C234" i="2"/>
  <c r="B234" i="2"/>
  <c r="A234" i="2"/>
  <c r="E234" i="2"/>
  <c r="G234" i="2" s="1"/>
  <c r="F234" i="2"/>
  <c r="D321" i="2"/>
  <c r="F321" i="2"/>
  <c r="C321" i="2"/>
  <c r="H321" i="2"/>
  <c r="B321" i="2"/>
  <c r="E321" i="2"/>
  <c r="G321" i="2" s="1"/>
  <c r="A321" i="2"/>
  <c r="G334" i="2"/>
  <c r="E334" i="2"/>
  <c r="D334" i="2"/>
  <c r="C334" i="2"/>
  <c r="B334" i="2"/>
  <c r="A334" i="2"/>
  <c r="H334" i="2"/>
  <c r="F334" i="2"/>
  <c r="H329" i="2"/>
  <c r="E329" i="2"/>
  <c r="G329" i="2" s="1"/>
  <c r="D329" i="2"/>
  <c r="C329" i="2"/>
  <c r="F329" i="2"/>
  <c r="B329" i="2"/>
  <c r="A329" i="2"/>
  <c r="A331" i="2"/>
  <c r="D331" i="2"/>
  <c r="C331" i="2"/>
  <c r="F331" i="2"/>
  <c r="E331" i="2"/>
  <c r="G331" i="2" s="1"/>
  <c r="B331" i="2"/>
  <c r="H331" i="2"/>
  <c r="F283" i="2"/>
  <c r="C283" i="2"/>
  <c r="B283" i="2"/>
  <c r="A283" i="2"/>
  <c r="E283" i="2"/>
  <c r="H283" i="2"/>
  <c r="G283" i="2"/>
  <c r="D283" i="2"/>
  <c r="F187" i="2"/>
  <c r="A187" i="2"/>
  <c r="D187" i="2"/>
  <c r="C187" i="2"/>
  <c r="B187" i="2"/>
  <c r="H187" i="2"/>
  <c r="E187" i="2"/>
  <c r="G187" i="2" s="1"/>
  <c r="C109" i="2"/>
  <c r="E109" i="2"/>
  <c r="D109" i="2"/>
  <c r="H109" i="2"/>
  <c r="G109" i="2"/>
  <c r="F109" i="2"/>
  <c r="B109" i="2"/>
  <c r="A109" i="2"/>
  <c r="H357" i="2"/>
  <c r="F357" i="2"/>
  <c r="D357" i="2"/>
  <c r="E357" i="2"/>
  <c r="G357" i="2" s="1"/>
  <c r="C357" i="2"/>
  <c r="B357" i="2"/>
  <c r="A357" i="2"/>
  <c r="H156" i="2"/>
  <c r="F156" i="2"/>
  <c r="E156" i="2"/>
  <c r="G156" i="2" s="1"/>
  <c r="D156" i="2"/>
  <c r="B156" i="2"/>
  <c r="A156" i="2"/>
  <c r="C156" i="2"/>
  <c r="D75" i="2"/>
  <c r="C75" i="2"/>
  <c r="B75" i="2"/>
  <c r="A75" i="2"/>
  <c r="H75" i="2"/>
  <c r="F75" i="2"/>
  <c r="E75" i="2"/>
  <c r="G75" i="2" s="1"/>
  <c r="B279" i="2"/>
  <c r="E279" i="2"/>
  <c r="G279" i="2" s="1"/>
  <c r="C279" i="2"/>
  <c r="H279" i="2"/>
  <c r="F279" i="2"/>
  <c r="D279" i="2"/>
  <c r="A279" i="2"/>
  <c r="E177" i="2"/>
  <c r="G177" i="2" s="1"/>
  <c r="D177" i="2"/>
  <c r="A177" i="2"/>
  <c r="H177" i="2"/>
  <c r="F177" i="2"/>
  <c r="C177" i="2"/>
  <c r="B177" i="2"/>
  <c r="A212" i="2"/>
  <c r="B212" i="2"/>
  <c r="F212" i="2"/>
  <c r="E212" i="2"/>
  <c r="G212" i="2" s="1"/>
  <c r="D212" i="2"/>
  <c r="H212" i="2"/>
  <c r="C212" i="2"/>
  <c r="A380" i="2"/>
  <c r="H380" i="2"/>
  <c r="F380" i="2"/>
  <c r="E380" i="2"/>
  <c r="G380" i="2" s="1"/>
  <c r="C380" i="2"/>
  <c r="D380" i="2"/>
  <c r="B380" i="2"/>
  <c r="A348" i="2"/>
  <c r="D348" i="2"/>
  <c r="C348" i="2"/>
  <c r="B348" i="2"/>
  <c r="F348" i="2"/>
  <c r="E348" i="2"/>
  <c r="G348" i="2" s="1"/>
  <c r="H348" i="2"/>
  <c r="A373" i="2"/>
  <c r="D373" i="2"/>
  <c r="C373" i="2"/>
  <c r="H373" i="2"/>
  <c r="F373" i="2"/>
  <c r="E373" i="2"/>
  <c r="G373" i="2" s="1"/>
  <c r="B373" i="2"/>
  <c r="F223" i="2"/>
  <c r="C223" i="2"/>
  <c r="H223" i="2"/>
  <c r="E223" i="2"/>
  <c r="D223" i="2"/>
  <c r="B223" i="2"/>
  <c r="G223" i="2"/>
  <c r="A223" i="2"/>
  <c r="B320" i="2"/>
  <c r="A320" i="2"/>
  <c r="F320" i="2"/>
  <c r="E320" i="2"/>
  <c r="G320" i="2" s="1"/>
  <c r="D320" i="2"/>
  <c r="C320" i="2"/>
  <c r="H320" i="2"/>
  <c r="H26" i="2"/>
  <c r="F26" i="2"/>
  <c r="E26" i="2"/>
  <c r="D26" i="2"/>
  <c r="C26" i="2"/>
  <c r="B26" i="2"/>
  <c r="A26" i="2"/>
  <c r="G26" i="2"/>
  <c r="A308" i="2"/>
  <c r="H308" i="2"/>
  <c r="D308" i="2"/>
  <c r="C308" i="2"/>
  <c r="F308" i="2"/>
  <c r="E308" i="2"/>
  <c r="G308" i="2" s="1"/>
  <c r="B308" i="2"/>
  <c r="E227" i="2"/>
  <c r="G227" i="2" s="1"/>
  <c r="D227" i="2"/>
  <c r="C227" i="2"/>
  <c r="B227" i="2"/>
  <c r="H227" i="2"/>
  <c r="A227" i="2"/>
  <c r="F227" i="2"/>
  <c r="F120" i="2"/>
  <c r="E120" i="2"/>
  <c r="G120" i="2" s="1"/>
  <c r="D120" i="2"/>
  <c r="C120" i="2"/>
  <c r="B120" i="2"/>
  <c r="A120" i="2"/>
  <c r="H120" i="2"/>
  <c r="C215" i="2"/>
  <c r="B215" i="2"/>
  <c r="A215" i="2"/>
  <c r="D215" i="2"/>
  <c r="H215" i="2"/>
  <c r="G215" i="2"/>
  <c r="F215" i="2"/>
  <c r="E215" i="2"/>
  <c r="G198" i="2"/>
  <c r="F198" i="2"/>
  <c r="E198" i="2"/>
  <c r="D198" i="2"/>
  <c r="C198" i="2"/>
  <c r="B198" i="2"/>
  <c r="A198" i="2"/>
  <c r="H198" i="2"/>
  <c r="H67" i="2"/>
  <c r="F67" i="2"/>
  <c r="E67" i="2"/>
  <c r="G67" i="2" s="1"/>
  <c r="D67" i="2"/>
  <c r="C67" i="2"/>
  <c r="B67" i="2"/>
  <c r="A67" i="2"/>
  <c r="H393" i="2"/>
  <c r="G393" i="2"/>
  <c r="F393" i="2"/>
  <c r="B393" i="2"/>
  <c r="A393" i="2"/>
  <c r="E393" i="2"/>
  <c r="D393" i="2"/>
  <c r="C393" i="2"/>
  <c r="C347" i="2"/>
  <c r="A347" i="2"/>
  <c r="H347" i="2"/>
  <c r="E347" i="2"/>
  <c r="G347" i="2" s="1"/>
  <c r="D347" i="2"/>
  <c r="B347" i="2"/>
  <c r="F347" i="2"/>
  <c r="F303" i="2"/>
  <c r="H303" i="2"/>
  <c r="E303" i="2"/>
  <c r="G303" i="2" s="1"/>
  <c r="D303" i="2"/>
  <c r="C303" i="2"/>
  <c r="B303" i="2"/>
  <c r="A303" i="2"/>
  <c r="H360" i="2"/>
  <c r="E360" i="2"/>
  <c r="G360" i="2" s="1"/>
  <c r="D360" i="2"/>
  <c r="A360" i="2"/>
  <c r="F360" i="2"/>
  <c r="C360" i="2"/>
  <c r="B360" i="2"/>
  <c r="E125" i="2"/>
  <c r="G125" i="2" s="1"/>
  <c r="D125" i="2"/>
  <c r="H125" i="2"/>
  <c r="F125" i="2"/>
  <c r="C125" i="2"/>
  <c r="B125" i="2"/>
  <c r="A125" i="2"/>
  <c r="B259" i="2"/>
  <c r="H259" i="2"/>
  <c r="G259" i="2"/>
  <c r="F259" i="2"/>
  <c r="E259" i="2"/>
  <c r="D259" i="2"/>
  <c r="C259" i="2"/>
  <c r="A259" i="2"/>
  <c r="E133" i="2"/>
  <c r="G133" i="2" s="1"/>
  <c r="H133" i="2"/>
  <c r="F133" i="2"/>
  <c r="D133" i="2"/>
  <c r="C133" i="2"/>
  <c r="B133" i="2"/>
  <c r="A133" i="2"/>
  <c r="H28" i="2"/>
  <c r="F28" i="2"/>
  <c r="C28" i="2"/>
  <c r="E28" i="2"/>
  <c r="G28" i="2" s="1"/>
  <c r="D28" i="2"/>
  <c r="B28" i="2"/>
  <c r="A28" i="2"/>
  <c r="B175" i="2"/>
  <c r="A175" i="2"/>
  <c r="H175" i="2"/>
  <c r="F175" i="2"/>
  <c r="D175" i="2"/>
  <c r="C175" i="2"/>
  <c r="E175" i="2"/>
  <c r="G175" i="2" s="1"/>
  <c r="H51" i="2"/>
  <c r="C51" i="2"/>
  <c r="B51" i="2"/>
  <c r="A51" i="2"/>
  <c r="E51" i="2"/>
  <c r="G51" i="2" s="1"/>
  <c r="D51" i="2"/>
  <c r="F51" i="2"/>
  <c r="H86" i="2"/>
  <c r="F86" i="2"/>
  <c r="E86" i="2"/>
  <c r="G86" i="2" s="1"/>
  <c r="D86" i="2"/>
  <c r="C86" i="2"/>
  <c r="B86" i="2"/>
  <c r="A86" i="2"/>
  <c r="H179" i="2"/>
  <c r="E179" i="2"/>
  <c r="G179" i="2" s="1"/>
  <c r="C179" i="2"/>
  <c r="B179" i="2"/>
  <c r="A179" i="2"/>
  <c r="D179" i="2"/>
  <c r="F179" i="2"/>
  <c r="H65" i="2"/>
  <c r="D65" i="2"/>
  <c r="F65" i="2"/>
  <c r="E65" i="2"/>
  <c r="G65" i="2" s="1"/>
  <c r="C65" i="2"/>
  <c r="B65" i="2"/>
  <c r="A65" i="2"/>
  <c r="H324" i="2"/>
  <c r="F324" i="2"/>
  <c r="E324" i="2"/>
  <c r="G324" i="2" s="1"/>
  <c r="B324" i="2"/>
  <c r="A324" i="2"/>
  <c r="D324" i="2"/>
  <c r="C324" i="2"/>
  <c r="C240" i="2"/>
  <c r="B240" i="2"/>
  <c r="A240" i="2"/>
  <c r="H240" i="2"/>
  <c r="E240" i="2"/>
  <c r="G240" i="2" s="1"/>
  <c r="D240" i="2"/>
  <c r="F240" i="2"/>
  <c r="H81" i="2"/>
  <c r="G81" i="2"/>
  <c r="F81" i="2"/>
  <c r="E81" i="2"/>
  <c r="D81" i="2"/>
  <c r="C81" i="2"/>
  <c r="B81" i="2"/>
  <c r="A81" i="2"/>
  <c r="F104" i="2"/>
  <c r="D104" i="2"/>
  <c r="C104" i="2"/>
  <c r="B104" i="2"/>
  <c r="A104" i="2"/>
  <c r="E104" i="2"/>
  <c r="G104" i="2" s="1"/>
  <c r="H104" i="2"/>
  <c r="C64" i="2"/>
  <c r="B64" i="2"/>
  <c r="A64" i="2"/>
  <c r="H64" i="2"/>
  <c r="F64" i="2"/>
  <c r="E64" i="2"/>
  <c r="G64" i="2" s="1"/>
  <c r="D64" i="2"/>
  <c r="F48" i="2"/>
  <c r="E48" i="2"/>
  <c r="G48" i="2" s="1"/>
  <c r="D48" i="2"/>
  <c r="C48" i="2"/>
  <c r="B48" i="2"/>
  <c r="A48" i="2"/>
  <c r="H48" i="2"/>
  <c r="D159" i="2"/>
  <c r="B159" i="2"/>
  <c r="A159" i="2"/>
  <c r="E159" i="2"/>
  <c r="G159" i="2" s="1"/>
  <c r="C159" i="2"/>
  <c r="F159" i="2"/>
  <c r="H159" i="2"/>
  <c r="D140" i="2"/>
  <c r="C140" i="2"/>
  <c r="E140" i="2"/>
  <c r="G140" i="2" s="1"/>
  <c r="A140" i="2"/>
  <c r="F140" i="2"/>
  <c r="H140" i="2"/>
  <c r="B140" i="2"/>
  <c r="H274" i="2"/>
  <c r="E274" i="2"/>
  <c r="G274" i="2" s="1"/>
  <c r="C274" i="2"/>
  <c r="B274" i="2"/>
  <c r="A274" i="2"/>
  <c r="F274" i="2"/>
  <c r="D274" i="2"/>
  <c r="H406" i="2"/>
  <c r="E406" i="2"/>
  <c r="G406" i="2" s="1"/>
  <c r="D406" i="2"/>
  <c r="C406" i="2"/>
  <c r="B406" i="2"/>
  <c r="A406" i="2"/>
  <c r="F406" i="2"/>
  <c r="G371" i="2"/>
  <c r="F371" i="2"/>
  <c r="E371" i="2"/>
  <c r="D371" i="2"/>
  <c r="H371" i="2"/>
  <c r="A371" i="2"/>
  <c r="B371" i="2"/>
  <c r="C371" i="2"/>
  <c r="A171" i="2"/>
  <c r="G171" i="2"/>
  <c r="F171" i="2"/>
  <c r="E171" i="2"/>
  <c r="D171" i="2"/>
  <c r="C171" i="2"/>
  <c r="B171" i="2"/>
  <c r="H171" i="2"/>
  <c r="H23" i="2"/>
  <c r="E23" i="2"/>
  <c r="G23" i="2"/>
  <c r="B23" i="2"/>
  <c r="F23" i="2"/>
  <c r="C23" i="2"/>
  <c r="D23" i="2"/>
  <c r="A23" i="2"/>
  <c r="E226" i="2"/>
  <c r="G226" i="2" s="1"/>
  <c r="D226" i="2"/>
  <c r="C226" i="2"/>
  <c r="F226" i="2"/>
  <c r="B226" i="2"/>
  <c r="H226" i="2"/>
  <c r="A226" i="2"/>
  <c r="B379" i="2"/>
  <c r="H379" i="2"/>
  <c r="E379" i="2"/>
  <c r="G379" i="2" s="1"/>
  <c r="D379" i="2"/>
  <c r="C379" i="2"/>
  <c r="A379" i="2"/>
  <c r="F379" i="2"/>
  <c r="E232" i="2"/>
  <c r="G232" i="2" s="1"/>
  <c r="C232" i="2"/>
  <c r="B232" i="2"/>
  <c r="A232" i="2"/>
  <c r="H232" i="2"/>
  <c r="F232" i="2"/>
  <c r="D232" i="2"/>
  <c r="F40" i="2"/>
  <c r="E40" i="2"/>
  <c r="G40" i="2" s="1"/>
  <c r="D40" i="2"/>
  <c r="C40" i="2"/>
  <c r="B40" i="2"/>
  <c r="A40" i="2"/>
  <c r="H40" i="2"/>
  <c r="B20" i="2"/>
  <c r="F20" i="2"/>
  <c r="A20" i="2"/>
  <c r="H20" i="2"/>
  <c r="E20" i="2"/>
  <c r="G20" i="2" s="1"/>
  <c r="C20" i="2"/>
  <c r="D20" i="2"/>
  <c r="H19" i="2"/>
  <c r="F19" i="2"/>
  <c r="E19" i="2"/>
  <c r="G19" i="2" s="1"/>
  <c r="D19" i="2"/>
  <c r="B19" i="2"/>
  <c r="A19" i="2"/>
  <c r="C19" i="2"/>
  <c r="H285" i="2"/>
  <c r="F285" i="2"/>
  <c r="E285" i="2"/>
  <c r="G285" i="2" s="1"/>
  <c r="D285" i="2"/>
  <c r="C285" i="2"/>
  <c r="B285" i="2"/>
  <c r="A285" i="2"/>
  <c r="B339" i="2"/>
  <c r="D339" i="2"/>
  <c r="C339" i="2"/>
  <c r="A339" i="2"/>
  <c r="H339" i="2"/>
  <c r="F339" i="2"/>
  <c r="E339" i="2"/>
  <c r="G339" i="2" s="1"/>
  <c r="H107" i="2"/>
  <c r="F107" i="2"/>
  <c r="E107" i="2"/>
  <c r="G107" i="2" s="1"/>
  <c r="D107" i="2"/>
  <c r="C107" i="2"/>
  <c r="B107" i="2"/>
  <c r="A107" i="2"/>
  <c r="H276" i="2"/>
  <c r="E276" i="2"/>
  <c r="G276" i="2" s="1"/>
  <c r="A276" i="2"/>
  <c r="F276" i="2"/>
  <c r="D276" i="2"/>
  <c r="C276" i="2"/>
  <c r="B276" i="2"/>
  <c r="E18" i="2"/>
  <c r="G18" i="2" s="1"/>
  <c r="H18" i="2"/>
  <c r="F18" i="2"/>
  <c r="D18" i="2"/>
  <c r="C18" i="2"/>
  <c r="B18" i="2"/>
  <c r="A18" i="2"/>
  <c r="C230" i="2"/>
  <c r="D230" i="2"/>
  <c r="H230" i="2"/>
  <c r="F230" i="2"/>
  <c r="E230" i="2"/>
  <c r="G230" i="2" s="1"/>
  <c r="B230" i="2"/>
  <c r="A230" i="2"/>
  <c r="A408" i="2"/>
  <c r="B408" i="2"/>
  <c r="C408" i="2"/>
  <c r="E408" i="2"/>
  <c r="G408" i="2" s="1"/>
  <c r="F408" i="2"/>
  <c r="D408" i="2"/>
  <c r="H408" i="2"/>
  <c r="F144" i="2"/>
  <c r="H144" i="2"/>
  <c r="E144" i="2"/>
  <c r="G144" i="2" s="1"/>
  <c r="D144" i="2"/>
  <c r="A144" i="2"/>
  <c r="C144" i="2"/>
  <c r="B144" i="2"/>
  <c r="E267" i="2"/>
  <c r="G267" i="2" s="1"/>
  <c r="H267" i="2"/>
  <c r="F267" i="2"/>
  <c r="D267" i="2"/>
  <c r="C267" i="2"/>
  <c r="B267" i="2"/>
  <c r="A267" i="2"/>
  <c r="E353" i="2"/>
  <c r="G353" i="2" s="1"/>
  <c r="D353" i="2"/>
  <c r="C353" i="2"/>
  <c r="B353" i="2"/>
  <c r="H353" i="2"/>
  <c r="A353" i="2"/>
  <c r="F353" i="2"/>
  <c r="B94" i="2"/>
  <c r="A94" i="2"/>
  <c r="C94" i="2"/>
  <c r="H94" i="2"/>
  <c r="F94" i="2"/>
  <c r="E94" i="2"/>
  <c r="G94" i="2" s="1"/>
  <c r="D94" i="2"/>
  <c r="A106" i="2"/>
  <c r="D106" i="2"/>
  <c r="B106" i="2"/>
  <c r="H106" i="2"/>
  <c r="G106" i="2"/>
  <c r="F106" i="2"/>
  <c r="E106" i="2"/>
  <c r="C106" i="2"/>
  <c r="G127" i="2"/>
  <c r="F127" i="2"/>
  <c r="H127" i="2"/>
  <c r="E127" i="2"/>
  <c r="C127" i="2"/>
  <c r="B127" i="2"/>
  <c r="A127" i="2"/>
  <c r="D127" i="2"/>
  <c r="H345" i="2"/>
  <c r="F345" i="2"/>
  <c r="E345" i="2"/>
  <c r="G345" i="2" s="1"/>
  <c r="D345" i="2"/>
  <c r="A345" i="2"/>
  <c r="C345" i="2"/>
  <c r="B345" i="2"/>
  <c r="C310" i="2"/>
  <c r="D310" i="2"/>
  <c r="B310" i="2"/>
  <c r="A310" i="2"/>
  <c r="F310" i="2"/>
  <c r="E310" i="2"/>
  <c r="G310" i="2" s="1"/>
  <c r="H310" i="2"/>
  <c r="H264" i="2"/>
  <c r="E264" i="2"/>
  <c r="G264" i="2" s="1"/>
  <c r="D264" i="2"/>
  <c r="C264" i="2"/>
  <c r="F264" i="2"/>
  <c r="B264" i="2"/>
  <c r="A264" i="2"/>
  <c r="A34" i="2"/>
  <c r="C34" i="2"/>
  <c r="B34" i="2"/>
  <c r="E34" i="2"/>
  <c r="G34" i="2" s="1"/>
  <c r="H34" i="2"/>
  <c r="F34" i="2"/>
  <c r="D34" i="2"/>
  <c r="A247" i="2"/>
  <c r="H247" i="2"/>
  <c r="F247" i="2"/>
  <c r="E247" i="2"/>
  <c r="G247" i="2" s="1"/>
  <c r="D247" i="2"/>
  <c r="C247" i="2"/>
  <c r="B247" i="2"/>
  <c r="A366" i="2"/>
  <c r="F366" i="2"/>
  <c r="E366" i="2"/>
  <c r="G366" i="2" s="1"/>
  <c r="D366" i="2"/>
  <c r="C366" i="2"/>
  <c r="H366" i="2"/>
  <c r="B366" i="2"/>
  <c r="D102" i="2"/>
  <c r="H102" i="2"/>
  <c r="E102" i="2"/>
  <c r="G102" i="2" s="1"/>
  <c r="C102" i="2"/>
  <c r="B102" i="2"/>
  <c r="A102" i="2"/>
  <c r="F102" i="2"/>
  <c r="H386" i="2"/>
  <c r="A386" i="2"/>
  <c r="F386" i="2"/>
  <c r="E386" i="2"/>
  <c r="G386" i="2" s="1"/>
  <c r="D386" i="2"/>
  <c r="C386" i="2"/>
  <c r="B386" i="2"/>
  <c r="A42" i="2"/>
  <c r="H42" i="2"/>
  <c r="F42" i="2"/>
  <c r="E42" i="2"/>
  <c r="G42" i="2" s="1"/>
  <c r="D42" i="2"/>
  <c r="C42" i="2"/>
  <c r="B42" i="2"/>
  <c r="E195" i="2"/>
  <c r="G195" i="2" s="1"/>
  <c r="D195" i="2"/>
  <c r="C195" i="2"/>
  <c r="B195" i="2"/>
  <c r="H195" i="2"/>
  <c r="F195" i="2"/>
  <c r="A195" i="2"/>
  <c r="H262" i="2"/>
  <c r="E262" i="2"/>
  <c r="G262" i="2" s="1"/>
  <c r="D262" i="2"/>
  <c r="C262" i="2"/>
  <c r="B262" i="2"/>
  <c r="F262" i="2"/>
  <c r="A262" i="2"/>
  <c r="D287" i="2"/>
  <c r="C287" i="2"/>
  <c r="B287" i="2"/>
  <c r="A287" i="2"/>
  <c r="F287" i="2"/>
  <c r="E287" i="2"/>
  <c r="G287" i="2" s="1"/>
  <c r="H287" i="2"/>
  <c r="H158" i="2"/>
  <c r="F158" i="2"/>
  <c r="E158" i="2"/>
  <c r="D158" i="2"/>
  <c r="G158" i="2"/>
  <c r="C158" i="2"/>
  <c r="B158" i="2"/>
  <c r="A158" i="2"/>
  <c r="E184" i="2"/>
  <c r="D184" i="2"/>
  <c r="C184" i="2"/>
  <c r="A184" i="2"/>
  <c r="H184" i="2"/>
  <c r="G184" i="2"/>
  <c r="F184" i="2"/>
  <c r="B184" i="2"/>
  <c r="B291" i="2"/>
  <c r="C291" i="2"/>
  <c r="A291" i="2"/>
  <c r="F291" i="2"/>
  <c r="E291" i="2"/>
  <c r="G291" i="2" s="1"/>
  <c r="D291" i="2"/>
  <c r="H291" i="2"/>
  <c r="A166" i="2"/>
  <c r="C166" i="2"/>
  <c r="B166" i="2"/>
  <c r="H166" i="2"/>
  <c r="F166" i="2"/>
  <c r="E166" i="2"/>
  <c r="G166" i="2"/>
  <c r="D166" i="2"/>
  <c r="H197" i="2"/>
  <c r="D197" i="2"/>
  <c r="C197" i="2"/>
  <c r="A197" i="2"/>
  <c r="F197" i="2"/>
  <c r="E197" i="2"/>
  <c r="G197" i="2" s="1"/>
  <c r="B197" i="2"/>
  <c r="H32" i="2"/>
  <c r="F32" i="2"/>
  <c r="E32" i="2"/>
  <c r="G32" i="2" s="1"/>
  <c r="D32" i="2"/>
  <c r="C32" i="2"/>
  <c r="B32" i="2"/>
  <c r="A32" i="2"/>
  <c r="F78" i="2"/>
  <c r="E78" i="2"/>
  <c r="G78" i="2" s="1"/>
  <c r="D78" i="2"/>
  <c r="C78" i="2"/>
  <c r="B78" i="2"/>
  <c r="A78" i="2"/>
  <c r="H78" i="2"/>
  <c r="F263" i="2"/>
  <c r="A263" i="2"/>
  <c r="H263" i="2"/>
  <c r="E263" i="2"/>
  <c r="G263" i="2" s="1"/>
  <c r="D263" i="2"/>
  <c r="C263" i="2"/>
  <c r="B263" i="2"/>
  <c r="D401" i="2"/>
  <c r="A401" i="2"/>
  <c r="E401" i="2"/>
  <c r="G401" i="2" s="1"/>
  <c r="C401" i="2"/>
  <c r="B401" i="2"/>
  <c r="H401" i="2"/>
  <c r="F401" i="2"/>
  <c r="H405" i="2"/>
  <c r="E405" i="2"/>
  <c r="G405" i="2" s="1"/>
  <c r="D405" i="2"/>
  <c r="C405" i="2"/>
  <c r="B405" i="2"/>
  <c r="A405" i="2"/>
  <c r="F405" i="2"/>
  <c r="H149" i="2"/>
  <c r="F149" i="2"/>
  <c r="E149" i="2"/>
  <c r="G149" i="2" s="1"/>
  <c r="A149" i="2"/>
  <c r="B149" i="2"/>
  <c r="C149" i="2"/>
  <c r="D149" i="2"/>
  <c r="H146" i="2"/>
  <c r="F146" i="2"/>
  <c r="E146" i="2"/>
  <c r="G146" i="2" s="1"/>
  <c r="D146" i="2"/>
  <c r="C146" i="2"/>
  <c r="B146" i="2"/>
  <c r="A146" i="2"/>
  <c r="F85" i="2"/>
  <c r="E85" i="2"/>
  <c r="G85" i="2" s="1"/>
  <c r="D85" i="2"/>
  <c r="C85" i="2"/>
  <c r="B85" i="2"/>
  <c r="A85" i="2"/>
  <c r="H85" i="2"/>
  <c r="D151" i="2"/>
  <c r="C151" i="2"/>
  <c r="B151" i="2"/>
  <c r="A151" i="2"/>
  <c r="H151" i="2"/>
  <c r="F151" i="2"/>
  <c r="E151" i="2"/>
  <c r="G151" i="2" s="1"/>
  <c r="F335" i="2"/>
  <c r="D335" i="2"/>
  <c r="C335" i="2"/>
  <c r="B335" i="2"/>
  <c r="A335" i="2"/>
  <c r="H335" i="2"/>
  <c r="E335" i="2"/>
  <c r="G335" i="2" s="1"/>
  <c r="F306" i="2"/>
  <c r="E306" i="2"/>
  <c r="G306" i="2" s="1"/>
  <c r="D306" i="2"/>
  <c r="H306" i="2"/>
  <c r="A306" i="2"/>
  <c r="B306" i="2"/>
  <c r="C306" i="2"/>
  <c r="F275" i="2"/>
  <c r="E275" i="2"/>
  <c r="G275" i="2" s="1"/>
  <c r="D275" i="2"/>
  <c r="C275" i="2"/>
  <c r="B275" i="2"/>
  <c r="A275" i="2"/>
  <c r="H275" i="2"/>
  <c r="F243" i="2"/>
  <c r="B243" i="2"/>
  <c r="A243" i="2"/>
  <c r="H243" i="2"/>
  <c r="D243" i="2"/>
  <c r="E243" i="2"/>
  <c r="G243" i="2" s="1"/>
  <c r="C243" i="2"/>
  <c r="A121" i="2"/>
  <c r="B121" i="2"/>
  <c r="H121" i="2"/>
  <c r="D121" i="2"/>
  <c r="C121" i="2"/>
  <c r="E121" i="2"/>
  <c r="G121" i="2" s="1"/>
  <c r="F121" i="2"/>
  <c r="A273" i="2"/>
  <c r="G273" i="2"/>
  <c r="H273" i="2"/>
  <c r="F273" i="2"/>
  <c r="E273" i="2"/>
  <c r="D273" i="2"/>
  <c r="C273" i="2"/>
  <c r="B273" i="2"/>
  <c r="E314" i="2"/>
  <c r="G314" i="2" s="1"/>
  <c r="C314" i="2"/>
  <c r="F314" i="2"/>
  <c r="D314" i="2"/>
  <c r="B314" i="2"/>
  <c r="A314" i="2"/>
  <c r="H314" i="2"/>
  <c r="H402" i="2"/>
  <c r="F402" i="2"/>
  <c r="E402" i="2"/>
  <c r="G402" i="2" s="1"/>
  <c r="D402" i="2"/>
  <c r="C402" i="2"/>
  <c r="B402" i="2"/>
  <c r="A402" i="2"/>
  <c r="E93" i="2"/>
  <c r="G93" i="2" s="1"/>
  <c r="H93" i="2"/>
  <c r="F93" i="2"/>
  <c r="D93" i="2"/>
  <c r="C93" i="2"/>
  <c r="B93" i="2"/>
  <c r="A93" i="2"/>
  <c r="A224" i="2"/>
  <c r="D224" i="2"/>
  <c r="C224" i="2"/>
  <c r="B224" i="2"/>
  <c r="E224" i="2"/>
  <c r="G224" i="2" s="1"/>
  <c r="H224" i="2"/>
  <c r="F224" i="2"/>
  <c r="H88" i="2"/>
  <c r="F88" i="2"/>
  <c r="E88" i="2"/>
  <c r="G88" i="2" s="1"/>
  <c r="D88" i="2"/>
  <c r="C88" i="2"/>
  <c r="B88" i="2"/>
  <c r="A88" i="2"/>
  <c r="E46" i="2"/>
  <c r="D46" i="2"/>
  <c r="C46" i="2"/>
  <c r="B46" i="2"/>
  <c r="A46" i="2"/>
  <c r="H46" i="2"/>
  <c r="G46" i="2"/>
  <c r="F46" i="2"/>
  <c r="D258" i="2"/>
  <c r="B258" i="2"/>
  <c r="C258" i="2"/>
  <c r="A258" i="2"/>
  <c r="H258" i="2"/>
  <c r="F258" i="2"/>
  <c r="E258" i="2"/>
  <c r="G258" i="2" s="1"/>
  <c r="A62" i="2"/>
  <c r="D62" i="2"/>
  <c r="F62" i="2"/>
  <c r="E62" i="2"/>
  <c r="G62" i="2" s="1"/>
  <c r="C62" i="2"/>
  <c r="B62" i="2"/>
  <c r="H62" i="2"/>
  <c r="C340" i="2"/>
  <c r="A340" i="2"/>
  <c r="F340" i="2"/>
  <c r="E340" i="2"/>
  <c r="G340" i="2" s="1"/>
  <c r="D340" i="2"/>
  <c r="B340" i="2"/>
  <c r="H340" i="2"/>
  <c r="E170" i="2"/>
  <c r="G170" i="2" s="1"/>
  <c r="D170" i="2"/>
  <c r="H170" i="2"/>
  <c r="C170" i="2"/>
  <c r="B170" i="2"/>
  <c r="A170" i="2"/>
  <c r="F170" i="2"/>
  <c r="H59" i="2"/>
  <c r="F59" i="2"/>
  <c r="E59" i="2"/>
  <c r="G59" i="2" s="1"/>
  <c r="D59" i="2"/>
  <c r="C59" i="2"/>
  <c r="B59" i="2"/>
  <c r="A59" i="2"/>
  <c r="E176" i="2"/>
  <c r="B176" i="2"/>
  <c r="A176" i="2"/>
  <c r="H176" i="2"/>
  <c r="G176" i="2"/>
  <c r="F176" i="2"/>
  <c r="D176" i="2"/>
  <c r="C176" i="2"/>
  <c r="B131" i="2"/>
  <c r="A131" i="2"/>
  <c r="C131" i="2"/>
  <c r="F131" i="2"/>
  <c r="D131" i="2"/>
  <c r="H131" i="2"/>
  <c r="E131" i="2"/>
  <c r="G131" i="2" s="1"/>
  <c r="A364" i="2"/>
  <c r="C364" i="2"/>
  <c r="B364" i="2"/>
  <c r="H364" i="2"/>
  <c r="F364" i="2"/>
  <c r="D364" i="2"/>
  <c r="E364" i="2"/>
  <c r="G364" i="2" s="1"/>
  <c r="E352" i="2"/>
  <c r="G352" i="2" s="1"/>
  <c r="F352" i="2"/>
  <c r="D352" i="2"/>
  <c r="C352" i="2"/>
  <c r="B352" i="2"/>
  <c r="H352" i="2"/>
  <c r="A352" i="2"/>
  <c r="F323" i="2"/>
  <c r="B323" i="2"/>
  <c r="A323" i="2"/>
  <c r="H323" i="2"/>
  <c r="E323" i="2"/>
  <c r="G323" i="2" s="1"/>
  <c r="D323" i="2"/>
  <c r="C323" i="2"/>
  <c r="A76" i="2"/>
  <c r="C76" i="2"/>
  <c r="F76" i="2"/>
  <c r="E76" i="2"/>
  <c r="G76" i="2" s="1"/>
  <c r="B76" i="2"/>
  <c r="H76" i="2"/>
  <c r="D76" i="2"/>
  <c r="F351" i="2"/>
  <c r="B351" i="2"/>
  <c r="A351" i="2"/>
  <c r="E351" i="2"/>
  <c r="G351" i="2" s="1"/>
  <c r="C351" i="2"/>
  <c r="H351" i="2"/>
  <c r="D351" i="2"/>
  <c r="C36" i="2"/>
  <c r="D36" i="2"/>
  <c r="H36" i="2"/>
  <c r="F36" i="2"/>
  <c r="E36" i="2"/>
  <c r="G36" i="2" s="1"/>
  <c r="B36" i="2"/>
  <c r="A36" i="2"/>
  <c r="B277" i="2"/>
  <c r="H277" i="2"/>
  <c r="F277" i="2"/>
  <c r="E277" i="2"/>
  <c r="D277" i="2"/>
  <c r="G277" i="2"/>
  <c r="C277" i="2"/>
  <c r="A277" i="2"/>
  <c r="C271" i="2"/>
  <c r="B271" i="2"/>
  <c r="A271" i="2"/>
  <c r="D271" i="2"/>
  <c r="H271" i="2"/>
  <c r="F271" i="2"/>
  <c r="E271" i="2"/>
  <c r="G271" i="2" s="1"/>
  <c r="H210" i="2"/>
  <c r="F210" i="2"/>
  <c r="C210" i="2"/>
  <c r="E210" i="2"/>
  <c r="G210" i="2" s="1"/>
  <c r="D210" i="2"/>
  <c r="B210" i="2"/>
  <c r="A210" i="2"/>
  <c r="H50" i="2"/>
  <c r="F50" i="2"/>
  <c r="E50" i="2"/>
  <c r="G50" i="2" s="1"/>
  <c r="D50" i="2"/>
  <c r="C50" i="2"/>
  <c r="B50" i="2"/>
  <c r="A50" i="2"/>
  <c r="H193" i="2"/>
  <c r="G193" i="2"/>
  <c r="F193" i="2"/>
  <c r="E193" i="2"/>
  <c r="D193" i="2"/>
  <c r="C193" i="2"/>
  <c r="B193" i="2"/>
  <c r="A193" i="2"/>
  <c r="E196" i="2"/>
  <c r="G196" i="2" s="1"/>
  <c r="D196" i="2"/>
  <c r="C196" i="2"/>
  <c r="H196" i="2"/>
  <c r="F196" i="2"/>
  <c r="B196" i="2"/>
  <c r="A196" i="2"/>
  <c r="A368" i="2"/>
  <c r="D368" i="2"/>
  <c r="B368" i="2"/>
  <c r="H368" i="2"/>
  <c r="F368" i="2"/>
  <c r="E368" i="2"/>
  <c r="G368" i="2" s="1"/>
  <c r="C368" i="2"/>
  <c r="H200" i="2"/>
  <c r="F200" i="2"/>
  <c r="E200" i="2"/>
  <c r="G200" i="2" s="1"/>
  <c r="D200" i="2"/>
  <c r="C200" i="2"/>
  <c r="B200" i="2"/>
  <c r="A200" i="2"/>
  <c r="C141" i="2"/>
  <c r="B141" i="2"/>
  <c r="A141" i="2"/>
  <c r="H141" i="2"/>
  <c r="F141" i="2"/>
  <c r="E141" i="2"/>
  <c r="G141" i="2" s="1"/>
  <c r="D141" i="2"/>
  <c r="B150" i="2"/>
  <c r="A150" i="2"/>
  <c r="D150" i="2"/>
  <c r="H150" i="2"/>
  <c r="F150" i="2"/>
  <c r="E150" i="2"/>
  <c r="G150" i="2" s="1"/>
  <c r="C150" i="2"/>
  <c r="D322" i="2"/>
  <c r="C322" i="2"/>
  <c r="B322" i="2"/>
  <c r="A322" i="2"/>
  <c r="F322" i="2"/>
  <c r="E322" i="2"/>
  <c r="G322" i="2" s="1"/>
  <c r="H322" i="2"/>
  <c r="C174" i="2"/>
  <c r="H174" i="2"/>
  <c r="F174" i="2"/>
  <c r="E174" i="2"/>
  <c r="G174" i="2" s="1"/>
  <c r="D174" i="2"/>
  <c r="B174" i="2"/>
  <c r="A174" i="2"/>
  <c r="H31" i="2"/>
  <c r="C31" i="2"/>
  <c r="B31" i="2"/>
  <c r="A31" i="2"/>
  <c r="F31" i="2"/>
  <c r="E31" i="2"/>
  <c r="G31" i="2" s="1"/>
  <c r="D31" i="2"/>
  <c r="F403" i="2"/>
  <c r="D403" i="2"/>
  <c r="B403" i="2"/>
  <c r="H403" i="2"/>
  <c r="E403" i="2"/>
  <c r="G403" i="2" s="1"/>
  <c r="C403" i="2"/>
  <c r="A403" i="2"/>
  <c r="D362" i="2"/>
  <c r="C362" i="2"/>
  <c r="B362" i="2"/>
  <c r="A362" i="2"/>
  <c r="H362" i="2"/>
  <c r="F362" i="2"/>
  <c r="E362" i="2"/>
  <c r="G362" i="2" s="1"/>
  <c r="E252" i="2"/>
  <c r="G252" i="2" s="1"/>
  <c r="B252" i="2"/>
  <c r="A252" i="2"/>
  <c r="H252" i="2"/>
  <c r="F252" i="2"/>
  <c r="D252" i="2"/>
  <c r="C252" i="2"/>
  <c r="F358" i="2"/>
  <c r="E358" i="2"/>
  <c r="G358" i="2" s="1"/>
  <c r="D358" i="2"/>
  <c r="C358" i="2"/>
  <c r="H358" i="2"/>
  <c r="A358" i="2"/>
  <c r="B358" i="2"/>
  <c r="E167" i="2"/>
  <c r="G167" i="2" s="1"/>
  <c r="D167" i="2"/>
  <c r="C167" i="2"/>
  <c r="H167" i="2"/>
  <c r="F167" i="2"/>
  <c r="B167" i="2"/>
  <c r="A167" i="2"/>
  <c r="A228" i="2"/>
  <c r="H228" i="2"/>
  <c r="D228" i="2"/>
  <c r="C228" i="2"/>
  <c r="B228" i="2"/>
  <c r="E228" i="2"/>
  <c r="G228" i="2" s="1"/>
  <c r="F228" i="2"/>
  <c r="C90" i="2"/>
  <c r="B90" i="2"/>
  <c r="F90" i="2"/>
  <c r="E90" i="2"/>
  <c r="G90" i="2" s="1"/>
  <c r="H90" i="2"/>
  <c r="D90" i="2"/>
  <c r="A90" i="2"/>
  <c r="A328" i="2"/>
  <c r="F328" i="2"/>
  <c r="D328" i="2"/>
  <c r="H328" i="2"/>
  <c r="E328" i="2"/>
  <c r="G328" i="2" s="1"/>
  <c r="B328" i="2"/>
  <c r="C328" i="2"/>
  <c r="E216" i="2"/>
  <c r="G216" i="2" s="1"/>
  <c r="H216" i="2"/>
  <c r="F216" i="2"/>
  <c r="C216" i="2"/>
  <c r="A216" i="2"/>
  <c r="D216" i="2"/>
  <c r="B216" i="2"/>
  <c r="E204" i="2"/>
  <c r="D204" i="2"/>
  <c r="C204" i="2"/>
  <c r="H204" i="2"/>
  <c r="G204" i="2"/>
  <c r="F204" i="2"/>
  <c r="B204" i="2"/>
  <c r="A204" i="2"/>
  <c r="E391" i="2"/>
  <c r="G391" i="2" s="1"/>
  <c r="H391" i="2"/>
  <c r="D391" i="2"/>
  <c r="C391" i="2"/>
  <c r="B391" i="2"/>
  <c r="A391" i="2"/>
  <c r="F391" i="2"/>
  <c r="D382" i="2"/>
  <c r="B382" i="2"/>
  <c r="A382" i="2"/>
  <c r="H382" i="2"/>
  <c r="E382" i="2"/>
  <c r="G382" i="2" s="1"/>
  <c r="C382" i="2"/>
  <c r="F382" i="2"/>
  <c r="D114" i="2"/>
  <c r="C114" i="2"/>
  <c r="A114" i="2"/>
  <c r="H114" i="2"/>
  <c r="F114" i="2"/>
  <c r="E114" i="2"/>
  <c r="G114" i="2" s="1"/>
  <c r="B114" i="2"/>
  <c r="F220" i="2"/>
  <c r="E220" i="2"/>
  <c r="D220" i="2"/>
  <c r="G220" i="2"/>
  <c r="C220" i="2"/>
  <c r="B220" i="2"/>
  <c r="A220" i="2"/>
  <c r="H220" i="2"/>
  <c r="E253" i="2"/>
  <c r="G253" i="2" s="1"/>
  <c r="D253" i="2"/>
  <c r="C253" i="2"/>
  <c r="B253" i="2"/>
  <c r="A253" i="2"/>
  <c r="F253" i="2"/>
  <c r="H253" i="2"/>
  <c r="C132" i="2"/>
  <c r="B132" i="2"/>
  <c r="A132" i="2"/>
  <c r="H132" i="2"/>
  <c r="F132" i="2"/>
  <c r="E132" i="2"/>
  <c r="G132" i="2" s="1"/>
  <c r="D132" i="2"/>
  <c r="H43" i="2"/>
  <c r="G43" i="2"/>
  <c r="F43" i="2"/>
  <c r="E43" i="2"/>
  <c r="D43" i="2"/>
  <c r="C43" i="2"/>
  <c r="B43" i="2"/>
  <c r="A43" i="2"/>
  <c r="A137" i="2"/>
  <c r="H137" i="2"/>
  <c r="F137" i="2"/>
  <c r="D137" i="2"/>
  <c r="C137" i="2"/>
  <c r="B137" i="2"/>
  <c r="E137" i="2"/>
  <c r="G137" i="2" s="1"/>
  <c r="A288" i="2"/>
  <c r="H288" i="2"/>
  <c r="F288" i="2"/>
  <c r="E288" i="2"/>
  <c r="G288" i="2" s="1"/>
  <c r="D288" i="2"/>
  <c r="C288" i="2"/>
  <c r="B288" i="2"/>
  <c r="F142" i="2"/>
  <c r="E142" i="2"/>
  <c r="D142" i="2"/>
  <c r="C142" i="2"/>
  <c r="B142" i="2"/>
  <c r="A142" i="2"/>
  <c r="H142" i="2"/>
  <c r="G142" i="2"/>
  <c r="B294" i="2"/>
  <c r="A294" i="2"/>
  <c r="E294" i="2"/>
  <c r="G294" i="2" s="1"/>
  <c r="D294" i="2"/>
  <c r="C294" i="2"/>
  <c r="H294" i="2"/>
  <c r="F294" i="2"/>
  <c r="H118" i="2"/>
  <c r="F118" i="2"/>
  <c r="B118" i="2"/>
  <c r="A118" i="2"/>
  <c r="C118" i="2"/>
  <c r="E118" i="2"/>
  <c r="G118" i="2" s="1"/>
  <c r="D118" i="2"/>
  <c r="C113" i="2"/>
  <c r="B113" i="2"/>
  <c r="A113" i="2"/>
  <c r="H113" i="2"/>
  <c r="E113" i="2"/>
  <c r="G113" i="2" s="1"/>
  <c r="D113" i="2"/>
  <c r="F113" i="2"/>
  <c r="B298" i="2"/>
  <c r="H298" i="2"/>
  <c r="F298" i="2"/>
  <c r="C298" i="2"/>
  <c r="A298" i="2"/>
  <c r="E298" i="2"/>
  <c r="G298" i="2" s="1"/>
  <c r="D298" i="2"/>
  <c r="D199" i="2"/>
  <c r="C199" i="2"/>
  <c r="B199" i="2"/>
  <c r="H199" i="2"/>
  <c r="F199" i="2"/>
  <c r="E199" i="2"/>
  <c r="G199" i="2" s="1"/>
  <c r="A199" i="2"/>
  <c r="E292" i="2"/>
  <c r="G292" i="2"/>
  <c r="B292" i="2"/>
  <c r="A292" i="2"/>
  <c r="H292" i="2"/>
  <c r="F292" i="2"/>
  <c r="D292" i="2"/>
  <c r="C292" i="2"/>
  <c r="A89" i="2"/>
  <c r="E89" i="2"/>
  <c r="G89" i="2" s="1"/>
  <c r="D89" i="2"/>
  <c r="C89" i="2"/>
  <c r="B89" i="2"/>
  <c r="F89" i="2"/>
  <c r="H89" i="2"/>
  <c r="B101" i="2"/>
  <c r="A101" i="2"/>
  <c r="H101" i="2"/>
  <c r="D101" i="2"/>
  <c r="F101" i="2"/>
  <c r="E101" i="2"/>
  <c r="G101" i="2" s="1"/>
  <c r="C101" i="2"/>
  <c r="E47" i="2"/>
  <c r="G47" i="2" s="1"/>
  <c r="D47" i="2"/>
  <c r="C47" i="2"/>
  <c r="B47" i="2"/>
  <c r="A47" i="2"/>
  <c r="H47" i="2"/>
  <c r="F47" i="2"/>
  <c r="D185" i="2"/>
  <c r="H185" i="2"/>
  <c r="F185" i="2"/>
  <c r="E185" i="2"/>
  <c r="G185" i="2" s="1"/>
  <c r="C185" i="2"/>
  <c r="B185" i="2"/>
  <c r="A185" i="2"/>
  <c r="E96" i="2"/>
  <c r="D96" i="2"/>
  <c r="C96" i="2"/>
  <c r="B96" i="2"/>
  <c r="A96" i="2"/>
  <c r="H96" i="2"/>
  <c r="G96" i="2"/>
  <c r="F96" i="2"/>
  <c r="B100" i="2"/>
  <c r="H100" i="2"/>
  <c r="G100" i="2"/>
  <c r="F100" i="2"/>
  <c r="E100" i="2"/>
  <c r="D100" i="2"/>
  <c r="C100" i="2"/>
  <c r="A100" i="2"/>
  <c r="H49" i="2"/>
  <c r="G49" i="2"/>
  <c r="F49" i="2"/>
  <c r="E49" i="2"/>
  <c r="D49" i="2"/>
  <c r="C49" i="2"/>
  <c r="B49" i="2"/>
  <c r="A49" i="2"/>
  <c r="A249" i="2"/>
  <c r="F249" i="2"/>
  <c r="E249" i="2"/>
  <c r="G249" i="2" s="1"/>
  <c r="D249" i="2"/>
  <c r="C249" i="2"/>
  <c r="H249" i="2"/>
  <c r="B249" i="2"/>
  <c r="A268" i="2"/>
  <c r="C268" i="2"/>
  <c r="B268" i="2"/>
  <c r="H268" i="2"/>
  <c r="G268" i="2"/>
  <c r="F268" i="2"/>
  <c r="E268" i="2"/>
  <c r="D268" i="2"/>
  <c r="H355" i="2"/>
  <c r="F355" i="2"/>
  <c r="E355" i="2"/>
  <c r="G355" i="2" s="1"/>
  <c r="D355" i="2"/>
  <c r="C355" i="2"/>
  <c r="B355" i="2"/>
  <c r="A355" i="2"/>
  <c r="H407" i="2"/>
  <c r="G407" i="2"/>
  <c r="F407" i="2"/>
  <c r="E407" i="2"/>
  <c r="D407" i="2"/>
  <c r="C407" i="2"/>
  <c r="B407" i="2"/>
  <c r="A407" i="2"/>
  <c r="A256" i="2"/>
  <c r="H256" i="2"/>
  <c r="D256" i="2"/>
  <c r="C256" i="2"/>
  <c r="B256" i="2"/>
  <c r="F256" i="2"/>
  <c r="E256" i="2"/>
  <c r="G256" i="2" s="1"/>
  <c r="H52" i="2"/>
  <c r="F52" i="2"/>
  <c r="E52" i="2"/>
  <c r="G52" i="2" s="1"/>
  <c r="B52" i="2"/>
  <c r="D52" i="2"/>
  <c r="C52" i="2"/>
  <c r="A52" i="2"/>
  <c r="H213" i="2"/>
  <c r="F213" i="2"/>
  <c r="C213" i="2"/>
  <c r="E213" i="2"/>
  <c r="G213" i="2" s="1"/>
  <c r="D213" i="2"/>
  <c r="B213" i="2"/>
  <c r="A213" i="2"/>
  <c r="D221" i="2"/>
  <c r="F221" i="2"/>
  <c r="E221" i="2"/>
  <c r="C221" i="2"/>
  <c r="H221" i="2"/>
  <c r="G221" i="2"/>
  <c r="B221" i="2"/>
  <c r="A221" i="2"/>
  <c r="H74" i="2"/>
  <c r="G74" i="2"/>
  <c r="F74" i="2"/>
  <c r="E74" i="2"/>
  <c r="D74" i="2"/>
  <c r="C74" i="2"/>
  <c r="B74" i="2"/>
  <c r="A74" i="2"/>
  <c r="A242" i="2"/>
  <c r="C242" i="2"/>
  <c r="B242" i="2"/>
  <c r="E242" i="2"/>
  <c r="G242" i="2" s="1"/>
  <c r="D242" i="2"/>
  <c r="H242" i="2"/>
  <c r="F242" i="2"/>
  <c r="A248" i="2"/>
  <c r="H248" i="2"/>
  <c r="D248" i="2"/>
  <c r="C248" i="2"/>
  <c r="B248" i="2"/>
  <c r="F248" i="2"/>
  <c r="E248" i="2"/>
  <c r="G248" i="2" s="1"/>
  <c r="G246" i="2"/>
  <c r="E246" i="2"/>
  <c r="H246" i="2"/>
  <c r="F246" i="2"/>
  <c r="D246" i="2"/>
  <c r="C246" i="2"/>
  <c r="B246" i="2"/>
  <c r="A246" i="2"/>
  <c r="H222" i="2"/>
  <c r="F222" i="2"/>
  <c r="E222" i="2"/>
  <c r="G222" i="2" s="1"/>
  <c r="D222" i="2"/>
  <c r="C222" i="2"/>
  <c r="B222" i="2"/>
  <c r="A222" i="2"/>
  <c r="H289" i="2"/>
  <c r="G289" i="2"/>
  <c r="F289" i="2"/>
  <c r="E289" i="2"/>
  <c r="B289" i="2"/>
  <c r="C289" i="2"/>
  <c r="A289" i="2"/>
  <c r="D289" i="2"/>
  <c r="C214" i="2"/>
  <c r="E214" i="2"/>
  <c r="G214" i="2" s="1"/>
  <c r="D214" i="2"/>
  <c r="B214" i="2"/>
  <c r="H214" i="2"/>
  <c r="F214" i="2"/>
  <c r="A214" i="2"/>
  <c r="A387" i="2"/>
  <c r="D387" i="2"/>
  <c r="C387" i="2"/>
  <c r="B387" i="2"/>
  <c r="F387" i="2"/>
  <c r="E387" i="2"/>
  <c r="G387" i="2" s="1"/>
  <c r="H387" i="2"/>
  <c r="F58" i="2"/>
  <c r="A58" i="2"/>
  <c r="E58" i="2"/>
  <c r="G58" i="2" s="1"/>
  <c r="D58" i="2"/>
  <c r="B58" i="2"/>
  <c r="H58" i="2"/>
  <c r="C58" i="2"/>
  <c r="F77" i="2"/>
  <c r="E77" i="2"/>
  <c r="G77" i="2" s="1"/>
  <c r="D77" i="2"/>
  <c r="C77" i="2"/>
  <c r="B77" i="2"/>
  <c r="A77" i="2"/>
  <c r="H77" i="2"/>
  <c r="D257" i="2"/>
  <c r="C257" i="2"/>
  <c r="B257" i="2"/>
  <c r="A257" i="2"/>
  <c r="F257" i="2"/>
  <c r="E257" i="2"/>
  <c r="G257" i="2" s="1"/>
  <c r="H257" i="2"/>
  <c r="D237" i="2"/>
  <c r="B237" i="2"/>
  <c r="H237" i="2"/>
  <c r="C237" i="2"/>
  <c r="F237" i="2"/>
  <c r="E237" i="2"/>
  <c r="G237" i="2" s="1"/>
  <c r="A237" i="2"/>
  <c r="B182" i="2"/>
  <c r="A182" i="2"/>
  <c r="H182" i="2"/>
  <c r="F182" i="2"/>
  <c r="E182" i="2"/>
  <c r="G182" i="2" s="1"/>
  <c r="D182" i="2"/>
  <c r="C182" i="2"/>
  <c r="H238" i="2"/>
  <c r="E238" i="2"/>
  <c r="G238" i="2" s="1"/>
  <c r="D238" i="2"/>
  <c r="C238" i="2"/>
  <c r="A238" i="2"/>
  <c r="B238" i="2"/>
  <c r="F238" i="2"/>
  <c r="F207" i="2"/>
  <c r="E207" i="2"/>
  <c r="D207" i="2"/>
  <c r="A207" i="2"/>
  <c r="H207" i="2"/>
  <c r="G207" i="2"/>
  <c r="C207" i="2"/>
  <c r="B207" i="2"/>
  <c r="B239" i="2"/>
  <c r="E239" i="2"/>
  <c r="G239" i="2" s="1"/>
  <c r="A239" i="2"/>
  <c r="H239" i="2"/>
  <c r="F239" i="2"/>
  <c r="D239" i="2"/>
  <c r="C239" i="2"/>
  <c r="C333" i="2"/>
  <c r="A333" i="2"/>
  <c r="B333" i="2"/>
  <c r="H333" i="2"/>
  <c r="F333" i="2"/>
  <c r="E333" i="2"/>
  <c r="G333" i="2" s="1"/>
  <c r="D333" i="2"/>
  <c r="D389" i="2"/>
  <c r="B389" i="2"/>
  <c r="H389" i="2"/>
  <c r="F389" i="2"/>
  <c r="E389" i="2"/>
  <c r="G389" i="2" s="1"/>
  <c r="C389" i="2"/>
  <c r="A389" i="2"/>
  <c r="B304" i="2"/>
  <c r="A304" i="2"/>
  <c r="D304" i="2"/>
  <c r="C304" i="2"/>
  <c r="H304" i="2"/>
  <c r="F304" i="2"/>
  <c r="E304" i="2"/>
  <c r="G304" i="2" s="1"/>
  <c r="F164" i="2"/>
  <c r="E164" i="2"/>
  <c r="G164" i="2" s="1"/>
  <c r="H164" i="2"/>
  <c r="D164" i="2"/>
  <c r="C164" i="2"/>
  <c r="B164" i="2"/>
  <c r="A164" i="2"/>
  <c r="H365" i="2"/>
  <c r="G365" i="2"/>
  <c r="D365" i="2"/>
  <c r="C365" i="2"/>
  <c r="B365" i="2"/>
  <c r="A365" i="2"/>
  <c r="F365" i="2"/>
  <c r="E365" i="2"/>
  <c r="C290" i="2"/>
  <c r="H290" i="2"/>
  <c r="E290" i="2"/>
  <c r="G290" i="2" s="1"/>
  <c r="D290" i="2"/>
  <c r="B290" i="2"/>
  <c r="F290" i="2"/>
  <c r="A290" i="2"/>
  <c r="E286" i="2"/>
  <c r="G286" i="2" s="1"/>
  <c r="C286" i="2"/>
  <c r="H286" i="2"/>
  <c r="B286" i="2"/>
  <c r="A286" i="2"/>
  <c r="D286" i="2"/>
  <c r="F286" i="2"/>
  <c r="G354" i="2"/>
  <c r="C354" i="2"/>
  <c r="A354" i="2"/>
  <c r="H354" i="2"/>
  <c r="F354" i="2"/>
  <c r="E354" i="2"/>
  <c r="B354" i="2"/>
  <c r="D354" i="2"/>
  <c r="H316" i="2"/>
  <c r="F316" i="2"/>
  <c r="D316" i="2"/>
  <c r="C316" i="2"/>
  <c r="B316" i="2"/>
  <c r="E316" i="2"/>
  <c r="G316" i="2" s="1"/>
  <c r="A316" i="2"/>
  <c r="H318" i="2"/>
  <c r="D318" i="2"/>
  <c r="C318" i="2"/>
  <c r="B318" i="2"/>
  <c r="A318" i="2"/>
  <c r="E318" i="2"/>
  <c r="G318" i="2" s="1"/>
  <c r="F318" i="2"/>
  <c r="F161" i="2"/>
  <c r="E161" i="2"/>
  <c r="D161" i="2"/>
  <c r="C161" i="2"/>
  <c r="B161" i="2"/>
  <c r="H161" i="2"/>
  <c r="G161" i="2"/>
  <c r="A161" i="2"/>
  <c r="H30" i="2"/>
  <c r="F30" i="2"/>
  <c r="E30" i="2"/>
  <c r="G30" i="2" s="1"/>
  <c r="A30" i="2"/>
  <c r="C30" i="2"/>
  <c r="D30" i="2"/>
  <c r="B30" i="2"/>
  <c r="A139" i="2"/>
  <c r="C139" i="2"/>
  <c r="H139" i="2"/>
  <c r="F139" i="2"/>
  <c r="E139" i="2"/>
  <c r="G139" i="2" s="1"/>
  <c r="D139" i="2"/>
  <c r="B139" i="2"/>
  <c r="F356" i="2"/>
  <c r="D356" i="2"/>
  <c r="A356" i="2"/>
  <c r="H356" i="2"/>
  <c r="E356" i="2"/>
  <c r="G356" i="2" s="1"/>
  <c r="B356" i="2"/>
  <c r="C356" i="2"/>
  <c r="A235" i="2"/>
  <c r="E235" i="2"/>
  <c r="G235" i="2" s="1"/>
  <c r="D235" i="2"/>
  <c r="C235" i="2"/>
  <c r="H235" i="2"/>
  <c r="F235" i="2"/>
  <c r="B235" i="2"/>
  <c r="B80" i="2"/>
  <c r="A80" i="2"/>
  <c r="H80" i="2"/>
  <c r="F80" i="2"/>
  <c r="E80" i="2"/>
  <c r="G80" i="2" s="1"/>
  <c r="D80" i="2"/>
  <c r="C80" i="2"/>
  <c r="C270" i="2"/>
  <c r="A270" i="2"/>
  <c r="E270" i="2"/>
  <c r="G270" i="2" s="1"/>
  <c r="D270" i="2"/>
  <c r="B270" i="2"/>
  <c r="H270" i="2"/>
  <c r="F270" i="2"/>
  <c r="H155" i="2"/>
  <c r="F155" i="2"/>
  <c r="B155" i="2"/>
  <c r="A155" i="2"/>
  <c r="E155" i="2"/>
  <c r="G155" i="2" s="1"/>
  <c r="D155" i="2"/>
  <c r="C155" i="2"/>
  <c r="F111" i="2"/>
  <c r="H111" i="2"/>
  <c r="E111" i="2"/>
  <c r="G111" i="2" s="1"/>
  <c r="D111" i="2"/>
  <c r="B111" i="2"/>
  <c r="A111" i="2"/>
  <c r="C111" i="2"/>
  <c r="H98" i="2"/>
  <c r="F98" i="2"/>
  <c r="E98" i="2"/>
  <c r="G98" i="2" s="1"/>
  <c r="D98" i="2"/>
  <c r="C98" i="2"/>
  <c r="B98" i="2"/>
  <c r="A98" i="2"/>
  <c r="H165" i="2"/>
  <c r="A165" i="2"/>
  <c r="E165" i="2"/>
  <c r="G165" i="2" s="1"/>
  <c r="D165" i="2"/>
  <c r="C165" i="2"/>
  <c r="B165" i="2"/>
  <c r="F165" i="2"/>
  <c r="B399" i="2"/>
  <c r="H399" i="2"/>
  <c r="E399" i="2"/>
  <c r="G399" i="2" s="1"/>
  <c r="D399" i="2"/>
  <c r="C399" i="2"/>
  <c r="F399" i="2"/>
  <c r="A399" i="2"/>
  <c r="H269" i="2"/>
  <c r="E269" i="2"/>
  <c r="G269" i="2" s="1"/>
  <c r="D269" i="2"/>
  <c r="C269" i="2"/>
  <c r="B269" i="2"/>
  <c r="F269" i="2"/>
  <c r="A269" i="2"/>
  <c r="E66" i="2"/>
  <c r="G66" i="2" s="1"/>
  <c r="D66" i="2"/>
  <c r="C66" i="2"/>
  <c r="B66" i="2"/>
  <c r="A66" i="2"/>
  <c r="H66" i="2"/>
  <c r="F66" i="2"/>
  <c r="H163" i="2"/>
  <c r="G163" i="2"/>
  <c r="F163" i="2"/>
  <c r="E163" i="2"/>
  <c r="D163" i="2"/>
  <c r="C163" i="2"/>
  <c r="B163" i="2"/>
  <c r="A163" i="2"/>
  <c r="C336" i="2"/>
  <c r="B336" i="2"/>
  <c r="A336" i="2"/>
  <c r="F336" i="2"/>
  <c r="H336" i="2"/>
  <c r="E336" i="2"/>
  <c r="G336" i="2" s="1"/>
  <c r="D336" i="2"/>
  <c r="E38" i="2"/>
  <c r="D38" i="2"/>
  <c r="B38" i="2"/>
  <c r="C38" i="2"/>
  <c r="A38" i="2"/>
  <c r="G38" i="2"/>
  <c r="H38" i="2"/>
  <c r="F38" i="2"/>
  <c r="E372" i="2"/>
  <c r="G372" i="2" s="1"/>
  <c r="H372" i="2"/>
  <c r="B372" i="2"/>
  <c r="A372" i="2"/>
  <c r="F372" i="2"/>
  <c r="D372" i="2"/>
  <c r="C372" i="2"/>
  <c r="F383" i="2"/>
  <c r="E383" i="2"/>
  <c r="G383" i="2" s="1"/>
  <c r="D383" i="2"/>
  <c r="C383" i="2"/>
  <c r="B383" i="2"/>
  <c r="A383" i="2"/>
  <c r="H383" i="2"/>
  <c r="E377" i="2"/>
  <c r="G377" i="2" s="1"/>
  <c r="H377" i="2"/>
  <c r="B377" i="2"/>
  <c r="A377" i="2"/>
  <c r="F377" i="2"/>
  <c r="D377" i="2"/>
  <c r="C377" i="2"/>
  <c r="A338" i="2"/>
  <c r="H338" i="2"/>
  <c r="F338" i="2"/>
  <c r="E338" i="2"/>
  <c r="G338" i="2" s="1"/>
  <c r="D338" i="2"/>
  <c r="C338" i="2"/>
  <c r="B338" i="2"/>
  <c r="D313" i="2"/>
  <c r="C313" i="2"/>
  <c r="B313" i="2"/>
  <c r="H313" i="2"/>
  <c r="E313" i="2"/>
  <c r="G313" i="2"/>
  <c r="F313" i="2"/>
  <c r="A313" i="2"/>
  <c r="D244" i="2"/>
  <c r="B244" i="2"/>
  <c r="E244" i="2"/>
  <c r="G244" i="2" s="1"/>
  <c r="C244" i="2"/>
  <c r="A244" i="2"/>
  <c r="H244" i="2"/>
  <c r="F244" i="2"/>
  <c r="B112" i="2"/>
  <c r="H112" i="2"/>
  <c r="G112" i="2"/>
  <c r="F112" i="2"/>
  <c r="E112" i="2"/>
  <c r="D112" i="2"/>
  <c r="C112" i="2"/>
  <c r="A112" i="2"/>
  <c r="C350" i="2"/>
  <c r="H350" i="2"/>
  <c r="F350" i="2"/>
  <c r="E350" i="2"/>
  <c r="G350" i="2" s="1"/>
  <c r="D350" i="2"/>
  <c r="B350" i="2"/>
  <c r="A350" i="2"/>
  <c r="G367" i="2"/>
  <c r="H367" i="2"/>
  <c r="F367" i="2"/>
  <c r="E367" i="2"/>
  <c r="D367" i="2"/>
  <c r="B367" i="2"/>
  <c r="C367" i="2"/>
  <c r="A367" i="2"/>
  <c r="F202" i="2"/>
  <c r="E202" i="2"/>
  <c r="D202" i="2"/>
  <c r="H202" i="2"/>
  <c r="G202" i="2"/>
  <c r="C202" i="2"/>
  <c r="B202" i="2"/>
  <c r="A202" i="2"/>
  <c r="F190" i="2"/>
  <c r="E190" i="2"/>
  <c r="D190" i="2"/>
  <c r="H190" i="2"/>
  <c r="G190" i="2"/>
  <c r="C190" i="2"/>
  <c r="B190" i="2"/>
  <c r="A190" i="2"/>
  <c r="F145" i="2"/>
  <c r="E145" i="2"/>
  <c r="G145" i="2" s="1"/>
  <c r="D145" i="2"/>
  <c r="H145" i="2"/>
  <c r="C145" i="2"/>
  <c r="B145" i="2"/>
  <c r="A145" i="2"/>
  <c r="H209" i="2"/>
  <c r="F209" i="2"/>
  <c r="E209" i="2"/>
  <c r="G209" i="2" s="1"/>
  <c r="D209" i="2"/>
  <c r="C209" i="2"/>
  <c r="B209" i="2"/>
  <c r="A209" i="2"/>
  <c r="G374" i="2"/>
  <c r="C374" i="2"/>
  <c r="B374" i="2"/>
  <c r="A374" i="2"/>
  <c r="E374" i="2"/>
  <c r="H374" i="2"/>
  <c r="F374" i="2"/>
  <c r="D374" i="2"/>
  <c r="D361" i="2"/>
  <c r="C361" i="2"/>
  <c r="A361" i="2"/>
  <c r="E361" i="2"/>
  <c r="B361" i="2"/>
  <c r="G361" i="2"/>
  <c r="F361" i="2"/>
  <c r="H361" i="2"/>
  <c r="C297" i="2"/>
  <c r="B297" i="2"/>
  <c r="A297" i="2"/>
  <c r="H297" i="2"/>
  <c r="G297" i="2"/>
  <c r="D297" i="2"/>
  <c r="F297" i="2"/>
  <c r="E297" i="2"/>
  <c r="F29" i="2"/>
  <c r="A29" i="2"/>
  <c r="H29" i="2"/>
  <c r="E29" i="2"/>
  <c r="G29" i="2" s="1"/>
  <c r="D29" i="2"/>
  <c r="C29" i="2"/>
  <c r="B29" i="2"/>
  <c r="D231" i="2"/>
  <c r="C231" i="2"/>
  <c r="B231" i="2"/>
  <c r="H231" i="2"/>
  <c r="F231" i="2"/>
  <c r="E231" i="2"/>
  <c r="G231" i="2" s="1"/>
  <c r="A231" i="2"/>
  <c r="H265" i="2"/>
  <c r="D265" i="2"/>
  <c r="B265" i="2"/>
  <c r="A265" i="2"/>
  <c r="F265" i="2"/>
  <c r="E265" i="2"/>
  <c r="G265" i="2" s="1"/>
  <c r="C265" i="2"/>
  <c r="D375" i="2"/>
  <c r="B375" i="2"/>
  <c r="E375" i="2"/>
  <c r="G375" i="2" s="1"/>
  <c r="C375" i="2"/>
  <c r="A375" i="2"/>
  <c r="H375" i="2"/>
  <c r="F375" i="2"/>
  <c r="H110" i="2"/>
  <c r="F110" i="2"/>
  <c r="E110" i="2"/>
  <c r="G110" i="2" s="1"/>
  <c r="D110" i="2"/>
  <c r="C110" i="2"/>
  <c r="B110" i="2"/>
  <c r="A110" i="2"/>
  <c r="B284" i="2"/>
  <c r="D284" i="2"/>
  <c r="C284" i="2"/>
  <c r="A284" i="2"/>
  <c r="H284" i="2"/>
  <c r="F284" i="2"/>
  <c r="E284" i="2"/>
  <c r="G284" i="2" s="1"/>
  <c r="A126" i="2"/>
  <c r="F126" i="2"/>
  <c r="E126" i="2"/>
  <c r="G126" i="2" s="1"/>
  <c r="H126" i="2"/>
  <c r="D126" i="2"/>
  <c r="C126" i="2"/>
  <c r="B126" i="2"/>
  <c r="H206" i="2"/>
  <c r="D206" i="2"/>
  <c r="C206" i="2"/>
  <c r="B206" i="2"/>
  <c r="E206" i="2"/>
  <c r="G206" i="2" s="1"/>
  <c r="A206" i="2"/>
  <c r="F206" i="2"/>
  <c r="B203" i="2"/>
  <c r="A203" i="2"/>
  <c r="H203" i="2"/>
  <c r="F203" i="2"/>
  <c r="E203" i="2"/>
  <c r="G203" i="2" s="1"/>
  <c r="D203" i="2"/>
  <c r="C203" i="2"/>
  <c r="F173" i="2"/>
  <c r="E173" i="2"/>
  <c r="D173" i="2"/>
  <c r="C173" i="2"/>
  <c r="H173" i="2"/>
  <c r="G173" i="2"/>
  <c r="A173" i="2"/>
  <c r="B173" i="2"/>
  <c r="D301" i="2"/>
  <c r="F301" i="2"/>
  <c r="E301" i="2"/>
  <c r="G301" i="2" s="1"/>
  <c r="C301" i="2"/>
  <c r="B301" i="2"/>
  <c r="A301" i="2"/>
  <c r="H301" i="2"/>
  <c r="F68" i="2"/>
  <c r="E68" i="2"/>
  <c r="G68" i="2" s="1"/>
  <c r="D68" i="2"/>
  <c r="C68" i="2"/>
  <c r="B68" i="2"/>
  <c r="A68" i="2"/>
  <c r="H68" i="2"/>
  <c r="H344" i="2"/>
  <c r="F344" i="2"/>
  <c r="E344" i="2"/>
  <c r="G344" i="2" s="1"/>
  <c r="D344" i="2"/>
  <c r="C344" i="2"/>
  <c r="B344" i="2"/>
  <c r="A344" i="2"/>
  <c r="H325" i="2"/>
  <c r="F325" i="2"/>
  <c r="D325" i="2"/>
  <c r="A325" i="2"/>
  <c r="B325" i="2"/>
  <c r="E325" i="2"/>
  <c r="G325" i="2" s="1"/>
  <c r="C325" i="2"/>
  <c r="C180" i="2"/>
  <c r="B180" i="2"/>
  <c r="A180" i="2"/>
  <c r="F180" i="2"/>
  <c r="E180" i="2"/>
  <c r="G180" i="2" s="1"/>
  <c r="H180" i="2"/>
  <c r="D180" i="2"/>
  <c r="E300" i="2"/>
  <c r="C300" i="2"/>
  <c r="D300" i="2"/>
  <c r="B300" i="2"/>
  <c r="A300" i="2"/>
  <c r="H300" i="2"/>
  <c r="G300" i="2"/>
  <c r="F300" i="2"/>
  <c r="H337" i="2"/>
  <c r="F337" i="2"/>
  <c r="E337" i="2"/>
  <c r="G337" i="2" s="1"/>
  <c r="D337" i="2"/>
  <c r="C337" i="2"/>
  <c r="B337" i="2"/>
  <c r="A337" i="2"/>
  <c r="B83" i="2"/>
  <c r="D83" i="2"/>
  <c r="F83" i="2"/>
  <c r="A83" i="2"/>
  <c r="H83" i="2"/>
  <c r="E83" i="2"/>
  <c r="G83" i="2" s="1"/>
  <c r="C83" i="2"/>
  <c r="H45" i="2"/>
  <c r="A45" i="2"/>
  <c r="B45" i="2"/>
  <c r="F45" i="2"/>
  <c r="E45" i="2"/>
  <c r="G45" i="2" s="1"/>
  <c r="D45" i="2"/>
  <c r="C45" i="2"/>
  <c r="D281" i="2"/>
  <c r="H281" i="2"/>
  <c r="F281" i="2"/>
  <c r="A281" i="2"/>
  <c r="B281" i="2"/>
  <c r="E281" i="2"/>
  <c r="G281" i="2" s="1"/>
  <c r="C281" i="2"/>
  <c r="E260" i="2"/>
  <c r="G260" i="2" s="1"/>
  <c r="H260" i="2"/>
  <c r="D260" i="2"/>
  <c r="F260" i="2"/>
  <c r="C260" i="2"/>
  <c r="B260" i="2"/>
  <c r="A260" i="2"/>
  <c r="H122" i="2"/>
  <c r="G122" i="2"/>
  <c r="F122" i="2"/>
  <c r="E122" i="2"/>
  <c r="D122" i="2"/>
  <c r="C122" i="2"/>
  <c r="B122" i="2"/>
  <c r="A122" i="2"/>
  <c r="H61" i="2"/>
  <c r="F61" i="2"/>
  <c r="E61" i="2"/>
  <c r="G61" i="2" s="1"/>
  <c r="D61" i="2"/>
  <c r="A61" i="2"/>
  <c r="C61" i="2"/>
  <c r="B61" i="2"/>
  <c r="E188" i="2"/>
  <c r="G188" i="2" s="1"/>
  <c r="D188" i="2"/>
  <c r="B188" i="2"/>
  <c r="F188" i="2"/>
  <c r="C188" i="2"/>
  <c r="H188" i="2"/>
  <c r="A188" i="2"/>
  <c r="C326" i="2"/>
  <c r="A326" i="2"/>
  <c r="E326" i="2"/>
  <c r="G326" i="2" s="1"/>
  <c r="D326" i="2"/>
  <c r="B326" i="2"/>
  <c r="H326" i="2"/>
  <c r="F326" i="2"/>
  <c r="H302" i="2"/>
  <c r="F302" i="2"/>
  <c r="C302" i="2"/>
  <c r="B302" i="2"/>
  <c r="A302" i="2"/>
  <c r="D302" i="2"/>
  <c r="E302" i="2"/>
  <c r="G302" i="2" s="1"/>
  <c r="H311" i="2"/>
  <c r="G311" i="2"/>
  <c r="F311" i="2"/>
  <c r="E311" i="2"/>
  <c r="C311" i="2"/>
  <c r="B311" i="2"/>
  <c r="A311" i="2"/>
  <c r="D311" i="2"/>
  <c r="D181" i="2"/>
  <c r="C181" i="2"/>
  <c r="B181" i="2"/>
  <c r="A181" i="2"/>
  <c r="H181" i="2"/>
  <c r="F181" i="2"/>
  <c r="E181" i="2"/>
  <c r="G181" i="2" s="1"/>
  <c r="H178" i="2"/>
  <c r="F178" i="2"/>
  <c r="E178" i="2"/>
  <c r="G178" i="2" s="1"/>
  <c r="D178" i="2"/>
  <c r="C178" i="2"/>
  <c r="B178" i="2"/>
  <c r="A178" i="2"/>
  <c r="E191" i="2"/>
  <c r="G191" i="2" s="1"/>
  <c r="D191" i="2"/>
  <c r="C191" i="2"/>
  <c r="F191" i="2"/>
  <c r="B191" i="2"/>
  <c r="A191" i="2"/>
  <c r="H191" i="2"/>
  <c r="C390" i="2"/>
  <c r="F390" i="2"/>
  <c r="D390" i="2"/>
  <c r="B390" i="2"/>
  <c r="A390" i="2"/>
  <c r="H390" i="2"/>
  <c r="E390" i="2"/>
  <c r="G390" i="2" s="1"/>
  <c r="B183" i="2"/>
  <c r="H183" i="2"/>
  <c r="E183" i="2"/>
  <c r="G183" i="2" s="1"/>
  <c r="D183" i="2"/>
  <c r="C183" i="2"/>
  <c r="F183" i="2"/>
  <c r="A183" i="2"/>
  <c r="H136" i="2"/>
  <c r="F136" i="2"/>
  <c r="E136" i="2"/>
  <c r="G136" i="2" s="1"/>
  <c r="B136" i="2"/>
  <c r="D136" i="2"/>
  <c r="C136" i="2"/>
  <c r="A136" i="2"/>
  <c r="H160" i="2"/>
  <c r="F160" i="2"/>
  <c r="E160" i="2"/>
  <c r="G160" i="2" s="1"/>
  <c r="D160" i="2"/>
  <c r="C160" i="2"/>
  <c r="B160" i="2"/>
  <c r="A160" i="2"/>
  <c r="D251" i="2"/>
  <c r="B251" i="2"/>
  <c r="H251" i="2"/>
  <c r="F251" i="2"/>
  <c r="E251" i="2"/>
  <c r="G251" i="2" s="1"/>
  <c r="C251" i="2"/>
  <c r="A251" i="2"/>
  <c r="E378" i="2"/>
  <c r="G378" i="2" s="1"/>
  <c r="D378" i="2"/>
  <c r="C378" i="2"/>
  <c r="B378" i="2"/>
  <c r="H378" i="2"/>
  <c r="A378" i="2"/>
  <c r="F378" i="2"/>
  <c r="H119" i="2"/>
  <c r="F119" i="2"/>
  <c r="E119" i="2"/>
  <c r="G119" i="2" s="1"/>
  <c r="D119" i="2"/>
  <c r="B119" i="2"/>
  <c r="A119" i="2"/>
  <c r="C119" i="2"/>
  <c r="G398" i="2"/>
  <c r="E398" i="2"/>
  <c r="D398" i="2"/>
  <c r="B398" i="2"/>
  <c r="A398" i="2"/>
  <c r="H398" i="2"/>
  <c r="F398" i="2"/>
  <c r="C398" i="2"/>
  <c r="H400" i="2"/>
  <c r="C400" i="2"/>
  <c r="B400" i="2"/>
  <c r="A400" i="2"/>
  <c r="E400" i="2"/>
  <c r="G400" i="2" s="1"/>
  <c r="D400" i="2"/>
  <c r="F400" i="2"/>
  <c r="D108" i="2"/>
  <c r="C108" i="2"/>
  <c r="B108" i="2"/>
  <c r="A108" i="2"/>
  <c r="H108" i="2"/>
  <c r="G108" i="2"/>
  <c r="F108" i="2"/>
  <c r="E108" i="2"/>
  <c r="H54" i="2"/>
  <c r="C54" i="2"/>
  <c r="B54" i="2"/>
  <c r="A54" i="2"/>
  <c r="F54" i="2"/>
  <c r="D54" i="2"/>
  <c r="E54" i="2"/>
  <c r="G54" i="2" s="1"/>
  <c r="D82" i="2"/>
  <c r="E82" i="2"/>
  <c r="G82" i="2" s="1"/>
  <c r="C82" i="2"/>
  <c r="B82" i="2"/>
  <c r="A82" i="2"/>
  <c r="F82" i="2"/>
  <c r="H82" i="2"/>
  <c r="C194" i="2"/>
  <c r="B194" i="2"/>
  <c r="A194" i="2"/>
  <c r="H194" i="2"/>
  <c r="E194" i="2"/>
  <c r="D194" i="2"/>
  <c r="G194" i="2"/>
  <c r="F194" i="2"/>
  <c r="A172" i="2"/>
  <c r="H172" i="2"/>
  <c r="C172" i="2"/>
  <c r="B172" i="2"/>
  <c r="E172" i="2"/>
  <c r="G172" i="2" s="1"/>
  <c r="D172" i="2"/>
  <c r="F172" i="2"/>
  <c r="H245" i="2"/>
  <c r="C245" i="2"/>
  <c r="B245" i="2"/>
  <c r="A245" i="2"/>
  <c r="F245" i="2"/>
  <c r="E245" i="2"/>
  <c r="G245" i="2" s="1"/>
  <c r="D245" i="2"/>
  <c r="H211" i="2"/>
  <c r="A211" i="2"/>
  <c r="C211" i="2"/>
  <c r="B211" i="2"/>
  <c r="F211" i="2"/>
  <c r="E211" i="2"/>
  <c r="G211" i="2" s="1"/>
  <c r="D211" i="2"/>
  <c r="C330" i="2"/>
  <c r="A330" i="2"/>
  <c r="H330" i="2"/>
  <c r="F330" i="2"/>
  <c r="E330" i="2"/>
  <c r="G330" i="2" s="1"/>
  <c r="D330" i="2"/>
  <c r="B330" i="2"/>
  <c r="H135" i="2"/>
  <c r="C135" i="2"/>
  <c r="B135" i="2"/>
  <c r="F135" i="2"/>
  <c r="E135" i="2"/>
  <c r="G135" i="2" s="1"/>
  <c r="D135" i="2"/>
  <c r="A135" i="2"/>
  <c r="B25" i="2"/>
  <c r="H25" i="2"/>
  <c r="F25" i="2"/>
  <c r="E25" i="2"/>
  <c r="G25" i="2" s="1"/>
  <c r="D25" i="2"/>
  <c r="C25" i="2"/>
  <c r="A25" i="2"/>
  <c r="E33" i="2"/>
  <c r="G33" i="2" s="1"/>
  <c r="D33" i="2"/>
  <c r="C33" i="2"/>
  <c r="B33" i="2"/>
  <c r="A33" i="2"/>
  <c r="H33" i="2"/>
  <c r="F33" i="2"/>
  <c r="H129" i="2"/>
  <c r="E129" i="2"/>
  <c r="G129" i="2" s="1"/>
  <c r="D129" i="2"/>
  <c r="C129" i="2"/>
  <c r="B129" i="2"/>
  <c r="A129" i="2"/>
  <c r="F129" i="2"/>
  <c r="B282" i="2"/>
  <c r="A282" i="2"/>
  <c r="H282" i="2"/>
  <c r="F282" i="2"/>
  <c r="E282" i="2"/>
  <c r="G282" i="2" s="1"/>
  <c r="D282" i="2"/>
  <c r="C282" i="2"/>
  <c r="H186" i="2"/>
  <c r="G186" i="2"/>
  <c r="F186" i="2"/>
  <c r="E186" i="2"/>
  <c r="D186" i="2"/>
  <c r="C186" i="2"/>
  <c r="B186" i="2"/>
  <c r="A186" i="2"/>
  <c r="E229" i="2"/>
  <c r="G229" i="2" s="1"/>
  <c r="D229" i="2"/>
  <c r="C229" i="2"/>
  <c r="B229" i="2"/>
  <c r="A229" i="2"/>
  <c r="H229" i="2"/>
  <c r="F229" i="2"/>
</calcChain>
</file>

<file path=xl/sharedStrings.xml><?xml version="1.0" encoding="utf-8"?>
<sst xmlns="http://schemas.openxmlformats.org/spreadsheetml/2006/main" count="131" uniqueCount="100">
  <si>
    <t>Price List with Dealer Prices (Excel)</t>
  </si>
  <si>
    <t>Toolkit by GroupChatOn · free template · https://toolkit.groupchaton.com</t>
  </si>
  <si>
    <t>Keep one master list of products with their cost and list price, and let the workbook work out the margin, the dealer and distributor prices from your discount rates, and the price including tax. A separate Price List sheet prints a clean, customer-facing list for the price level you choose, without showing your cost or margin, and leaves out discontinued products.</t>
  </si>
  <si>
    <t>Colours</t>
  </si>
  <si>
    <t>Yellow cells: type or pick here.</t>
  </si>
  <si>
    <t>Grey and white cells: calculate by themselves. Don't type over them.</t>
  </si>
  <si>
    <t>Steps</t>
  </si>
  <si>
    <t>On the Setup sheet type your company name, address, contact details, currency symbol, the tax name used in your country and the date the prices take effect.</t>
  </si>
  <si>
    <t>Type the dealer and distributor discounts off the list price (for example 15% and 25%) and how prices should be rounded (to 1, 5, 10 or 0 for no rounding).</t>
  </si>
  <si>
    <t>On the Products sheet replace the samples with your products: code, name, category, unit, pack size, cost price, list price and tax rate.</t>
  </si>
  <si>
    <t>Check the Margin column. Anything below your minimum margin turns red: raise the price or review the cost.</t>
  </si>
  <si>
    <t>Mark products you no longer sell as Discontinued. They stay on the Products sheet but disappear from the printed list.</t>
  </si>
  <si>
    <t>Open the Price List sheet, pick the price level in the yellow cell and print it or save it as PDF to send to customers.</t>
  </si>
  <si>
    <t>Tips</t>
  </si>
  <si>
    <t>•</t>
  </si>
  <si>
    <t>Margin here is profit as a percent of the selling price ((list price minus cost) divided by list price). Markup on cost is a different, larger number; do not mix the two.</t>
  </si>
  <si>
    <t>Send dealers the Dealer version and retail customers the List version from the same file, so the two lists can never disagree.</t>
  </si>
  <si>
    <t>Change the effective date every time you revise prices, and keep a PDF of each old list for reference.</t>
  </si>
  <si>
    <t>Tax rates differ by country and product. Check the correct rate for each product with your accountant and type it in the Tax % column.</t>
  </si>
  <si>
    <t>Full guide, questions and answers, and more free templates:</t>
  </si>
  <si>
    <t>https://toolkit.groupchaton.com/sales/sales-price-list-excel/</t>
  </si>
  <si>
    <t>Designed &amp; Developed by: Nivesh Sahayak</t>
  </si>
  <si>
    <t>Free to use for your own work and your clients' work. Please don't sell or re-publish this file. The calculations are a help, not professional advice: check figures, tax rates and rules before you rely on them.</t>
  </si>
  <si>
    <t>Price level</t>
  </si>
  <si>
    <t>List</t>
  </si>
  <si>
    <t>Effective from</t>
  </si>
  <si>
    <t>Currency</t>
  </si>
  <si>
    <t>Code</t>
  </si>
  <si>
    <t>Product</t>
  </si>
  <si>
    <t>Category</t>
  </si>
  <si>
    <t>Unit / pack</t>
  </si>
  <si>
    <t>Min. order</t>
  </si>
  <si>
    <t>Products</t>
  </si>
  <si>
    <t>Your master list with cost and margin (not printed). Grey columns calculate themselves.</t>
  </si>
  <si>
    <t>Unit</t>
  </si>
  <si>
    <t>Pack / size</t>
  </si>
  <si>
    <t>Margin %</t>
  </si>
  <si>
    <t>Dealer price</t>
  </si>
  <si>
    <t>Distributor price</t>
  </si>
  <si>
    <t>Min. order qty</t>
  </si>
  <si>
    <t>Status</t>
  </si>
  <si>
    <t>Notes</t>
  </si>
  <si>
    <t>n</t>
  </si>
  <si>
    <t>LP-101</t>
  </si>
  <si>
    <t>Laptop, Core i5, 16 GB RAM, 512 GB SSD</t>
  </si>
  <si>
    <t>Laptops</t>
  </si>
  <si>
    <t>Nos</t>
  </si>
  <si>
    <t>1 unit</t>
  </si>
  <si>
    <t>Active</t>
  </si>
  <si>
    <t>LP-102</t>
  </si>
  <si>
    <t>Laptop, Core i7, 16 GB RAM, 1 TB SSD</t>
  </si>
  <si>
    <t>PR-201</t>
  </si>
  <si>
    <t>Laser printer, mono, duplex, Wi-Fi</t>
  </si>
  <si>
    <t>Printers</t>
  </si>
  <si>
    <t>PR-202</t>
  </si>
  <si>
    <t>Ink tank printer, colour, 3-in-1</t>
  </si>
  <si>
    <t>TN-301</t>
  </si>
  <si>
    <t>Toner cartridge for PR-201</t>
  </si>
  <si>
    <t>Supplies</t>
  </si>
  <si>
    <t>Pcs</t>
  </si>
  <si>
    <t>Single</t>
  </si>
  <si>
    <t>PJ-401</t>
  </si>
  <si>
    <t>Projector, full HD, 4000 lumens</t>
  </si>
  <si>
    <t>Projectors</t>
  </si>
  <si>
    <t>New</t>
  </si>
  <si>
    <t>PJ-399</t>
  </si>
  <si>
    <t>Projector, HD ready, 3000 lumens</t>
  </si>
  <si>
    <t>Discontinued</t>
  </si>
  <si>
    <t>NW-501</t>
  </si>
  <si>
    <t>Network cable Cat6, 305 m box</t>
  </si>
  <si>
    <t>Networking</t>
  </si>
  <si>
    <t>Box</t>
  </si>
  <si>
    <t>305 m</t>
  </si>
  <si>
    <t>SV-601</t>
  </si>
  <si>
    <t>On-site installation and setup</t>
  </si>
  <si>
    <t>Services</t>
  </si>
  <si>
    <t>Job</t>
  </si>
  <si>
    <t>Per visit</t>
  </si>
  <si>
    <t>SV-602</t>
  </si>
  <si>
    <t>Annual maintenance, per device</t>
  </si>
  <si>
    <t>Year</t>
  </si>
  <si>
    <t>12 months</t>
  </si>
  <si>
    <t>Setup</t>
  </si>
  <si>
    <t>Company details for the printed list, currency, tax name and price levels.</t>
  </si>
  <si>
    <t>Company name</t>
  </si>
  <si>
    <t>Apex Office Solutions</t>
  </si>
  <si>
    <t>Address</t>
  </si>
  <si>
    <t>2nd Floor, Trade Centre, MG Road, Pune 411001</t>
  </si>
  <si>
    <t>Phone · email · website</t>
  </si>
  <si>
    <t>+91 98200 00000 · sales@apex.example</t>
  </si>
  <si>
    <t>Currency symbol (₹, $, €, £, AED …)</t>
  </si>
  <si>
    <t>₹</t>
  </si>
  <si>
    <t>Prices effective from</t>
  </si>
  <si>
    <t>Tax name (GST, VAT, sales tax …)</t>
  </si>
  <si>
    <t>GST</t>
  </si>
  <si>
    <t>Dealer discount off list price</t>
  </si>
  <si>
    <t>Distributor discount off list price</t>
  </si>
  <si>
    <t>Round dealer / distributor prices to (0 = no rounding)</t>
  </si>
  <si>
    <t>Warn if margin is below</t>
  </si>
  <si>
    <t>Discontinued products stay on the Products sheet but are left out of the printed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</si>
</sst>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m\-yyyy"/>
    <numFmt numFmtId="166" formatCode="0.0%"/>
  </numFmts>
  <fonts count="15"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8"/>
      <color rgb="FF2563EB"/>
      <name val="Calibri"/>
    </font>
    <font>
      <sz val="10"/>
      <color rgb="FF14213D"/>
      <name val="Calibri"/>
    </font>
    <font>
      <b/>
      <sz val="13"/>
      <color rgb="FFFFFFFF"/>
      <name val="Calibri"/>
    </font>
    <font>
      <sz val="11"/>
      <color rgb="FFFFFFFF"/>
      <name val="Calibri"/>
    </font>
  </fonts>
  <fills count="5">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Protection="1">
      <protection locked="0"/>
    </xf>
    <xf numFmtId="165" fontId="0" fillId="0" borderId="0" xfId="0" applyNumberFormat="1" applyAlignment="1">
      <alignment horizontal="left" vertical="center"/>
    </xf>
    <xf numFmtId="0" fontId="0" fillId="0" borderId="0" xfId="0" applyAlignment="1">
      <alignment horizontal="left" vertical="center"/>
    </xf>
    <xf numFmtId="0" fontId="10" fillId="4" borderId="1" xfId="0" applyFont="1" applyFill="1" applyBorder="1" applyAlignment="1">
      <alignment horizontal="center" vertical="center" wrapText="1"/>
    </xf>
    <xf numFmtId="4" fontId="0" fillId="0" borderId="0" xfId="0" applyNumberFormat="1"/>
    <xf numFmtId="0" fontId="0" fillId="0" borderId="0" xfId="0" applyAlignment="1">
      <alignment horizontal="center" vertical="center"/>
    </xf>
    <xf numFmtId="0" fontId="14" fillId="0" borderId="0" xfId="0" applyFont="1"/>
    <xf numFmtId="4" fontId="0" fillId="2" borderId="1" xfId="0" applyNumberFormat="1" applyFill="1" applyBorder="1" applyProtection="1">
      <protection locked="0"/>
    </xf>
    <xf numFmtId="166" fontId="0" fillId="3" borderId="1" xfId="0" applyNumberFormat="1" applyFill="1" applyBorder="1"/>
    <xf numFmtId="4" fontId="0" fillId="3" borderId="1" xfId="0" applyNumberFormat="1" applyFill="1" applyBorder="1"/>
    <xf numFmtId="0" fontId="0" fillId="3" borderId="1" xfId="0" applyFill="1" applyBorder="1"/>
    <xf numFmtId="0" fontId="3" fillId="0" borderId="0" xfId="0" applyFont="1"/>
    <xf numFmtId="165" fontId="0" fillId="2" borderId="1" xfId="0" applyNumberFormat="1" applyFill="1" applyBorder="1" applyAlignment="1" applyProtection="1">
      <alignment horizontal="left" vertical="center"/>
      <protection locked="0"/>
    </xf>
    <xf numFmtId="9" fontId="0" fillId="2" borderId="1" xfId="0" applyNumberFormat="1" applyFill="1" applyBorder="1" applyProtection="1">
      <protection locked="0"/>
    </xf>
    <xf numFmtId="0" fontId="9" fillId="0" borderId="0" xfId="0" applyFont="1"/>
    <xf numFmtId="0" fontId="12" fillId="0" borderId="0" xfId="0" applyFont="1" applyAlignment="1">
      <alignment horizontal="center" vertical="center"/>
    </xf>
    <xf numFmtId="0" fontId="0" fillId="0" borderId="0" xfId="0"/>
    <xf numFmtId="0" fontId="13" fillId="4" borderId="0" xfId="0" applyFont="1" applyFill="1" applyAlignment="1">
      <alignment horizontal="center" vertical="center"/>
    </xf>
    <xf numFmtId="0" fontId="11" fillId="0" borderId="0" xfId="0" applyFont="1" applyAlignment="1">
      <alignment horizontal="center" vertical="center"/>
    </xf>
  </cellXfs>
  <cellStyles count="1">
    <cellStyle name="Normal" xfId="0" builtinId="0"/>
  </cellStyles>
  <dxfs count="4">
    <dxf>
      <font>
        <b/>
        <color rgb="FFB91C1C"/>
      </font>
      <fill>
        <patternFill patternType="solid">
          <fgColor rgb="FFFEE2E2"/>
        </patternFill>
      </fill>
    </dxf>
    <dxf>
      <font>
        <color rgb="FF94A3B8"/>
      </font>
    </dxf>
    <dxf>
      <fill>
        <patternFill patternType="solid">
          <fgColor rgb="FFF8FAFC"/>
        </patternFill>
      </fill>
    </dxf>
    <dxf>
      <border>
        <left style="thin">
          <color rgb="FFCBD5E1"/>
        </left>
        <right style="thin">
          <color rgb="FFCBD5E1"/>
        </right>
        <top style="thin">
          <color rgb="FFCBD5E1"/>
        </top>
        <bottom style="thin">
          <color rgb="FFCBD5E1"/>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sales/sales-price-list-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63EB"/>
    <pageSetUpPr fitToPage="1"/>
  </sheetPr>
  <dimension ref="A1:I408"/>
  <sheetViews>
    <sheetView showGridLines="0" workbookViewId="0"/>
  </sheetViews>
  <sheetFormatPr defaultRowHeight="14.4" x14ac:dyDescent="0.3"/>
  <cols>
    <col min="1" max="1" width="12" customWidth="1"/>
    <col min="2" max="2" width="34" customWidth="1"/>
    <col min="3" max="4" width="16" customWidth="1"/>
    <col min="5" max="5" width="14" customWidth="1"/>
    <col min="6" max="6" width="9" customWidth="1"/>
    <col min="7" max="7" width="16" customWidth="1"/>
    <col min="8" max="8" width="10" customWidth="1"/>
    <col min="9" max="9" width="5" hidden="1" customWidth="1"/>
  </cols>
  <sheetData>
    <row r="1" spans="1:9" ht="23.4" x14ac:dyDescent="0.3">
      <c r="A1" s="31" t="str">
        <f>Setup!B3</f>
        <v>Apex Office Solutions</v>
      </c>
      <c r="B1" s="29"/>
      <c r="C1" s="29"/>
      <c r="D1" s="29"/>
      <c r="E1" s="29"/>
      <c r="F1" s="29"/>
      <c r="G1" s="29"/>
      <c r="H1" s="29"/>
    </row>
    <row r="2" spans="1:9" x14ac:dyDescent="0.3">
      <c r="A2" s="28" t="str">
        <f>Setup!B4</f>
        <v>2nd Floor, Trade Centre, MG Road, Pune 411001</v>
      </c>
      <c r="B2" s="29"/>
      <c r="C2" s="29"/>
      <c r="D2" s="29"/>
      <c r="E2" s="29"/>
      <c r="F2" s="29"/>
      <c r="G2" s="29"/>
      <c r="H2" s="29"/>
    </row>
    <row r="3" spans="1:9" x14ac:dyDescent="0.3">
      <c r="A3" s="28" t="str">
        <f>Setup!B5</f>
        <v>+91 98200 00000 · sales@apex.example</v>
      </c>
      <c r="B3" s="29"/>
      <c r="C3" s="29"/>
      <c r="D3" s="29"/>
      <c r="E3" s="29"/>
      <c r="F3" s="29"/>
      <c r="G3" s="29"/>
      <c r="H3" s="29"/>
    </row>
    <row r="5" spans="1:9" x14ac:dyDescent="0.3">
      <c r="A5" s="12" t="s">
        <v>23</v>
      </c>
      <c r="B5" s="13" t="s">
        <v>24</v>
      </c>
      <c r="C5" s="12" t="s">
        <v>25</v>
      </c>
      <c r="D5" s="14">
        <f>Setup!B7</f>
        <v>46329</v>
      </c>
      <c r="F5" s="12" t="s">
        <v>26</v>
      </c>
      <c r="G5" s="15" t="str">
        <f>Setup!B6</f>
        <v>₹</v>
      </c>
    </row>
    <row r="6" spans="1:9" ht="17.399999999999999" x14ac:dyDescent="0.3">
      <c r="A6" s="30" t="str">
        <f>"PRICE LIST"&amp;IF($B$5="List",""," · "&amp;UPPER($B$5)&amp;" PRICES")</f>
        <v>PRICE LIST</v>
      </c>
      <c r="B6" s="29"/>
      <c r="C6" s="29"/>
      <c r="D6" s="29"/>
      <c r="E6" s="29"/>
      <c r="F6" s="29"/>
      <c r="G6" s="29"/>
      <c r="H6" s="29"/>
    </row>
    <row r="8" spans="1:9" ht="31.95" customHeight="1" x14ac:dyDescent="0.3">
      <c r="A8" s="16" t="s">
        <v>27</v>
      </c>
      <c r="B8" s="16" t="s">
        <v>28</v>
      </c>
      <c r="C8" s="16" t="s">
        <v>29</v>
      </c>
      <c r="D8" s="16" t="s">
        <v>30</v>
      </c>
      <c r="E8" s="16" t="str">
        <f>"Price ("&amp;Setup!$B$6&amp;")"</f>
        <v>Price (₹)</v>
      </c>
      <c r="F8" s="16" t="str">
        <f>Setup!$B$8&amp;" %"</f>
        <v>GST %</v>
      </c>
      <c r="G8" s="16" t="str">
        <f>"Price incl. "&amp;Setup!$B$8</f>
        <v>Price incl. GST</v>
      </c>
      <c r="H8" s="16" t="s">
        <v>31</v>
      </c>
    </row>
    <row r="9" spans="1:9" x14ac:dyDescent="0.3">
      <c r="A9" t="str">
        <f>IF($I9="","",INDEX(Products!$A$4:$A$403,$I9)&amp;"")</f>
        <v>LP-101</v>
      </c>
      <c r="B9" t="str">
        <f>IF($I9="","",INDEX(Products!$B$4:$B$403,$I9)&amp;"")</f>
        <v>Laptop, Core i5, 16 GB RAM, 512 GB SSD</v>
      </c>
      <c r="C9" t="str">
        <f>IF($I9="","",INDEX(Products!$C$4:$C$403,$I9)&amp;"")</f>
        <v>Laptops</v>
      </c>
      <c r="D9" t="str">
        <f>IF($I9="","",INDEX(Products!$D$4:$D$403,$I9)&amp;IF(INDEX(Products!$E$4:$E$403,$I9)&lt;&gt;""," · "&amp;INDEX(Products!$E$4:$E$403,$I9),""))</f>
        <v>Nos · 1 unit</v>
      </c>
      <c r="E9" s="17">
        <f>IF($I9="","",IF($B$5="Dealer",INDEX(Products!$I$4:$I$403,$I9),IF($B$5="Distributor",INDEX(Products!$J$4:$J$403,$I9),INDEX(Products!$G$4:$G$403,$I9))))</f>
        <v>61500</v>
      </c>
      <c r="F9" s="18">
        <f>IF($I9="","",N(INDEX(Products!$K$4:$K$403,$I9)))</f>
        <v>18</v>
      </c>
      <c r="G9" s="17">
        <f t="shared" ref="G9:G72" si="0">IF(OR($I9="",$E9=""),"",ROUND($E9*(1+N($F9)/100),2))</f>
        <v>72570</v>
      </c>
      <c r="H9" s="18">
        <f>IF($I9="","",IF(INDEX(Products!$M$4:$M$403,$I9)="","",INDEX(Products!$M$4:$M$403,$I9)))</f>
        <v>1</v>
      </c>
      <c r="I9" s="19">
        <f>IFERROR(MATCH(ROW()-8,Products!$P$4:$P$403,0),"")</f>
        <v>1</v>
      </c>
    </row>
    <row r="10" spans="1:9" x14ac:dyDescent="0.3">
      <c r="A10" t="str">
        <f>IF($I10="","",INDEX(Products!$A$4:$A$403,$I10)&amp;"")</f>
        <v>LP-102</v>
      </c>
      <c r="B10" t="str">
        <f>IF($I10="","",INDEX(Products!$B$4:$B$403,$I10)&amp;"")</f>
        <v>Laptop, Core i7, 16 GB RAM, 1 TB SSD</v>
      </c>
      <c r="C10" t="str">
        <f>IF($I10="","",INDEX(Products!$C$4:$C$403,$I10)&amp;"")</f>
        <v>Laptops</v>
      </c>
      <c r="D10" t="str">
        <f>IF($I10="","",INDEX(Products!$D$4:$D$403,$I10)&amp;IF(INDEX(Products!$E$4:$E$403,$I10)&lt;&gt;""," · "&amp;INDEX(Products!$E$4:$E$403,$I10),""))</f>
        <v>Nos · 1 unit</v>
      </c>
      <c r="E10" s="17">
        <f>IF($I10="","",IF($B$5="Dealer",INDEX(Products!$I$4:$I$403,$I10),IF($B$5="Distributor",INDEX(Products!$J$4:$J$403,$I10),INDEX(Products!$G$4:$G$403,$I10))))</f>
        <v>79900</v>
      </c>
      <c r="F10" s="18">
        <f>IF($I10="","",N(INDEX(Products!$K$4:$K$403,$I10)))</f>
        <v>18</v>
      </c>
      <c r="G10" s="17">
        <f t="shared" si="0"/>
        <v>94282</v>
      </c>
      <c r="H10" s="18">
        <f>IF($I10="","",IF(INDEX(Products!$M$4:$M$403,$I10)="","",INDEX(Products!$M$4:$M$403,$I10)))</f>
        <v>1</v>
      </c>
      <c r="I10" s="19">
        <f>IFERROR(MATCH(ROW()-8,Products!$P$4:$P$403,0),"")</f>
        <v>2</v>
      </c>
    </row>
    <row r="11" spans="1:9" x14ac:dyDescent="0.3">
      <c r="A11" t="str">
        <f>IF($I11="","",INDEX(Products!$A$4:$A$403,$I11)&amp;"")</f>
        <v>PR-201</v>
      </c>
      <c r="B11" t="str">
        <f>IF($I11="","",INDEX(Products!$B$4:$B$403,$I11)&amp;"")</f>
        <v>Laser printer, mono, duplex, Wi-Fi</v>
      </c>
      <c r="C11" t="str">
        <f>IF($I11="","",INDEX(Products!$C$4:$C$403,$I11)&amp;"")</f>
        <v>Printers</v>
      </c>
      <c r="D11" t="str">
        <f>IF($I11="","",INDEX(Products!$D$4:$D$403,$I11)&amp;IF(INDEX(Products!$E$4:$E$403,$I11)&lt;&gt;""," · "&amp;INDEX(Products!$E$4:$E$403,$I11),""))</f>
        <v>Nos · 1 unit</v>
      </c>
      <c r="E11" s="17">
        <f>IF($I11="","",IF($B$5="Dealer",INDEX(Products!$I$4:$I$403,$I11),IF($B$5="Distributor",INDEX(Products!$J$4:$J$403,$I11),INDEX(Products!$G$4:$G$403,$I11))))</f>
        <v>17500</v>
      </c>
      <c r="F11" s="18">
        <f>IF($I11="","",N(INDEX(Products!$K$4:$K$403,$I11)))</f>
        <v>18</v>
      </c>
      <c r="G11" s="17">
        <f t="shared" si="0"/>
        <v>20650</v>
      </c>
      <c r="H11" s="18">
        <f>IF($I11="","",IF(INDEX(Products!$M$4:$M$403,$I11)="","",INDEX(Products!$M$4:$M$403,$I11)))</f>
        <v>1</v>
      </c>
      <c r="I11" s="19">
        <f>IFERROR(MATCH(ROW()-8,Products!$P$4:$P$403,0),"")</f>
        <v>3</v>
      </c>
    </row>
    <row r="12" spans="1:9" x14ac:dyDescent="0.3">
      <c r="A12" t="str">
        <f>IF($I12="","",INDEX(Products!$A$4:$A$403,$I12)&amp;"")</f>
        <v>PR-202</v>
      </c>
      <c r="B12" t="str">
        <f>IF($I12="","",INDEX(Products!$B$4:$B$403,$I12)&amp;"")</f>
        <v>Ink tank printer, colour, 3-in-1</v>
      </c>
      <c r="C12" t="str">
        <f>IF($I12="","",INDEX(Products!$C$4:$C$403,$I12)&amp;"")</f>
        <v>Printers</v>
      </c>
      <c r="D12" t="str">
        <f>IF($I12="","",INDEX(Products!$D$4:$D$403,$I12)&amp;IF(INDEX(Products!$E$4:$E$403,$I12)&lt;&gt;""," · "&amp;INDEX(Products!$E$4:$E$403,$I12),""))</f>
        <v>Nos · 1 unit</v>
      </c>
      <c r="E12" s="17">
        <f>IF($I12="","",IF($B$5="Dealer",INDEX(Products!$I$4:$I$403,$I12),IF($B$5="Distributor",INDEX(Products!$J$4:$J$403,$I12),INDEX(Products!$G$4:$G$403,$I12))))</f>
        <v>13200</v>
      </c>
      <c r="F12" s="18">
        <f>IF($I12="","",N(INDEX(Products!$K$4:$K$403,$I12)))</f>
        <v>18</v>
      </c>
      <c r="G12" s="17">
        <f t="shared" si="0"/>
        <v>15576</v>
      </c>
      <c r="H12" s="18">
        <f>IF($I12="","",IF(INDEX(Products!$M$4:$M$403,$I12)="","",INDEX(Products!$M$4:$M$403,$I12)))</f>
        <v>1</v>
      </c>
      <c r="I12" s="19">
        <f>IFERROR(MATCH(ROW()-8,Products!$P$4:$P$403,0),"")</f>
        <v>4</v>
      </c>
    </row>
    <row r="13" spans="1:9" x14ac:dyDescent="0.3">
      <c r="A13" t="str">
        <f>IF($I13="","",INDEX(Products!$A$4:$A$403,$I13)&amp;"")</f>
        <v>TN-301</v>
      </c>
      <c r="B13" t="str">
        <f>IF($I13="","",INDEX(Products!$B$4:$B$403,$I13)&amp;"")</f>
        <v>Toner cartridge for PR-201</v>
      </c>
      <c r="C13" t="str">
        <f>IF($I13="","",INDEX(Products!$C$4:$C$403,$I13)&amp;"")</f>
        <v>Supplies</v>
      </c>
      <c r="D13" t="str">
        <f>IF($I13="","",INDEX(Products!$D$4:$D$403,$I13)&amp;IF(INDEX(Products!$E$4:$E$403,$I13)&lt;&gt;""," · "&amp;INDEX(Products!$E$4:$E$403,$I13),""))</f>
        <v>Pcs · Single</v>
      </c>
      <c r="E13" s="17">
        <f>IF($I13="","",IF($B$5="Dealer",INDEX(Products!$I$4:$I$403,$I13),IF($B$5="Distributor",INDEX(Products!$J$4:$J$403,$I13),INDEX(Products!$G$4:$G$403,$I13))))</f>
        <v>2350</v>
      </c>
      <c r="F13" s="18">
        <f>IF($I13="","",N(INDEX(Products!$K$4:$K$403,$I13)))</f>
        <v>18</v>
      </c>
      <c r="G13" s="17">
        <f t="shared" si="0"/>
        <v>2773</v>
      </c>
      <c r="H13" s="18">
        <f>IF($I13="","",IF(INDEX(Products!$M$4:$M$403,$I13)="","",INDEX(Products!$M$4:$M$403,$I13)))</f>
        <v>5</v>
      </c>
      <c r="I13" s="19">
        <f>IFERROR(MATCH(ROW()-8,Products!$P$4:$P$403,0),"")</f>
        <v>5</v>
      </c>
    </row>
    <row r="14" spans="1:9" x14ac:dyDescent="0.3">
      <c r="A14" t="str">
        <f>IF($I14="","",INDEX(Products!$A$4:$A$403,$I14)&amp;"")</f>
        <v>PJ-401</v>
      </c>
      <c r="B14" t="str">
        <f>IF($I14="","",INDEX(Products!$B$4:$B$403,$I14)&amp;"")</f>
        <v>Projector, full HD, 4000 lumens</v>
      </c>
      <c r="C14" t="str">
        <f>IF($I14="","",INDEX(Products!$C$4:$C$403,$I14)&amp;"")</f>
        <v>Projectors</v>
      </c>
      <c r="D14" t="str">
        <f>IF($I14="","",INDEX(Products!$D$4:$D$403,$I14)&amp;IF(INDEX(Products!$E$4:$E$403,$I14)&lt;&gt;""," · "&amp;INDEX(Products!$E$4:$E$403,$I14),""))</f>
        <v>Nos · 1 unit</v>
      </c>
      <c r="E14" s="17">
        <f>IF($I14="","",IF($B$5="Dealer",INDEX(Products!$I$4:$I$403,$I14),IF($B$5="Distributor",INDEX(Products!$J$4:$J$403,$I14),INDEX(Products!$G$4:$G$403,$I14))))</f>
        <v>45000</v>
      </c>
      <c r="F14" s="18">
        <f>IF($I14="","",N(INDEX(Products!$K$4:$K$403,$I14)))</f>
        <v>18</v>
      </c>
      <c r="G14" s="17">
        <f t="shared" si="0"/>
        <v>53100</v>
      </c>
      <c r="H14" s="18">
        <f>IF($I14="","",IF(INDEX(Products!$M$4:$M$403,$I14)="","",INDEX(Products!$M$4:$M$403,$I14)))</f>
        <v>1</v>
      </c>
      <c r="I14" s="19">
        <f>IFERROR(MATCH(ROW()-8,Products!$P$4:$P$403,0),"")</f>
        <v>6</v>
      </c>
    </row>
    <row r="15" spans="1:9" x14ac:dyDescent="0.3">
      <c r="A15" t="str">
        <f>IF($I15="","",INDEX(Products!$A$4:$A$403,$I15)&amp;"")</f>
        <v>NW-501</v>
      </c>
      <c r="B15" t="str">
        <f>IF($I15="","",INDEX(Products!$B$4:$B$403,$I15)&amp;"")</f>
        <v>Network cable Cat6, 305 m box</v>
      </c>
      <c r="C15" t="str">
        <f>IF($I15="","",INDEX(Products!$C$4:$C$403,$I15)&amp;"")</f>
        <v>Networking</v>
      </c>
      <c r="D15" t="str">
        <f>IF($I15="","",INDEX(Products!$D$4:$D$403,$I15)&amp;IF(INDEX(Products!$E$4:$E$403,$I15)&lt;&gt;""," · "&amp;INDEX(Products!$E$4:$E$403,$I15),""))</f>
        <v>Box · 305 m</v>
      </c>
      <c r="E15" s="17">
        <f>IF($I15="","",IF($B$5="Dealer",INDEX(Products!$I$4:$I$403,$I15),IF($B$5="Distributor",INDEX(Products!$J$4:$J$403,$I15),INDEX(Products!$G$4:$G$403,$I15))))</f>
        <v>9800</v>
      </c>
      <c r="F15" s="18">
        <f>IF($I15="","",N(INDEX(Products!$K$4:$K$403,$I15)))</f>
        <v>18</v>
      </c>
      <c r="G15" s="17">
        <f t="shared" si="0"/>
        <v>11564</v>
      </c>
      <c r="H15" s="18">
        <f>IF($I15="","",IF(INDEX(Products!$M$4:$M$403,$I15)="","",INDEX(Products!$M$4:$M$403,$I15)))</f>
        <v>2</v>
      </c>
      <c r="I15" s="19">
        <f>IFERROR(MATCH(ROW()-8,Products!$P$4:$P$403,0),"")</f>
        <v>8</v>
      </c>
    </row>
    <row r="16" spans="1:9" x14ac:dyDescent="0.3">
      <c r="A16" t="str">
        <f>IF($I16="","",INDEX(Products!$A$4:$A$403,$I16)&amp;"")</f>
        <v>SV-601</v>
      </c>
      <c r="B16" t="str">
        <f>IF($I16="","",INDEX(Products!$B$4:$B$403,$I16)&amp;"")</f>
        <v>On-site installation and setup</v>
      </c>
      <c r="C16" t="str">
        <f>IF($I16="","",INDEX(Products!$C$4:$C$403,$I16)&amp;"")</f>
        <v>Services</v>
      </c>
      <c r="D16" t="str">
        <f>IF($I16="","",INDEX(Products!$D$4:$D$403,$I16)&amp;IF(INDEX(Products!$E$4:$E$403,$I16)&lt;&gt;""," · "&amp;INDEX(Products!$E$4:$E$403,$I16),""))</f>
        <v>Job · Per visit</v>
      </c>
      <c r="E16" s="17">
        <f>IF($I16="","",IF($B$5="Dealer",INDEX(Products!$I$4:$I$403,$I16),IF($B$5="Distributor",INDEX(Products!$J$4:$J$403,$I16),INDEX(Products!$G$4:$G$403,$I16))))</f>
        <v>2500</v>
      </c>
      <c r="F16" s="18">
        <f>IF($I16="","",N(INDEX(Products!$K$4:$K$403,$I16)))</f>
        <v>18</v>
      </c>
      <c r="G16" s="17">
        <f t="shared" si="0"/>
        <v>2950</v>
      </c>
      <c r="H16" s="18">
        <f>IF($I16="","",IF(INDEX(Products!$M$4:$M$403,$I16)="","",INDEX(Products!$M$4:$M$403,$I16)))</f>
        <v>1</v>
      </c>
      <c r="I16" s="19">
        <f>IFERROR(MATCH(ROW()-8,Products!$P$4:$P$403,0),"")</f>
        <v>9</v>
      </c>
    </row>
    <row r="17" spans="1:9" x14ac:dyDescent="0.3">
      <c r="A17" t="str">
        <f>IF($I17="","",INDEX(Products!$A$4:$A$403,$I17)&amp;"")</f>
        <v>SV-602</v>
      </c>
      <c r="B17" t="str">
        <f>IF($I17="","",INDEX(Products!$B$4:$B$403,$I17)&amp;"")</f>
        <v>Annual maintenance, per device</v>
      </c>
      <c r="C17" t="str">
        <f>IF($I17="","",INDEX(Products!$C$4:$C$403,$I17)&amp;"")</f>
        <v>Services</v>
      </c>
      <c r="D17" t="str">
        <f>IF($I17="","",INDEX(Products!$D$4:$D$403,$I17)&amp;IF(INDEX(Products!$E$4:$E$403,$I17)&lt;&gt;""," · "&amp;INDEX(Products!$E$4:$E$403,$I17),""))</f>
        <v>Year · 12 months</v>
      </c>
      <c r="E17" s="17">
        <f>IF($I17="","",IF($B$5="Dealer",INDEX(Products!$I$4:$I$403,$I17),IF($B$5="Distributor",INDEX(Products!$J$4:$J$403,$I17),INDEX(Products!$G$4:$G$403,$I17))))</f>
        <v>3000</v>
      </c>
      <c r="F17" s="18">
        <f>IF($I17="","",N(INDEX(Products!$K$4:$K$403,$I17)))</f>
        <v>18</v>
      </c>
      <c r="G17" s="17">
        <f t="shared" si="0"/>
        <v>3540</v>
      </c>
      <c r="H17" s="18">
        <f>IF($I17="","",IF(INDEX(Products!$M$4:$M$403,$I17)="","",INDEX(Products!$M$4:$M$403,$I17)))</f>
        <v>10</v>
      </c>
      <c r="I17" s="19">
        <f>IFERROR(MATCH(ROW()-8,Products!$P$4:$P$403,0),"")</f>
        <v>10</v>
      </c>
    </row>
    <row r="18" spans="1:9" x14ac:dyDescent="0.3">
      <c r="A18" t="str">
        <f>IF($I18="","",INDEX(Products!$A$4:$A$403,$I18)&amp;"")</f>
        <v/>
      </c>
      <c r="B18" t="str">
        <f>IF($I18="","",INDEX(Products!$B$4:$B$403,$I18)&amp;"")</f>
        <v/>
      </c>
      <c r="C18" t="str">
        <f>IF($I18="","",INDEX(Products!$C$4:$C$403,$I18)&amp;"")</f>
        <v/>
      </c>
      <c r="D18" t="str">
        <f>IF($I18="","",INDEX(Products!$D$4:$D$403,$I18)&amp;IF(INDEX(Products!$E$4:$E$403,$I18)&lt;&gt;""," · "&amp;INDEX(Products!$E$4:$E$403,$I18),""))</f>
        <v/>
      </c>
      <c r="E18" s="17" t="str">
        <f>IF($I18="","",IF($B$5="Dealer",INDEX(Products!$I$4:$I$403,$I18),IF($B$5="Distributor",INDEX(Products!$J$4:$J$403,$I18),INDEX(Products!$G$4:$G$403,$I18))))</f>
        <v/>
      </c>
      <c r="F18" s="18" t="str">
        <f>IF($I18="","",N(INDEX(Products!$K$4:$K$403,$I18)))</f>
        <v/>
      </c>
      <c r="G18" s="17" t="str">
        <f t="shared" si="0"/>
        <v/>
      </c>
      <c r="H18" s="18" t="str">
        <f>IF($I18="","",IF(INDEX(Products!$M$4:$M$403,$I18)="","",INDEX(Products!$M$4:$M$403,$I18)))</f>
        <v/>
      </c>
      <c r="I18" s="19" t="str">
        <f>IFERROR(MATCH(ROW()-8,Products!$P$4:$P$403,0),"")</f>
        <v/>
      </c>
    </row>
    <row r="19" spans="1:9" x14ac:dyDescent="0.3">
      <c r="A19" t="str">
        <f>IF($I19="","",INDEX(Products!$A$4:$A$403,$I19)&amp;"")</f>
        <v/>
      </c>
      <c r="B19" t="str">
        <f>IF($I19="","",INDEX(Products!$B$4:$B$403,$I19)&amp;"")</f>
        <v/>
      </c>
      <c r="C19" t="str">
        <f>IF($I19="","",INDEX(Products!$C$4:$C$403,$I19)&amp;"")</f>
        <v/>
      </c>
      <c r="D19" t="str">
        <f>IF($I19="","",INDEX(Products!$D$4:$D$403,$I19)&amp;IF(INDEX(Products!$E$4:$E$403,$I19)&lt;&gt;""," · "&amp;INDEX(Products!$E$4:$E$403,$I19),""))</f>
        <v/>
      </c>
      <c r="E19" s="17" t="str">
        <f>IF($I19="","",IF($B$5="Dealer",INDEX(Products!$I$4:$I$403,$I19),IF($B$5="Distributor",INDEX(Products!$J$4:$J$403,$I19),INDEX(Products!$G$4:$G$403,$I19))))</f>
        <v/>
      </c>
      <c r="F19" s="18" t="str">
        <f>IF($I19="","",N(INDEX(Products!$K$4:$K$403,$I19)))</f>
        <v/>
      </c>
      <c r="G19" s="17" t="str">
        <f t="shared" si="0"/>
        <v/>
      </c>
      <c r="H19" s="18" t="str">
        <f>IF($I19="","",IF(INDEX(Products!$M$4:$M$403,$I19)="","",INDEX(Products!$M$4:$M$403,$I19)))</f>
        <v/>
      </c>
      <c r="I19" s="19" t="str">
        <f>IFERROR(MATCH(ROW()-8,Products!$P$4:$P$403,0),"")</f>
        <v/>
      </c>
    </row>
    <row r="20" spans="1:9" x14ac:dyDescent="0.3">
      <c r="A20" t="str">
        <f>IF($I20="","",INDEX(Products!$A$4:$A$403,$I20)&amp;"")</f>
        <v/>
      </c>
      <c r="B20" t="str">
        <f>IF($I20="","",INDEX(Products!$B$4:$B$403,$I20)&amp;"")</f>
        <v/>
      </c>
      <c r="C20" t="str">
        <f>IF($I20="","",INDEX(Products!$C$4:$C$403,$I20)&amp;"")</f>
        <v/>
      </c>
      <c r="D20" t="str">
        <f>IF($I20="","",INDEX(Products!$D$4:$D$403,$I20)&amp;IF(INDEX(Products!$E$4:$E$403,$I20)&lt;&gt;""," · "&amp;INDEX(Products!$E$4:$E$403,$I20),""))</f>
        <v/>
      </c>
      <c r="E20" s="17" t="str">
        <f>IF($I20="","",IF($B$5="Dealer",INDEX(Products!$I$4:$I$403,$I20),IF($B$5="Distributor",INDEX(Products!$J$4:$J$403,$I20),INDEX(Products!$G$4:$G$403,$I20))))</f>
        <v/>
      </c>
      <c r="F20" s="18" t="str">
        <f>IF($I20="","",N(INDEX(Products!$K$4:$K$403,$I20)))</f>
        <v/>
      </c>
      <c r="G20" s="17" t="str">
        <f t="shared" si="0"/>
        <v/>
      </c>
      <c r="H20" s="18" t="str">
        <f>IF($I20="","",IF(INDEX(Products!$M$4:$M$403,$I20)="","",INDEX(Products!$M$4:$M$403,$I20)))</f>
        <v/>
      </c>
      <c r="I20" s="19" t="str">
        <f>IFERROR(MATCH(ROW()-8,Products!$P$4:$P$403,0),"")</f>
        <v/>
      </c>
    </row>
    <row r="21" spans="1:9" x14ac:dyDescent="0.3">
      <c r="A21" t="str">
        <f>IF($I21="","",INDEX(Products!$A$4:$A$403,$I21)&amp;"")</f>
        <v/>
      </c>
      <c r="B21" t="str">
        <f>IF($I21="","",INDEX(Products!$B$4:$B$403,$I21)&amp;"")</f>
        <v/>
      </c>
      <c r="C21" t="str">
        <f>IF($I21="","",INDEX(Products!$C$4:$C$403,$I21)&amp;"")</f>
        <v/>
      </c>
      <c r="D21" t="str">
        <f>IF($I21="","",INDEX(Products!$D$4:$D$403,$I21)&amp;IF(INDEX(Products!$E$4:$E$403,$I21)&lt;&gt;""," · "&amp;INDEX(Products!$E$4:$E$403,$I21),""))</f>
        <v/>
      </c>
      <c r="E21" s="17" t="str">
        <f>IF($I21="","",IF($B$5="Dealer",INDEX(Products!$I$4:$I$403,$I21),IF($B$5="Distributor",INDEX(Products!$J$4:$J$403,$I21),INDEX(Products!$G$4:$G$403,$I21))))</f>
        <v/>
      </c>
      <c r="F21" s="18" t="str">
        <f>IF($I21="","",N(INDEX(Products!$K$4:$K$403,$I21)))</f>
        <v/>
      </c>
      <c r="G21" s="17" t="str">
        <f t="shared" si="0"/>
        <v/>
      </c>
      <c r="H21" s="18" t="str">
        <f>IF($I21="","",IF(INDEX(Products!$M$4:$M$403,$I21)="","",INDEX(Products!$M$4:$M$403,$I21)))</f>
        <v/>
      </c>
      <c r="I21" s="19" t="str">
        <f>IFERROR(MATCH(ROW()-8,Products!$P$4:$P$403,0),"")</f>
        <v/>
      </c>
    </row>
    <row r="22" spans="1:9" x14ac:dyDescent="0.3">
      <c r="A22" t="str">
        <f>IF($I22="","",INDEX(Products!$A$4:$A$403,$I22)&amp;"")</f>
        <v/>
      </c>
      <c r="B22" t="str">
        <f>IF($I22="","",INDEX(Products!$B$4:$B$403,$I22)&amp;"")</f>
        <v/>
      </c>
      <c r="C22" t="str">
        <f>IF($I22="","",INDEX(Products!$C$4:$C$403,$I22)&amp;"")</f>
        <v/>
      </c>
      <c r="D22" t="str">
        <f>IF($I22="","",INDEX(Products!$D$4:$D$403,$I22)&amp;IF(INDEX(Products!$E$4:$E$403,$I22)&lt;&gt;""," · "&amp;INDEX(Products!$E$4:$E$403,$I22),""))</f>
        <v/>
      </c>
      <c r="E22" s="17" t="str">
        <f>IF($I22="","",IF($B$5="Dealer",INDEX(Products!$I$4:$I$403,$I22),IF($B$5="Distributor",INDEX(Products!$J$4:$J$403,$I22),INDEX(Products!$G$4:$G$403,$I22))))</f>
        <v/>
      </c>
      <c r="F22" s="18" t="str">
        <f>IF($I22="","",N(INDEX(Products!$K$4:$K$403,$I22)))</f>
        <v/>
      </c>
      <c r="G22" s="17" t="str">
        <f t="shared" si="0"/>
        <v/>
      </c>
      <c r="H22" s="18" t="str">
        <f>IF($I22="","",IF(INDEX(Products!$M$4:$M$403,$I22)="","",INDEX(Products!$M$4:$M$403,$I22)))</f>
        <v/>
      </c>
      <c r="I22" s="19" t="str">
        <f>IFERROR(MATCH(ROW()-8,Products!$P$4:$P$403,0),"")</f>
        <v/>
      </c>
    </row>
    <row r="23" spans="1:9" x14ac:dyDescent="0.3">
      <c r="A23" t="str">
        <f>IF($I23="","",INDEX(Products!$A$4:$A$403,$I23)&amp;"")</f>
        <v/>
      </c>
      <c r="B23" t="str">
        <f>IF($I23="","",INDEX(Products!$B$4:$B$403,$I23)&amp;"")</f>
        <v/>
      </c>
      <c r="C23" t="str">
        <f>IF($I23="","",INDEX(Products!$C$4:$C$403,$I23)&amp;"")</f>
        <v/>
      </c>
      <c r="D23" t="str">
        <f>IF($I23="","",INDEX(Products!$D$4:$D$403,$I23)&amp;IF(INDEX(Products!$E$4:$E$403,$I23)&lt;&gt;""," · "&amp;INDEX(Products!$E$4:$E$403,$I23),""))</f>
        <v/>
      </c>
      <c r="E23" s="17" t="str">
        <f>IF($I23="","",IF($B$5="Dealer",INDEX(Products!$I$4:$I$403,$I23),IF($B$5="Distributor",INDEX(Products!$J$4:$J$403,$I23),INDEX(Products!$G$4:$G$403,$I23))))</f>
        <v/>
      </c>
      <c r="F23" s="18" t="str">
        <f>IF($I23="","",N(INDEX(Products!$K$4:$K$403,$I23)))</f>
        <v/>
      </c>
      <c r="G23" s="17" t="str">
        <f t="shared" si="0"/>
        <v/>
      </c>
      <c r="H23" s="18" t="str">
        <f>IF($I23="","",IF(INDEX(Products!$M$4:$M$403,$I23)="","",INDEX(Products!$M$4:$M$403,$I23)))</f>
        <v/>
      </c>
      <c r="I23" s="19" t="str">
        <f>IFERROR(MATCH(ROW()-8,Products!$P$4:$P$403,0),"")</f>
        <v/>
      </c>
    </row>
    <row r="24" spans="1:9" x14ac:dyDescent="0.3">
      <c r="A24" t="str">
        <f>IF($I24="","",INDEX(Products!$A$4:$A$403,$I24)&amp;"")</f>
        <v/>
      </c>
      <c r="B24" t="str">
        <f>IF($I24="","",INDEX(Products!$B$4:$B$403,$I24)&amp;"")</f>
        <v/>
      </c>
      <c r="C24" t="str">
        <f>IF($I24="","",INDEX(Products!$C$4:$C$403,$I24)&amp;"")</f>
        <v/>
      </c>
      <c r="D24" t="str">
        <f>IF($I24="","",INDEX(Products!$D$4:$D$403,$I24)&amp;IF(INDEX(Products!$E$4:$E$403,$I24)&lt;&gt;""," · "&amp;INDEX(Products!$E$4:$E$403,$I24),""))</f>
        <v/>
      </c>
      <c r="E24" s="17" t="str">
        <f>IF($I24="","",IF($B$5="Dealer",INDEX(Products!$I$4:$I$403,$I24),IF($B$5="Distributor",INDEX(Products!$J$4:$J$403,$I24),INDEX(Products!$G$4:$G$403,$I24))))</f>
        <v/>
      </c>
      <c r="F24" s="18" t="str">
        <f>IF($I24="","",N(INDEX(Products!$K$4:$K$403,$I24)))</f>
        <v/>
      </c>
      <c r="G24" s="17" t="str">
        <f t="shared" si="0"/>
        <v/>
      </c>
      <c r="H24" s="18" t="str">
        <f>IF($I24="","",IF(INDEX(Products!$M$4:$M$403,$I24)="","",INDEX(Products!$M$4:$M$403,$I24)))</f>
        <v/>
      </c>
      <c r="I24" s="19" t="str">
        <f>IFERROR(MATCH(ROW()-8,Products!$P$4:$P$403,0),"")</f>
        <v/>
      </c>
    </row>
    <row r="25" spans="1:9" x14ac:dyDescent="0.3">
      <c r="A25" t="str">
        <f>IF($I25="","",INDEX(Products!$A$4:$A$403,$I25)&amp;"")</f>
        <v/>
      </c>
      <c r="B25" t="str">
        <f>IF($I25="","",INDEX(Products!$B$4:$B$403,$I25)&amp;"")</f>
        <v/>
      </c>
      <c r="C25" t="str">
        <f>IF($I25="","",INDEX(Products!$C$4:$C$403,$I25)&amp;"")</f>
        <v/>
      </c>
      <c r="D25" t="str">
        <f>IF($I25="","",INDEX(Products!$D$4:$D$403,$I25)&amp;IF(INDEX(Products!$E$4:$E$403,$I25)&lt;&gt;""," · "&amp;INDEX(Products!$E$4:$E$403,$I25),""))</f>
        <v/>
      </c>
      <c r="E25" s="17" t="str">
        <f>IF($I25="","",IF($B$5="Dealer",INDEX(Products!$I$4:$I$403,$I25),IF($B$5="Distributor",INDEX(Products!$J$4:$J$403,$I25),INDEX(Products!$G$4:$G$403,$I25))))</f>
        <v/>
      </c>
      <c r="F25" s="18" t="str">
        <f>IF($I25="","",N(INDEX(Products!$K$4:$K$403,$I25)))</f>
        <v/>
      </c>
      <c r="G25" s="17" t="str">
        <f t="shared" si="0"/>
        <v/>
      </c>
      <c r="H25" s="18" t="str">
        <f>IF($I25="","",IF(INDEX(Products!$M$4:$M$403,$I25)="","",INDEX(Products!$M$4:$M$403,$I25)))</f>
        <v/>
      </c>
      <c r="I25" s="19" t="str">
        <f>IFERROR(MATCH(ROW()-8,Products!$P$4:$P$403,0),"")</f>
        <v/>
      </c>
    </row>
    <row r="26" spans="1:9" x14ac:dyDescent="0.3">
      <c r="A26" t="str">
        <f>IF($I26="","",INDEX(Products!$A$4:$A$403,$I26)&amp;"")</f>
        <v/>
      </c>
      <c r="B26" t="str">
        <f>IF($I26="","",INDEX(Products!$B$4:$B$403,$I26)&amp;"")</f>
        <v/>
      </c>
      <c r="C26" t="str">
        <f>IF($I26="","",INDEX(Products!$C$4:$C$403,$I26)&amp;"")</f>
        <v/>
      </c>
      <c r="D26" t="str">
        <f>IF($I26="","",INDEX(Products!$D$4:$D$403,$I26)&amp;IF(INDEX(Products!$E$4:$E$403,$I26)&lt;&gt;""," · "&amp;INDEX(Products!$E$4:$E$403,$I26),""))</f>
        <v/>
      </c>
      <c r="E26" s="17" t="str">
        <f>IF($I26="","",IF($B$5="Dealer",INDEX(Products!$I$4:$I$403,$I26),IF($B$5="Distributor",INDEX(Products!$J$4:$J$403,$I26),INDEX(Products!$G$4:$G$403,$I26))))</f>
        <v/>
      </c>
      <c r="F26" s="18" t="str">
        <f>IF($I26="","",N(INDEX(Products!$K$4:$K$403,$I26)))</f>
        <v/>
      </c>
      <c r="G26" s="17" t="str">
        <f t="shared" si="0"/>
        <v/>
      </c>
      <c r="H26" s="18" t="str">
        <f>IF($I26="","",IF(INDEX(Products!$M$4:$M$403,$I26)="","",INDEX(Products!$M$4:$M$403,$I26)))</f>
        <v/>
      </c>
      <c r="I26" s="19" t="str">
        <f>IFERROR(MATCH(ROW()-8,Products!$P$4:$P$403,0),"")</f>
        <v/>
      </c>
    </row>
    <row r="27" spans="1:9" x14ac:dyDescent="0.3">
      <c r="A27" t="str">
        <f>IF($I27="","",INDEX(Products!$A$4:$A$403,$I27)&amp;"")</f>
        <v/>
      </c>
      <c r="B27" t="str">
        <f>IF($I27="","",INDEX(Products!$B$4:$B$403,$I27)&amp;"")</f>
        <v/>
      </c>
      <c r="C27" t="str">
        <f>IF($I27="","",INDEX(Products!$C$4:$C$403,$I27)&amp;"")</f>
        <v/>
      </c>
      <c r="D27" t="str">
        <f>IF($I27="","",INDEX(Products!$D$4:$D$403,$I27)&amp;IF(INDEX(Products!$E$4:$E$403,$I27)&lt;&gt;""," · "&amp;INDEX(Products!$E$4:$E$403,$I27),""))</f>
        <v/>
      </c>
      <c r="E27" s="17" t="str">
        <f>IF($I27="","",IF($B$5="Dealer",INDEX(Products!$I$4:$I$403,$I27),IF($B$5="Distributor",INDEX(Products!$J$4:$J$403,$I27),INDEX(Products!$G$4:$G$403,$I27))))</f>
        <v/>
      </c>
      <c r="F27" s="18" t="str">
        <f>IF($I27="","",N(INDEX(Products!$K$4:$K$403,$I27)))</f>
        <v/>
      </c>
      <c r="G27" s="17" t="str">
        <f t="shared" si="0"/>
        <v/>
      </c>
      <c r="H27" s="18" t="str">
        <f>IF($I27="","",IF(INDEX(Products!$M$4:$M$403,$I27)="","",INDEX(Products!$M$4:$M$403,$I27)))</f>
        <v/>
      </c>
      <c r="I27" s="19" t="str">
        <f>IFERROR(MATCH(ROW()-8,Products!$P$4:$P$403,0),"")</f>
        <v/>
      </c>
    </row>
    <row r="28" spans="1:9" x14ac:dyDescent="0.3">
      <c r="A28" t="str">
        <f>IF($I28="","",INDEX(Products!$A$4:$A$403,$I28)&amp;"")</f>
        <v/>
      </c>
      <c r="B28" t="str">
        <f>IF($I28="","",INDEX(Products!$B$4:$B$403,$I28)&amp;"")</f>
        <v/>
      </c>
      <c r="C28" t="str">
        <f>IF($I28="","",INDEX(Products!$C$4:$C$403,$I28)&amp;"")</f>
        <v/>
      </c>
      <c r="D28" t="str">
        <f>IF($I28="","",INDEX(Products!$D$4:$D$403,$I28)&amp;IF(INDEX(Products!$E$4:$E$403,$I28)&lt;&gt;""," · "&amp;INDEX(Products!$E$4:$E$403,$I28),""))</f>
        <v/>
      </c>
      <c r="E28" s="17" t="str">
        <f>IF($I28="","",IF($B$5="Dealer",INDEX(Products!$I$4:$I$403,$I28),IF($B$5="Distributor",INDEX(Products!$J$4:$J$403,$I28),INDEX(Products!$G$4:$G$403,$I28))))</f>
        <v/>
      </c>
      <c r="F28" s="18" t="str">
        <f>IF($I28="","",N(INDEX(Products!$K$4:$K$403,$I28)))</f>
        <v/>
      </c>
      <c r="G28" s="17" t="str">
        <f t="shared" si="0"/>
        <v/>
      </c>
      <c r="H28" s="18" t="str">
        <f>IF($I28="","",IF(INDEX(Products!$M$4:$M$403,$I28)="","",INDEX(Products!$M$4:$M$403,$I28)))</f>
        <v/>
      </c>
      <c r="I28" s="19" t="str">
        <f>IFERROR(MATCH(ROW()-8,Products!$P$4:$P$403,0),"")</f>
        <v/>
      </c>
    </row>
    <row r="29" spans="1:9" x14ac:dyDescent="0.3">
      <c r="A29" t="str">
        <f>IF($I29="","",INDEX(Products!$A$4:$A$403,$I29)&amp;"")</f>
        <v/>
      </c>
      <c r="B29" t="str">
        <f>IF($I29="","",INDEX(Products!$B$4:$B$403,$I29)&amp;"")</f>
        <v/>
      </c>
      <c r="C29" t="str">
        <f>IF($I29="","",INDEX(Products!$C$4:$C$403,$I29)&amp;"")</f>
        <v/>
      </c>
      <c r="D29" t="str">
        <f>IF($I29="","",INDEX(Products!$D$4:$D$403,$I29)&amp;IF(INDEX(Products!$E$4:$E$403,$I29)&lt;&gt;""," · "&amp;INDEX(Products!$E$4:$E$403,$I29),""))</f>
        <v/>
      </c>
      <c r="E29" s="17" t="str">
        <f>IF($I29="","",IF($B$5="Dealer",INDEX(Products!$I$4:$I$403,$I29),IF($B$5="Distributor",INDEX(Products!$J$4:$J$403,$I29),INDEX(Products!$G$4:$G$403,$I29))))</f>
        <v/>
      </c>
      <c r="F29" s="18" t="str">
        <f>IF($I29="","",N(INDEX(Products!$K$4:$K$403,$I29)))</f>
        <v/>
      </c>
      <c r="G29" s="17" t="str">
        <f t="shared" si="0"/>
        <v/>
      </c>
      <c r="H29" s="18" t="str">
        <f>IF($I29="","",IF(INDEX(Products!$M$4:$M$403,$I29)="","",INDEX(Products!$M$4:$M$403,$I29)))</f>
        <v/>
      </c>
      <c r="I29" s="19" t="str">
        <f>IFERROR(MATCH(ROW()-8,Products!$P$4:$P$403,0),"")</f>
        <v/>
      </c>
    </row>
    <row r="30" spans="1:9" x14ac:dyDescent="0.3">
      <c r="A30" t="str">
        <f>IF($I30="","",INDEX(Products!$A$4:$A$403,$I30)&amp;"")</f>
        <v/>
      </c>
      <c r="B30" t="str">
        <f>IF($I30="","",INDEX(Products!$B$4:$B$403,$I30)&amp;"")</f>
        <v/>
      </c>
      <c r="C30" t="str">
        <f>IF($I30="","",INDEX(Products!$C$4:$C$403,$I30)&amp;"")</f>
        <v/>
      </c>
      <c r="D30" t="str">
        <f>IF($I30="","",INDEX(Products!$D$4:$D$403,$I30)&amp;IF(INDEX(Products!$E$4:$E$403,$I30)&lt;&gt;""," · "&amp;INDEX(Products!$E$4:$E$403,$I30),""))</f>
        <v/>
      </c>
      <c r="E30" s="17" t="str">
        <f>IF($I30="","",IF($B$5="Dealer",INDEX(Products!$I$4:$I$403,$I30),IF($B$5="Distributor",INDEX(Products!$J$4:$J$403,$I30),INDEX(Products!$G$4:$G$403,$I30))))</f>
        <v/>
      </c>
      <c r="F30" s="18" t="str">
        <f>IF($I30="","",N(INDEX(Products!$K$4:$K$403,$I30)))</f>
        <v/>
      </c>
      <c r="G30" s="17" t="str">
        <f t="shared" si="0"/>
        <v/>
      </c>
      <c r="H30" s="18" t="str">
        <f>IF($I30="","",IF(INDEX(Products!$M$4:$M$403,$I30)="","",INDEX(Products!$M$4:$M$403,$I30)))</f>
        <v/>
      </c>
      <c r="I30" s="19" t="str">
        <f>IFERROR(MATCH(ROW()-8,Products!$P$4:$P$403,0),"")</f>
        <v/>
      </c>
    </row>
    <row r="31" spans="1:9" x14ac:dyDescent="0.3">
      <c r="A31" t="str">
        <f>IF($I31="","",INDEX(Products!$A$4:$A$403,$I31)&amp;"")</f>
        <v/>
      </c>
      <c r="B31" t="str">
        <f>IF($I31="","",INDEX(Products!$B$4:$B$403,$I31)&amp;"")</f>
        <v/>
      </c>
      <c r="C31" t="str">
        <f>IF($I31="","",INDEX(Products!$C$4:$C$403,$I31)&amp;"")</f>
        <v/>
      </c>
      <c r="D31" t="str">
        <f>IF($I31="","",INDEX(Products!$D$4:$D$403,$I31)&amp;IF(INDEX(Products!$E$4:$E$403,$I31)&lt;&gt;""," · "&amp;INDEX(Products!$E$4:$E$403,$I31),""))</f>
        <v/>
      </c>
      <c r="E31" s="17" t="str">
        <f>IF($I31="","",IF($B$5="Dealer",INDEX(Products!$I$4:$I$403,$I31),IF($B$5="Distributor",INDEX(Products!$J$4:$J$403,$I31),INDEX(Products!$G$4:$G$403,$I31))))</f>
        <v/>
      </c>
      <c r="F31" s="18" t="str">
        <f>IF($I31="","",N(INDEX(Products!$K$4:$K$403,$I31)))</f>
        <v/>
      </c>
      <c r="G31" s="17" t="str">
        <f t="shared" si="0"/>
        <v/>
      </c>
      <c r="H31" s="18" t="str">
        <f>IF($I31="","",IF(INDEX(Products!$M$4:$M$403,$I31)="","",INDEX(Products!$M$4:$M$403,$I31)))</f>
        <v/>
      </c>
      <c r="I31" s="19" t="str">
        <f>IFERROR(MATCH(ROW()-8,Products!$P$4:$P$403,0),"")</f>
        <v/>
      </c>
    </row>
    <row r="32" spans="1:9" x14ac:dyDescent="0.3">
      <c r="A32" t="str">
        <f>IF($I32="","",INDEX(Products!$A$4:$A$403,$I32)&amp;"")</f>
        <v/>
      </c>
      <c r="B32" t="str">
        <f>IF($I32="","",INDEX(Products!$B$4:$B$403,$I32)&amp;"")</f>
        <v/>
      </c>
      <c r="C32" t="str">
        <f>IF($I32="","",INDEX(Products!$C$4:$C$403,$I32)&amp;"")</f>
        <v/>
      </c>
      <c r="D32" t="str">
        <f>IF($I32="","",INDEX(Products!$D$4:$D$403,$I32)&amp;IF(INDEX(Products!$E$4:$E$403,$I32)&lt;&gt;""," · "&amp;INDEX(Products!$E$4:$E$403,$I32),""))</f>
        <v/>
      </c>
      <c r="E32" s="17" t="str">
        <f>IF($I32="","",IF($B$5="Dealer",INDEX(Products!$I$4:$I$403,$I32),IF($B$5="Distributor",INDEX(Products!$J$4:$J$403,$I32),INDEX(Products!$G$4:$G$403,$I32))))</f>
        <v/>
      </c>
      <c r="F32" s="18" t="str">
        <f>IF($I32="","",N(INDEX(Products!$K$4:$K$403,$I32)))</f>
        <v/>
      </c>
      <c r="G32" s="17" t="str">
        <f t="shared" si="0"/>
        <v/>
      </c>
      <c r="H32" s="18" t="str">
        <f>IF($I32="","",IF(INDEX(Products!$M$4:$M$403,$I32)="","",INDEX(Products!$M$4:$M$403,$I32)))</f>
        <v/>
      </c>
      <c r="I32" s="19" t="str">
        <f>IFERROR(MATCH(ROW()-8,Products!$P$4:$P$403,0),"")</f>
        <v/>
      </c>
    </row>
    <row r="33" spans="1:9" x14ac:dyDescent="0.3">
      <c r="A33" t="str">
        <f>IF($I33="","",INDEX(Products!$A$4:$A$403,$I33)&amp;"")</f>
        <v/>
      </c>
      <c r="B33" t="str">
        <f>IF($I33="","",INDEX(Products!$B$4:$B$403,$I33)&amp;"")</f>
        <v/>
      </c>
      <c r="C33" t="str">
        <f>IF($I33="","",INDEX(Products!$C$4:$C$403,$I33)&amp;"")</f>
        <v/>
      </c>
      <c r="D33" t="str">
        <f>IF($I33="","",INDEX(Products!$D$4:$D$403,$I33)&amp;IF(INDEX(Products!$E$4:$E$403,$I33)&lt;&gt;""," · "&amp;INDEX(Products!$E$4:$E$403,$I33),""))</f>
        <v/>
      </c>
      <c r="E33" s="17" t="str">
        <f>IF($I33="","",IF($B$5="Dealer",INDEX(Products!$I$4:$I$403,$I33),IF($B$5="Distributor",INDEX(Products!$J$4:$J$403,$I33),INDEX(Products!$G$4:$G$403,$I33))))</f>
        <v/>
      </c>
      <c r="F33" s="18" t="str">
        <f>IF($I33="","",N(INDEX(Products!$K$4:$K$403,$I33)))</f>
        <v/>
      </c>
      <c r="G33" s="17" t="str">
        <f t="shared" si="0"/>
        <v/>
      </c>
      <c r="H33" s="18" t="str">
        <f>IF($I33="","",IF(INDEX(Products!$M$4:$M$403,$I33)="","",INDEX(Products!$M$4:$M$403,$I33)))</f>
        <v/>
      </c>
      <c r="I33" s="19" t="str">
        <f>IFERROR(MATCH(ROW()-8,Products!$P$4:$P$403,0),"")</f>
        <v/>
      </c>
    </row>
    <row r="34" spans="1:9" x14ac:dyDescent="0.3">
      <c r="A34" t="str">
        <f>IF($I34="","",INDEX(Products!$A$4:$A$403,$I34)&amp;"")</f>
        <v/>
      </c>
      <c r="B34" t="str">
        <f>IF($I34="","",INDEX(Products!$B$4:$B$403,$I34)&amp;"")</f>
        <v/>
      </c>
      <c r="C34" t="str">
        <f>IF($I34="","",INDEX(Products!$C$4:$C$403,$I34)&amp;"")</f>
        <v/>
      </c>
      <c r="D34" t="str">
        <f>IF($I34="","",INDEX(Products!$D$4:$D$403,$I34)&amp;IF(INDEX(Products!$E$4:$E$403,$I34)&lt;&gt;""," · "&amp;INDEX(Products!$E$4:$E$403,$I34),""))</f>
        <v/>
      </c>
      <c r="E34" s="17" t="str">
        <f>IF($I34="","",IF($B$5="Dealer",INDEX(Products!$I$4:$I$403,$I34),IF($B$5="Distributor",INDEX(Products!$J$4:$J$403,$I34),INDEX(Products!$G$4:$G$403,$I34))))</f>
        <v/>
      </c>
      <c r="F34" s="18" t="str">
        <f>IF($I34="","",N(INDEX(Products!$K$4:$K$403,$I34)))</f>
        <v/>
      </c>
      <c r="G34" s="17" t="str">
        <f t="shared" si="0"/>
        <v/>
      </c>
      <c r="H34" s="18" t="str">
        <f>IF($I34="","",IF(INDEX(Products!$M$4:$M$403,$I34)="","",INDEX(Products!$M$4:$M$403,$I34)))</f>
        <v/>
      </c>
      <c r="I34" s="19" t="str">
        <f>IFERROR(MATCH(ROW()-8,Products!$P$4:$P$403,0),"")</f>
        <v/>
      </c>
    </row>
    <row r="35" spans="1:9" x14ac:dyDescent="0.3">
      <c r="A35" t="str">
        <f>IF($I35="","",INDEX(Products!$A$4:$A$403,$I35)&amp;"")</f>
        <v/>
      </c>
      <c r="B35" t="str">
        <f>IF($I35="","",INDEX(Products!$B$4:$B$403,$I35)&amp;"")</f>
        <v/>
      </c>
      <c r="C35" t="str">
        <f>IF($I35="","",INDEX(Products!$C$4:$C$403,$I35)&amp;"")</f>
        <v/>
      </c>
      <c r="D35" t="str">
        <f>IF($I35="","",INDEX(Products!$D$4:$D$403,$I35)&amp;IF(INDEX(Products!$E$4:$E$403,$I35)&lt;&gt;""," · "&amp;INDEX(Products!$E$4:$E$403,$I35),""))</f>
        <v/>
      </c>
      <c r="E35" s="17" t="str">
        <f>IF($I35="","",IF($B$5="Dealer",INDEX(Products!$I$4:$I$403,$I35),IF($B$5="Distributor",INDEX(Products!$J$4:$J$403,$I35),INDEX(Products!$G$4:$G$403,$I35))))</f>
        <v/>
      </c>
      <c r="F35" s="18" t="str">
        <f>IF($I35="","",N(INDEX(Products!$K$4:$K$403,$I35)))</f>
        <v/>
      </c>
      <c r="G35" s="17" t="str">
        <f t="shared" si="0"/>
        <v/>
      </c>
      <c r="H35" s="18" t="str">
        <f>IF($I35="","",IF(INDEX(Products!$M$4:$M$403,$I35)="","",INDEX(Products!$M$4:$M$403,$I35)))</f>
        <v/>
      </c>
      <c r="I35" s="19" t="str">
        <f>IFERROR(MATCH(ROW()-8,Products!$P$4:$P$403,0),"")</f>
        <v/>
      </c>
    </row>
    <row r="36" spans="1:9" x14ac:dyDescent="0.3">
      <c r="A36" t="str">
        <f>IF($I36="","",INDEX(Products!$A$4:$A$403,$I36)&amp;"")</f>
        <v/>
      </c>
      <c r="B36" t="str">
        <f>IF($I36="","",INDEX(Products!$B$4:$B$403,$I36)&amp;"")</f>
        <v/>
      </c>
      <c r="C36" t="str">
        <f>IF($I36="","",INDEX(Products!$C$4:$C$403,$I36)&amp;"")</f>
        <v/>
      </c>
      <c r="D36" t="str">
        <f>IF($I36="","",INDEX(Products!$D$4:$D$403,$I36)&amp;IF(INDEX(Products!$E$4:$E$403,$I36)&lt;&gt;""," · "&amp;INDEX(Products!$E$4:$E$403,$I36),""))</f>
        <v/>
      </c>
      <c r="E36" s="17" t="str">
        <f>IF($I36="","",IF($B$5="Dealer",INDEX(Products!$I$4:$I$403,$I36),IF($B$5="Distributor",INDEX(Products!$J$4:$J$403,$I36),INDEX(Products!$G$4:$G$403,$I36))))</f>
        <v/>
      </c>
      <c r="F36" s="18" t="str">
        <f>IF($I36="","",N(INDEX(Products!$K$4:$K$403,$I36)))</f>
        <v/>
      </c>
      <c r="G36" s="17" t="str">
        <f t="shared" si="0"/>
        <v/>
      </c>
      <c r="H36" s="18" t="str">
        <f>IF($I36="","",IF(INDEX(Products!$M$4:$M$403,$I36)="","",INDEX(Products!$M$4:$M$403,$I36)))</f>
        <v/>
      </c>
      <c r="I36" s="19" t="str">
        <f>IFERROR(MATCH(ROW()-8,Products!$P$4:$P$403,0),"")</f>
        <v/>
      </c>
    </row>
    <row r="37" spans="1:9" x14ac:dyDescent="0.3">
      <c r="A37" t="str">
        <f>IF($I37="","",INDEX(Products!$A$4:$A$403,$I37)&amp;"")</f>
        <v/>
      </c>
      <c r="B37" t="str">
        <f>IF($I37="","",INDEX(Products!$B$4:$B$403,$I37)&amp;"")</f>
        <v/>
      </c>
      <c r="C37" t="str">
        <f>IF($I37="","",INDEX(Products!$C$4:$C$403,$I37)&amp;"")</f>
        <v/>
      </c>
      <c r="D37" t="str">
        <f>IF($I37="","",INDEX(Products!$D$4:$D$403,$I37)&amp;IF(INDEX(Products!$E$4:$E$403,$I37)&lt;&gt;""," · "&amp;INDEX(Products!$E$4:$E$403,$I37),""))</f>
        <v/>
      </c>
      <c r="E37" s="17" t="str">
        <f>IF($I37="","",IF($B$5="Dealer",INDEX(Products!$I$4:$I$403,$I37),IF($B$5="Distributor",INDEX(Products!$J$4:$J$403,$I37),INDEX(Products!$G$4:$G$403,$I37))))</f>
        <v/>
      </c>
      <c r="F37" s="18" t="str">
        <f>IF($I37="","",N(INDEX(Products!$K$4:$K$403,$I37)))</f>
        <v/>
      </c>
      <c r="G37" s="17" t="str">
        <f t="shared" si="0"/>
        <v/>
      </c>
      <c r="H37" s="18" t="str">
        <f>IF($I37="","",IF(INDEX(Products!$M$4:$M$403,$I37)="","",INDEX(Products!$M$4:$M$403,$I37)))</f>
        <v/>
      </c>
      <c r="I37" s="19" t="str">
        <f>IFERROR(MATCH(ROW()-8,Products!$P$4:$P$403,0),"")</f>
        <v/>
      </c>
    </row>
    <row r="38" spans="1:9" x14ac:dyDescent="0.3">
      <c r="A38" t="str">
        <f>IF($I38="","",INDEX(Products!$A$4:$A$403,$I38)&amp;"")</f>
        <v/>
      </c>
      <c r="B38" t="str">
        <f>IF($I38="","",INDEX(Products!$B$4:$B$403,$I38)&amp;"")</f>
        <v/>
      </c>
      <c r="C38" t="str">
        <f>IF($I38="","",INDEX(Products!$C$4:$C$403,$I38)&amp;"")</f>
        <v/>
      </c>
      <c r="D38" t="str">
        <f>IF($I38="","",INDEX(Products!$D$4:$D$403,$I38)&amp;IF(INDEX(Products!$E$4:$E$403,$I38)&lt;&gt;""," · "&amp;INDEX(Products!$E$4:$E$403,$I38),""))</f>
        <v/>
      </c>
      <c r="E38" s="17" t="str">
        <f>IF($I38="","",IF($B$5="Dealer",INDEX(Products!$I$4:$I$403,$I38),IF($B$5="Distributor",INDEX(Products!$J$4:$J$403,$I38),INDEX(Products!$G$4:$G$403,$I38))))</f>
        <v/>
      </c>
      <c r="F38" s="18" t="str">
        <f>IF($I38="","",N(INDEX(Products!$K$4:$K$403,$I38)))</f>
        <v/>
      </c>
      <c r="G38" s="17" t="str">
        <f t="shared" si="0"/>
        <v/>
      </c>
      <c r="H38" s="18" t="str">
        <f>IF($I38="","",IF(INDEX(Products!$M$4:$M$403,$I38)="","",INDEX(Products!$M$4:$M$403,$I38)))</f>
        <v/>
      </c>
      <c r="I38" s="19" t="str">
        <f>IFERROR(MATCH(ROW()-8,Products!$P$4:$P$403,0),"")</f>
        <v/>
      </c>
    </row>
    <row r="39" spans="1:9" x14ac:dyDescent="0.3">
      <c r="A39" t="str">
        <f>IF($I39="","",INDEX(Products!$A$4:$A$403,$I39)&amp;"")</f>
        <v/>
      </c>
      <c r="B39" t="str">
        <f>IF($I39="","",INDEX(Products!$B$4:$B$403,$I39)&amp;"")</f>
        <v/>
      </c>
      <c r="C39" t="str">
        <f>IF($I39="","",INDEX(Products!$C$4:$C$403,$I39)&amp;"")</f>
        <v/>
      </c>
      <c r="D39" t="str">
        <f>IF($I39="","",INDEX(Products!$D$4:$D$403,$I39)&amp;IF(INDEX(Products!$E$4:$E$403,$I39)&lt;&gt;""," · "&amp;INDEX(Products!$E$4:$E$403,$I39),""))</f>
        <v/>
      </c>
      <c r="E39" s="17" t="str">
        <f>IF($I39="","",IF($B$5="Dealer",INDEX(Products!$I$4:$I$403,$I39),IF($B$5="Distributor",INDEX(Products!$J$4:$J$403,$I39),INDEX(Products!$G$4:$G$403,$I39))))</f>
        <v/>
      </c>
      <c r="F39" s="18" t="str">
        <f>IF($I39="","",N(INDEX(Products!$K$4:$K$403,$I39)))</f>
        <v/>
      </c>
      <c r="G39" s="17" t="str">
        <f t="shared" si="0"/>
        <v/>
      </c>
      <c r="H39" s="18" t="str">
        <f>IF($I39="","",IF(INDEX(Products!$M$4:$M$403,$I39)="","",INDEX(Products!$M$4:$M$403,$I39)))</f>
        <v/>
      </c>
      <c r="I39" s="19" t="str">
        <f>IFERROR(MATCH(ROW()-8,Products!$P$4:$P$403,0),"")</f>
        <v/>
      </c>
    </row>
    <row r="40" spans="1:9" x14ac:dyDescent="0.3">
      <c r="A40" t="str">
        <f>IF($I40="","",INDEX(Products!$A$4:$A$403,$I40)&amp;"")</f>
        <v/>
      </c>
      <c r="B40" t="str">
        <f>IF($I40="","",INDEX(Products!$B$4:$B$403,$I40)&amp;"")</f>
        <v/>
      </c>
      <c r="C40" t="str">
        <f>IF($I40="","",INDEX(Products!$C$4:$C$403,$I40)&amp;"")</f>
        <v/>
      </c>
      <c r="D40" t="str">
        <f>IF($I40="","",INDEX(Products!$D$4:$D$403,$I40)&amp;IF(INDEX(Products!$E$4:$E$403,$I40)&lt;&gt;""," · "&amp;INDEX(Products!$E$4:$E$403,$I40),""))</f>
        <v/>
      </c>
      <c r="E40" s="17" t="str">
        <f>IF($I40="","",IF($B$5="Dealer",INDEX(Products!$I$4:$I$403,$I40),IF($B$5="Distributor",INDEX(Products!$J$4:$J$403,$I40),INDEX(Products!$G$4:$G$403,$I40))))</f>
        <v/>
      </c>
      <c r="F40" s="18" t="str">
        <f>IF($I40="","",N(INDEX(Products!$K$4:$K$403,$I40)))</f>
        <v/>
      </c>
      <c r="G40" s="17" t="str">
        <f t="shared" si="0"/>
        <v/>
      </c>
      <c r="H40" s="18" t="str">
        <f>IF($I40="","",IF(INDEX(Products!$M$4:$M$403,$I40)="","",INDEX(Products!$M$4:$M$403,$I40)))</f>
        <v/>
      </c>
      <c r="I40" s="19" t="str">
        <f>IFERROR(MATCH(ROW()-8,Products!$P$4:$P$403,0),"")</f>
        <v/>
      </c>
    </row>
    <row r="41" spans="1:9" x14ac:dyDescent="0.3">
      <c r="A41" t="str">
        <f>IF($I41="","",INDEX(Products!$A$4:$A$403,$I41)&amp;"")</f>
        <v/>
      </c>
      <c r="B41" t="str">
        <f>IF($I41="","",INDEX(Products!$B$4:$B$403,$I41)&amp;"")</f>
        <v/>
      </c>
      <c r="C41" t="str">
        <f>IF($I41="","",INDEX(Products!$C$4:$C$403,$I41)&amp;"")</f>
        <v/>
      </c>
      <c r="D41" t="str">
        <f>IF($I41="","",INDEX(Products!$D$4:$D$403,$I41)&amp;IF(INDEX(Products!$E$4:$E$403,$I41)&lt;&gt;""," · "&amp;INDEX(Products!$E$4:$E$403,$I41),""))</f>
        <v/>
      </c>
      <c r="E41" s="17" t="str">
        <f>IF($I41="","",IF($B$5="Dealer",INDEX(Products!$I$4:$I$403,$I41),IF($B$5="Distributor",INDEX(Products!$J$4:$J$403,$I41),INDEX(Products!$G$4:$G$403,$I41))))</f>
        <v/>
      </c>
      <c r="F41" s="18" t="str">
        <f>IF($I41="","",N(INDEX(Products!$K$4:$K$403,$I41)))</f>
        <v/>
      </c>
      <c r="G41" s="17" t="str">
        <f t="shared" si="0"/>
        <v/>
      </c>
      <c r="H41" s="18" t="str">
        <f>IF($I41="","",IF(INDEX(Products!$M$4:$M$403,$I41)="","",INDEX(Products!$M$4:$M$403,$I41)))</f>
        <v/>
      </c>
      <c r="I41" s="19" t="str">
        <f>IFERROR(MATCH(ROW()-8,Products!$P$4:$P$403,0),"")</f>
        <v/>
      </c>
    </row>
    <row r="42" spans="1:9" x14ac:dyDescent="0.3">
      <c r="A42" t="str">
        <f>IF($I42="","",INDEX(Products!$A$4:$A$403,$I42)&amp;"")</f>
        <v/>
      </c>
      <c r="B42" t="str">
        <f>IF($I42="","",INDEX(Products!$B$4:$B$403,$I42)&amp;"")</f>
        <v/>
      </c>
      <c r="C42" t="str">
        <f>IF($I42="","",INDEX(Products!$C$4:$C$403,$I42)&amp;"")</f>
        <v/>
      </c>
      <c r="D42" t="str">
        <f>IF($I42="","",INDEX(Products!$D$4:$D$403,$I42)&amp;IF(INDEX(Products!$E$4:$E$403,$I42)&lt;&gt;""," · "&amp;INDEX(Products!$E$4:$E$403,$I42),""))</f>
        <v/>
      </c>
      <c r="E42" s="17" t="str">
        <f>IF($I42="","",IF($B$5="Dealer",INDEX(Products!$I$4:$I$403,$I42),IF($B$5="Distributor",INDEX(Products!$J$4:$J$403,$I42),INDEX(Products!$G$4:$G$403,$I42))))</f>
        <v/>
      </c>
      <c r="F42" s="18" t="str">
        <f>IF($I42="","",N(INDEX(Products!$K$4:$K$403,$I42)))</f>
        <v/>
      </c>
      <c r="G42" s="17" t="str">
        <f t="shared" si="0"/>
        <v/>
      </c>
      <c r="H42" s="18" t="str">
        <f>IF($I42="","",IF(INDEX(Products!$M$4:$M$403,$I42)="","",INDEX(Products!$M$4:$M$403,$I42)))</f>
        <v/>
      </c>
      <c r="I42" s="19" t="str">
        <f>IFERROR(MATCH(ROW()-8,Products!$P$4:$P$403,0),"")</f>
        <v/>
      </c>
    </row>
    <row r="43" spans="1:9" x14ac:dyDescent="0.3">
      <c r="A43" t="str">
        <f>IF($I43="","",INDEX(Products!$A$4:$A$403,$I43)&amp;"")</f>
        <v/>
      </c>
      <c r="B43" t="str">
        <f>IF($I43="","",INDEX(Products!$B$4:$B$403,$I43)&amp;"")</f>
        <v/>
      </c>
      <c r="C43" t="str">
        <f>IF($I43="","",INDEX(Products!$C$4:$C$403,$I43)&amp;"")</f>
        <v/>
      </c>
      <c r="D43" t="str">
        <f>IF($I43="","",INDEX(Products!$D$4:$D$403,$I43)&amp;IF(INDEX(Products!$E$4:$E$403,$I43)&lt;&gt;""," · "&amp;INDEX(Products!$E$4:$E$403,$I43),""))</f>
        <v/>
      </c>
      <c r="E43" s="17" t="str">
        <f>IF($I43="","",IF($B$5="Dealer",INDEX(Products!$I$4:$I$403,$I43),IF($B$5="Distributor",INDEX(Products!$J$4:$J$403,$I43),INDEX(Products!$G$4:$G$403,$I43))))</f>
        <v/>
      </c>
      <c r="F43" s="18" t="str">
        <f>IF($I43="","",N(INDEX(Products!$K$4:$K$403,$I43)))</f>
        <v/>
      </c>
      <c r="G43" s="17" t="str">
        <f t="shared" si="0"/>
        <v/>
      </c>
      <c r="H43" s="18" t="str">
        <f>IF($I43="","",IF(INDEX(Products!$M$4:$M$403,$I43)="","",INDEX(Products!$M$4:$M$403,$I43)))</f>
        <v/>
      </c>
      <c r="I43" s="19" t="str">
        <f>IFERROR(MATCH(ROW()-8,Products!$P$4:$P$403,0),"")</f>
        <v/>
      </c>
    </row>
    <row r="44" spans="1:9" x14ac:dyDescent="0.3">
      <c r="A44" t="str">
        <f>IF($I44="","",INDEX(Products!$A$4:$A$403,$I44)&amp;"")</f>
        <v/>
      </c>
      <c r="B44" t="str">
        <f>IF($I44="","",INDEX(Products!$B$4:$B$403,$I44)&amp;"")</f>
        <v/>
      </c>
      <c r="C44" t="str">
        <f>IF($I44="","",INDEX(Products!$C$4:$C$403,$I44)&amp;"")</f>
        <v/>
      </c>
      <c r="D44" t="str">
        <f>IF($I44="","",INDEX(Products!$D$4:$D$403,$I44)&amp;IF(INDEX(Products!$E$4:$E$403,$I44)&lt;&gt;""," · "&amp;INDEX(Products!$E$4:$E$403,$I44),""))</f>
        <v/>
      </c>
      <c r="E44" s="17" t="str">
        <f>IF($I44="","",IF($B$5="Dealer",INDEX(Products!$I$4:$I$403,$I44),IF($B$5="Distributor",INDEX(Products!$J$4:$J$403,$I44),INDEX(Products!$G$4:$G$403,$I44))))</f>
        <v/>
      </c>
      <c r="F44" s="18" t="str">
        <f>IF($I44="","",N(INDEX(Products!$K$4:$K$403,$I44)))</f>
        <v/>
      </c>
      <c r="G44" s="17" t="str">
        <f t="shared" si="0"/>
        <v/>
      </c>
      <c r="H44" s="18" t="str">
        <f>IF($I44="","",IF(INDEX(Products!$M$4:$M$403,$I44)="","",INDEX(Products!$M$4:$M$403,$I44)))</f>
        <v/>
      </c>
      <c r="I44" s="19" t="str">
        <f>IFERROR(MATCH(ROW()-8,Products!$P$4:$P$403,0),"")</f>
        <v/>
      </c>
    </row>
    <row r="45" spans="1:9" x14ac:dyDescent="0.3">
      <c r="A45" t="str">
        <f>IF($I45="","",INDEX(Products!$A$4:$A$403,$I45)&amp;"")</f>
        <v/>
      </c>
      <c r="B45" t="str">
        <f>IF($I45="","",INDEX(Products!$B$4:$B$403,$I45)&amp;"")</f>
        <v/>
      </c>
      <c r="C45" t="str">
        <f>IF($I45="","",INDEX(Products!$C$4:$C$403,$I45)&amp;"")</f>
        <v/>
      </c>
      <c r="D45" t="str">
        <f>IF($I45="","",INDEX(Products!$D$4:$D$403,$I45)&amp;IF(INDEX(Products!$E$4:$E$403,$I45)&lt;&gt;""," · "&amp;INDEX(Products!$E$4:$E$403,$I45),""))</f>
        <v/>
      </c>
      <c r="E45" s="17" t="str">
        <f>IF($I45="","",IF($B$5="Dealer",INDEX(Products!$I$4:$I$403,$I45),IF($B$5="Distributor",INDEX(Products!$J$4:$J$403,$I45),INDEX(Products!$G$4:$G$403,$I45))))</f>
        <v/>
      </c>
      <c r="F45" s="18" t="str">
        <f>IF($I45="","",N(INDEX(Products!$K$4:$K$403,$I45)))</f>
        <v/>
      </c>
      <c r="G45" s="17" t="str">
        <f t="shared" si="0"/>
        <v/>
      </c>
      <c r="H45" s="18" t="str">
        <f>IF($I45="","",IF(INDEX(Products!$M$4:$M$403,$I45)="","",INDEX(Products!$M$4:$M$403,$I45)))</f>
        <v/>
      </c>
      <c r="I45" s="19" t="str">
        <f>IFERROR(MATCH(ROW()-8,Products!$P$4:$P$403,0),"")</f>
        <v/>
      </c>
    </row>
    <row r="46" spans="1:9" x14ac:dyDescent="0.3">
      <c r="A46" t="str">
        <f>IF($I46="","",INDEX(Products!$A$4:$A$403,$I46)&amp;"")</f>
        <v/>
      </c>
      <c r="B46" t="str">
        <f>IF($I46="","",INDEX(Products!$B$4:$B$403,$I46)&amp;"")</f>
        <v/>
      </c>
      <c r="C46" t="str">
        <f>IF($I46="","",INDEX(Products!$C$4:$C$403,$I46)&amp;"")</f>
        <v/>
      </c>
      <c r="D46" t="str">
        <f>IF($I46="","",INDEX(Products!$D$4:$D$403,$I46)&amp;IF(INDEX(Products!$E$4:$E$403,$I46)&lt;&gt;""," · "&amp;INDEX(Products!$E$4:$E$403,$I46),""))</f>
        <v/>
      </c>
      <c r="E46" s="17" t="str">
        <f>IF($I46="","",IF($B$5="Dealer",INDEX(Products!$I$4:$I$403,$I46),IF($B$5="Distributor",INDEX(Products!$J$4:$J$403,$I46),INDEX(Products!$G$4:$G$403,$I46))))</f>
        <v/>
      </c>
      <c r="F46" s="18" t="str">
        <f>IF($I46="","",N(INDEX(Products!$K$4:$K$403,$I46)))</f>
        <v/>
      </c>
      <c r="G46" s="17" t="str">
        <f t="shared" si="0"/>
        <v/>
      </c>
      <c r="H46" s="18" t="str">
        <f>IF($I46="","",IF(INDEX(Products!$M$4:$M$403,$I46)="","",INDEX(Products!$M$4:$M$403,$I46)))</f>
        <v/>
      </c>
      <c r="I46" s="19" t="str">
        <f>IFERROR(MATCH(ROW()-8,Products!$P$4:$P$403,0),"")</f>
        <v/>
      </c>
    </row>
    <row r="47" spans="1:9" x14ac:dyDescent="0.3">
      <c r="A47" t="str">
        <f>IF($I47="","",INDEX(Products!$A$4:$A$403,$I47)&amp;"")</f>
        <v/>
      </c>
      <c r="B47" t="str">
        <f>IF($I47="","",INDEX(Products!$B$4:$B$403,$I47)&amp;"")</f>
        <v/>
      </c>
      <c r="C47" t="str">
        <f>IF($I47="","",INDEX(Products!$C$4:$C$403,$I47)&amp;"")</f>
        <v/>
      </c>
      <c r="D47" t="str">
        <f>IF($I47="","",INDEX(Products!$D$4:$D$403,$I47)&amp;IF(INDEX(Products!$E$4:$E$403,$I47)&lt;&gt;""," · "&amp;INDEX(Products!$E$4:$E$403,$I47),""))</f>
        <v/>
      </c>
      <c r="E47" s="17" t="str">
        <f>IF($I47="","",IF($B$5="Dealer",INDEX(Products!$I$4:$I$403,$I47),IF($B$5="Distributor",INDEX(Products!$J$4:$J$403,$I47),INDEX(Products!$G$4:$G$403,$I47))))</f>
        <v/>
      </c>
      <c r="F47" s="18" t="str">
        <f>IF($I47="","",N(INDEX(Products!$K$4:$K$403,$I47)))</f>
        <v/>
      </c>
      <c r="G47" s="17" t="str">
        <f t="shared" si="0"/>
        <v/>
      </c>
      <c r="H47" s="18" t="str">
        <f>IF($I47="","",IF(INDEX(Products!$M$4:$M$403,$I47)="","",INDEX(Products!$M$4:$M$403,$I47)))</f>
        <v/>
      </c>
      <c r="I47" s="19" t="str">
        <f>IFERROR(MATCH(ROW()-8,Products!$P$4:$P$403,0),"")</f>
        <v/>
      </c>
    </row>
    <row r="48" spans="1:9" x14ac:dyDescent="0.3">
      <c r="A48" t="str">
        <f>IF($I48="","",INDEX(Products!$A$4:$A$403,$I48)&amp;"")</f>
        <v/>
      </c>
      <c r="B48" t="str">
        <f>IF($I48="","",INDEX(Products!$B$4:$B$403,$I48)&amp;"")</f>
        <v/>
      </c>
      <c r="C48" t="str">
        <f>IF($I48="","",INDEX(Products!$C$4:$C$403,$I48)&amp;"")</f>
        <v/>
      </c>
      <c r="D48" t="str">
        <f>IF($I48="","",INDEX(Products!$D$4:$D$403,$I48)&amp;IF(INDEX(Products!$E$4:$E$403,$I48)&lt;&gt;""," · "&amp;INDEX(Products!$E$4:$E$403,$I48),""))</f>
        <v/>
      </c>
      <c r="E48" s="17" t="str">
        <f>IF($I48="","",IF($B$5="Dealer",INDEX(Products!$I$4:$I$403,$I48),IF($B$5="Distributor",INDEX(Products!$J$4:$J$403,$I48),INDEX(Products!$G$4:$G$403,$I48))))</f>
        <v/>
      </c>
      <c r="F48" s="18" t="str">
        <f>IF($I48="","",N(INDEX(Products!$K$4:$K$403,$I48)))</f>
        <v/>
      </c>
      <c r="G48" s="17" t="str">
        <f t="shared" si="0"/>
        <v/>
      </c>
      <c r="H48" s="18" t="str">
        <f>IF($I48="","",IF(INDEX(Products!$M$4:$M$403,$I48)="","",INDEX(Products!$M$4:$M$403,$I48)))</f>
        <v/>
      </c>
      <c r="I48" s="19" t="str">
        <f>IFERROR(MATCH(ROW()-8,Products!$P$4:$P$403,0),"")</f>
        <v/>
      </c>
    </row>
    <row r="49" spans="1:9" x14ac:dyDescent="0.3">
      <c r="A49" t="str">
        <f>IF($I49="","",INDEX(Products!$A$4:$A$403,$I49)&amp;"")</f>
        <v/>
      </c>
      <c r="B49" t="str">
        <f>IF($I49="","",INDEX(Products!$B$4:$B$403,$I49)&amp;"")</f>
        <v/>
      </c>
      <c r="C49" t="str">
        <f>IF($I49="","",INDEX(Products!$C$4:$C$403,$I49)&amp;"")</f>
        <v/>
      </c>
      <c r="D49" t="str">
        <f>IF($I49="","",INDEX(Products!$D$4:$D$403,$I49)&amp;IF(INDEX(Products!$E$4:$E$403,$I49)&lt;&gt;""," · "&amp;INDEX(Products!$E$4:$E$403,$I49),""))</f>
        <v/>
      </c>
      <c r="E49" s="17" t="str">
        <f>IF($I49="","",IF($B$5="Dealer",INDEX(Products!$I$4:$I$403,$I49),IF($B$5="Distributor",INDEX(Products!$J$4:$J$403,$I49),INDEX(Products!$G$4:$G$403,$I49))))</f>
        <v/>
      </c>
      <c r="F49" s="18" t="str">
        <f>IF($I49="","",N(INDEX(Products!$K$4:$K$403,$I49)))</f>
        <v/>
      </c>
      <c r="G49" s="17" t="str">
        <f t="shared" si="0"/>
        <v/>
      </c>
      <c r="H49" s="18" t="str">
        <f>IF($I49="","",IF(INDEX(Products!$M$4:$M$403,$I49)="","",INDEX(Products!$M$4:$M$403,$I49)))</f>
        <v/>
      </c>
      <c r="I49" s="19" t="str">
        <f>IFERROR(MATCH(ROW()-8,Products!$P$4:$P$403,0),"")</f>
        <v/>
      </c>
    </row>
    <row r="50" spans="1:9" x14ac:dyDescent="0.3">
      <c r="A50" t="str">
        <f>IF($I50="","",INDEX(Products!$A$4:$A$403,$I50)&amp;"")</f>
        <v/>
      </c>
      <c r="B50" t="str">
        <f>IF($I50="","",INDEX(Products!$B$4:$B$403,$I50)&amp;"")</f>
        <v/>
      </c>
      <c r="C50" t="str">
        <f>IF($I50="","",INDEX(Products!$C$4:$C$403,$I50)&amp;"")</f>
        <v/>
      </c>
      <c r="D50" t="str">
        <f>IF($I50="","",INDEX(Products!$D$4:$D$403,$I50)&amp;IF(INDEX(Products!$E$4:$E$403,$I50)&lt;&gt;""," · "&amp;INDEX(Products!$E$4:$E$403,$I50),""))</f>
        <v/>
      </c>
      <c r="E50" s="17" t="str">
        <f>IF($I50="","",IF($B$5="Dealer",INDEX(Products!$I$4:$I$403,$I50),IF($B$5="Distributor",INDEX(Products!$J$4:$J$403,$I50),INDEX(Products!$G$4:$G$403,$I50))))</f>
        <v/>
      </c>
      <c r="F50" s="18" t="str">
        <f>IF($I50="","",N(INDEX(Products!$K$4:$K$403,$I50)))</f>
        <v/>
      </c>
      <c r="G50" s="17" t="str">
        <f t="shared" si="0"/>
        <v/>
      </c>
      <c r="H50" s="18" t="str">
        <f>IF($I50="","",IF(INDEX(Products!$M$4:$M$403,$I50)="","",INDEX(Products!$M$4:$M$403,$I50)))</f>
        <v/>
      </c>
      <c r="I50" s="19" t="str">
        <f>IFERROR(MATCH(ROW()-8,Products!$P$4:$P$403,0),"")</f>
        <v/>
      </c>
    </row>
    <row r="51" spans="1:9" x14ac:dyDescent="0.3">
      <c r="A51" t="str">
        <f>IF($I51="","",INDEX(Products!$A$4:$A$403,$I51)&amp;"")</f>
        <v/>
      </c>
      <c r="B51" t="str">
        <f>IF($I51="","",INDEX(Products!$B$4:$B$403,$I51)&amp;"")</f>
        <v/>
      </c>
      <c r="C51" t="str">
        <f>IF($I51="","",INDEX(Products!$C$4:$C$403,$I51)&amp;"")</f>
        <v/>
      </c>
      <c r="D51" t="str">
        <f>IF($I51="","",INDEX(Products!$D$4:$D$403,$I51)&amp;IF(INDEX(Products!$E$4:$E$403,$I51)&lt;&gt;""," · "&amp;INDEX(Products!$E$4:$E$403,$I51),""))</f>
        <v/>
      </c>
      <c r="E51" s="17" t="str">
        <f>IF($I51="","",IF($B$5="Dealer",INDEX(Products!$I$4:$I$403,$I51),IF($B$5="Distributor",INDEX(Products!$J$4:$J$403,$I51),INDEX(Products!$G$4:$G$403,$I51))))</f>
        <v/>
      </c>
      <c r="F51" s="18" t="str">
        <f>IF($I51="","",N(INDEX(Products!$K$4:$K$403,$I51)))</f>
        <v/>
      </c>
      <c r="G51" s="17" t="str">
        <f t="shared" si="0"/>
        <v/>
      </c>
      <c r="H51" s="18" t="str">
        <f>IF($I51="","",IF(INDEX(Products!$M$4:$M$403,$I51)="","",INDEX(Products!$M$4:$M$403,$I51)))</f>
        <v/>
      </c>
      <c r="I51" s="19" t="str">
        <f>IFERROR(MATCH(ROW()-8,Products!$P$4:$P$403,0),"")</f>
        <v/>
      </c>
    </row>
    <row r="52" spans="1:9" x14ac:dyDescent="0.3">
      <c r="A52" t="str">
        <f>IF($I52="","",INDEX(Products!$A$4:$A$403,$I52)&amp;"")</f>
        <v/>
      </c>
      <c r="B52" t="str">
        <f>IF($I52="","",INDEX(Products!$B$4:$B$403,$I52)&amp;"")</f>
        <v/>
      </c>
      <c r="C52" t="str">
        <f>IF($I52="","",INDEX(Products!$C$4:$C$403,$I52)&amp;"")</f>
        <v/>
      </c>
      <c r="D52" t="str">
        <f>IF($I52="","",INDEX(Products!$D$4:$D$403,$I52)&amp;IF(INDEX(Products!$E$4:$E$403,$I52)&lt;&gt;""," · "&amp;INDEX(Products!$E$4:$E$403,$I52),""))</f>
        <v/>
      </c>
      <c r="E52" s="17" t="str">
        <f>IF($I52="","",IF($B$5="Dealer",INDEX(Products!$I$4:$I$403,$I52),IF($B$5="Distributor",INDEX(Products!$J$4:$J$403,$I52),INDEX(Products!$G$4:$G$403,$I52))))</f>
        <v/>
      </c>
      <c r="F52" s="18" t="str">
        <f>IF($I52="","",N(INDEX(Products!$K$4:$K$403,$I52)))</f>
        <v/>
      </c>
      <c r="G52" s="17" t="str">
        <f t="shared" si="0"/>
        <v/>
      </c>
      <c r="H52" s="18" t="str">
        <f>IF($I52="","",IF(INDEX(Products!$M$4:$M$403,$I52)="","",INDEX(Products!$M$4:$M$403,$I52)))</f>
        <v/>
      </c>
      <c r="I52" s="19" t="str">
        <f>IFERROR(MATCH(ROW()-8,Products!$P$4:$P$403,0),"")</f>
        <v/>
      </c>
    </row>
    <row r="53" spans="1:9" x14ac:dyDescent="0.3">
      <c r="A53" t="str">
        <f>IF($I53="","",INDEX(Products!$A$4:$A$403,$I53)&amp;"")</f>
        <v/>
      </c>
      <c r="B53" t="str">
        <f>IF($I53="","",INDEX(Products!$B$4:$B$403,$I53)&amp;"")</f>
        <v/>
      </c>
      <c r="C53" t="str">
        <f>IF($I53="","",INDEX(Products!$C$4:$C$403,$I53)&amp;"")</f>
        <v/>
      </c>
      <c r="D53" t="str">
        <f>IF($I53="","",INDEX(Products!$D$4:$D$403,$I53)&amp;IF(INDEX(Products!$E$4:$E$403,$I53)&lt;&gt;""," · "&amp;INDEX(Products!$E$4:$E$403,$I53),""))</f>
        <v/>
      </c>
      <c r="E53" s="17" t="str">
        <f>IF($I53="","",IF($B$5="Dealer",INDEX(Products!$I$4:$I$403,$I53),IF($B$5="Distributor",INDEX(Products!$J$4:$J$403,$I53),INDEX(Products!$G$4:$G$403,$I53))))</f>
        <v/>
      </c>
      <c r="F53" s="18" t="str">
        <f>IF($I53="","",N(INDEX(Products!$K$4:$K$403,$I53)))</f>
        <v/>
      </c>
      <c r="G53" s="17" t="str">
        <f t="shared" si="0"/>
        <v/>
      </c>
      <c r="H53" s="18" t="str">
        <f>IF($I53="","",IF(INDEX(Products!$M$4:$M$403,$I53)="","",INDEX(Products!$M$4:$M$403,$I53)))</f>
        <v/>
      </c>
      <c r="I53" s="19" t="str">
        <f>IFERROR(MATCH(ROW()-8,Products!$P$4:$P$403,0),"")</f>
        <v/>
      </c>
    </row>
    <row r="54" spans="1:9" x14ac:dyDescent="0.3">
      <c r="A54" t="str">
        <f>IF($I54="","",INDEX(Products!$A$4:$A$403,$I54)&amp;"")</f>
        <v/>
      </c>
      <c r="B54" t="str">
        <f>IF($I54="","",INDEX(Products!$B$4:$B$403,$I54)&amp;"")</f>
        <v/>
      </c>
      <c r="C54" t="str">
        <f>IF($I54="","",INDEX(Products!$C$4:$C$403,$I54)&amp;"")</f>
        <v/>
      </c>
      <c r="D54" t="str">
        <f>IF($I54="","",INDEX(Products!$D$4:$D$403,$I54)&amp;IF(INDEX(Products!$E$4:$E$403,$I54)&lt;&gt;""," · "&amp;INDEX(Products!$E$4:$E$403,$I54),""))</f>
        <v/>
      </c>
      <c r="E54" s="17" t="str">
        <f>IF($I54="","",IF($B$5="Dealer",INDEX(Products!$I$4:$I$403,$I54),IF($B$5="Distributor",INDEX(Products!$J$4:$J$403,$I54),INDEX(Products!$G$4:$G$403,$I54))))</f>
        <v/>
      </c>
      <c r="F54" s="18" t="str">
        <f>IF($I54="","",N(INDEX(Products!$K$4:$K$403,$I54)))</f>
        <v/>
      </c>
      <c r="G54" s="17" t="str">
        <f t="shared" si="0"/>
        <v/>
      </c>
      <c r="H54" s="18" t="str">
        <f>IF($I54="","",IF(INDEX(Products!$M$4:$M$403,$I54)="","",INDEX(Products!$M$4:$M$403,$I54)))</f>
        <v/>
      </c>
      <c r="I54" s="19" t="str">
        <f>IFERROR(MATCH(ROW()-8,Products!$P$4:$P$403,0),"")</f>
        <v/>
      </c>
    </row>
    <row r="55" spans="1:9" x14ac:dyDescent="0.3">
      <c r="A55" t="str">
        <f>IF($I55="","",INDEX(Products!$A$4:$A$403,$I55)&amp;"")</f>
        <v/>
      </c>
      <c r="B55" t="str">
        <f>IF($I55="","",INDEX(Products!$B$4:$B$403,$I55)&amp;"")</f>
        <v/>
      </c>
      <c r="C55" t="str">
        <f>IF($I55="","",INDEX(Products!$C$4:$C$403,$I55)&amp;"")</f>
        <v/>
      </c>
      <c r="D55" t="str">
        <f>IF($I55="","",INDEX(Products!$D$4:$D$403,$I55)&amp;IF(INDEX(Products!$E$4:$E$403,$I55)&lt;&gt;""," · "&amp;INDEX(Products!$E$4:$E$403,$I55),""))</f>
        <v/>
      </c>
      <c r="E55" s="17" t="str">
        <f>IF($I55="","",IF($B$5="Dealer",INDEX(Products!$I$4:$I$403,$I55),IF($B$5="Distributor",INDEX(Products!$J$4:$J$403,$I55),INDEX(Products!$G$4:$G$403,$I55))))</f>
        <v/>
      </c>
      <c r="F55" s="18" t="str">
        <f>IF($I55="","",N(INDEX(Products!$K$4:$K$403,$I55)))</f>
        <v/>
      </c>
      <c r="G55" s="17" t="str">
        <f t="shared" si="0"/>
        <v/>
      </c>
      <c r="H55" s="18" t="str">
        <f>IF($I55="","",IF(INDEX(Products!$M$4:$M$403,$I55)="","",INDEX(Products!$M$4:$M$403,$I55)))</f>
        <v/>
      </c>
      <c r="I55" s="19" t="str">
        <f>IFERROR(MATCH(ROW()-8,Products!$P$4:$P$403,0),"")</f>
        <v/>
      </c>
    </row>
    <row r="56" spans="1:9" x14ac:dyDescent="0.3">
      <c r="A56" t="str">
        <f>IF($I56="","",INDEX(Products!$A$4:$A$403,$I56)&amp;"")</f>
        <v/>
      </c>
      <c r="B56" t="str">
        <f>IF($I56="","",INDEX(Products!$B$4:$B$403,$I56)&amp;"")</f>
        <v/>
      </c>
      <c r="C56" t="str">
        <f>IF($I56="","",INDEX(Products!$C$4:$C$403,$I56)&amp;"")</f>
        <v/>
      </c>
      <c r="D56" t="str">
        <f>IF($I56="","",INDEX(Products!$D$4:$D$403,$I56)&amp;IF(INDEX(Products!$E$4:$E$403,$I56)&lt;&gt;""," · "&amp;INDEX(Products!$E$4:$E$403,$I56),""))</f>
        <v/>
      </c>
      <c r="E56" s="17" t="str">
        <f>IF($I56="","",IF($B$5="Dealer",INDEX(Products!$I$4:$I$403,$I56),IF($B$5="Distributor",INDEX(Products!$J$4:$J$403,$I56),INDEX(Products!$G$4:$G$403,$I56))))</f>
        <v/>
      </c>
      <c r="F56" s="18" t="str">
        <f>IF($I56="","",N(INDEX(Products!$K$4:$K$403,$I56)))</f>
        <v/>
      </c>
      <c r="G56" s="17" t="str">
        <f t="shared" si="0"/>
        <v/>
      </c>
      <c r="H56" s="18" t="str">
        <f>IF($I56="","",IF(INDEX(Products!$M$4:$M$403,$I56)="","",INDEX(Products!$M$4:$M$403,$I56)))</f>
        <v/>
      </c>
      <c r="I56" s="19" t="str">
        <f>IFERROR(MATCH(ROW()-8,Products!$P$4:$P$403,0),"")</f>
        <v/>
      </c>
    </row>
    <row r="57" spans="1:9" x14ac:dyDescent="0.3">
      <c r="A57" t="str">
        <f>IF($I57="","",INDEX(Products!$A$4:$A$403,$I57)&amp;"")</f>
        <v/>
      </c>
      <c r="B57" t="str">
        <f>IF($I57="","",INDEX(Products!$B$4:$B$403,$I57)&amp;"")</f>
        <v/>
      </c>
      <c r="C57" t="str">
        <f>IF($I57="","",INDEX(Products!$C$4:$C$403,$I57)&amp;"")</f>
        <v/>
      </c>
      <c r="D57" t="str">
        <f>IF($I57="","",INDEX(Products!$D$4:$D$403,$I57)&amp;IF(INDEX(Products!$E$4:$E$403,$I57)&lt;&gt;""," · "&amp;INDEX(Products!$E$4:$E$403,$I57),""))</f>
        <v/>
      </c>
      <c r="E57" s="17" t="str">
        <f>IF($I57="","",IF($B$5="Dealer",INDEX(Products!$I$4:$I$403,$I57),IF($B$5="Distributor",INDEX(Products!$J$4:$J$403,$I57),INDEX(Products!$G$4:$G$403,$I57))))</f>
        <v/>
      </c>
      <c r="F57" s="18" t="str">
        <f>IF($I57="","",N(INDEX(Products!$K$4:$K$403,$I57)))</f>
        <v/>
      </c>
      <c r="G57" s="17" t="str">
        <f t="shared" si="0"/>
        <v/>
      </c>
      <c r="H57" s="18" t="str">
        <f>IF($I57="","",IF(INDEX(Products!$M$4:$M$403,$I57)="","",INDEX(Products!$M$4:$M$403,$I57)))</f>
        <v/>
      </c>
      <c r="I57" s="19" t="str">
        <f>IFERROR(MATCH(ROW()-8,Products!$P$4:$P$403,0),"")</f>
        <v/>
      </c>
    </row>
    <row r="58" spans="1:9" x14ac:dyDescent="0.3">
      <c r="A58" t="str">
        <f>IF($I58="","",INDEX(Products!$A$4:$A$403,$I58)&amp;"")</f>
        <v/>
      </c>
      <c r="B58" t="str">
        <f>IF($I58="","",INDEX(Products!$B$4:$B$403,$I58)&amp;"")</f>
        <v/>
      </c>
      <c r="C58" t="str">
        <f>IF($I58="","",INDEX(Products!$C$4:$C$403,$I58)&amp;"")</f>
        <v/>
      </c>
      <c r="D58" t="str">
        <f>IF($I58="","",INDEX(Products!$D$4:$D$403,$I58)&amp;IF(INDEX(Products!$E$4:$E$403,$I58)&lt;&gt;""," · "&amp;INDEX(Products!$E$4:$E$403,$I58),""))</f>
        <v/>
      </c>
      <c r="E58" s="17" t="str">
        <f>IF($I58="","",IF($B$5="Dealer",INDEX(Products!$I$4:$I$403,$I58),IF($B$5="Distributor",INDEX(Products!$J$4:$J$403,$I58),INDEX(Products!$G$4:$G$403,$I58))))</f>
        <v/>
      </c>
      <c r="F58" s="18" t="str">
        <f>IF($I58="","",N(INDEX(Products!$K$4:$K$403,$I58)))</f>
        <v/>
      </c>
      <c r="G58" s="17" t="str">
        <f t="shared" si="0"/>
        <v/>
      </c>
      <c r="H58" s="18" t="str">
        <f>IF($I58="","",IF(INDEX(Products!$M$4:$M$403,$I58)="","",INDEX(Products!$M$4:$M$403,$I58)))</f>
        <v/>
      </c>
      <c r="I58" s="19" t="str">
        <f>IFERROR(MATCH(ROW()-8,Products!$P$4:$P$403,0),"")</f>
        <v/>
      </c>
    </row>
    <row r="59" spans="1:9" x14ac:dyDescent="0.3">
      <c r="A59" t="str">
        <f>IF($I59="","",INDEX(Products!$A$4:$A$403,$I59)&amp;"")</f>
        <v/>
      </c>
      <c r="B59" t="str">
        <f>IF($I59="","",INDEX(Products!$B$4:$B$403,$I59)&amp;"")</f>
        <v/>
      </c>
      <c r="C59" t="str">
        <f>IF($I59="","",INDEX(Products!$C$4:$C$403,$I59)&amp;"")</f>
        <v/>
      </c>
      <c r="D59" t="str">
        <f>IF($I59="","",INDEX(Products!$D$4:$D$403,$I59)&amp;IF(INDEX(Products!$E$4:$E$403,$I59)&lt;&gt;""," · "&amp;INDEX(Products!$E$4:$E$403,$I59),""))</f>
        <v/>
      </c>
      <c r="E59" s="17" t="str">
        <f>IF($I59="","",IF($B$5="Dealer",INDEX(Products!$I$4:$I$403,$I59),IF($B$5="Distributor",INDEX(Products!$J$4:$J$403,$I59),INDEX(Products!$G$4:$G$403,$I59))))</f>
        <v/>
      </c>
      <c r="F59" s="18" t="str">
        <f>IF($I59="","",N(INDEX(Products!$K$4:$K$403,$I59)))</f>
        <v/>
      </c>
      <c r="G59" s="17" t="str">
        <f t="shared" si="0"/>
        <v/>
      </c>
      <c r="H59" s="18" t="str">
        <f>IF($I59="","",IF(INDEX(Products!$M$4:$M$403,$I59)="","",INDEX(Products!$M$4:$M$403,$I59)))</f>
        <v/>
      </c>
      <c r="I59" s="19" t="str">
        <f>IFERROR(MATCH(ROW()-8,Products!$P$4:$P$403,0),"")</f>
        <v/>
      </c>
    </row>
    <row r="60" spans="1:9" x14ac:dyDescent="0.3">
      <c r="A60" t="str">
        <f>IF($I60="","",INDEX(Products!$A$4:$A$403,$I60)&amp;"")</f>
        <v/>
      </c>
      <c r="B60" t="str">
        <f>IF($I60="","",INDEX(Products!$B$4:$B$403,$I60)&amp;"")</f>
        <v/>
      </c>
      <c r="C60" t="str">
        <f>IF($I60="","",INDEX(Products!$C$4:$C$403,$I60)&amp;"")</f>
        <v/>
      </c>
      <c r="D60" t="str">
        <f>IF($I60="","",INDEX(Products!$D$4:$D$403,$I60)&amp;IF(INDEX(Products!$E$4:$E$403,$I60)&lt;&gt;""," · "&amp;INDEX(Products!$E$4:$E$403,$I60),""))</f>
        <v/>
      </c>
      <c r="E60" s="17" t="str">
        <f>IF($I60="","",IF($B$5="Dealer",INDEX(Products!$I$4:$I$403,$I60),IF($B$5="Distributor",INDEX(Products!$J$4:$J$403,$I60),INDEX(Products!$G$4:$G$403,$I60))))</f>
        <v/>
      </c>
      <c r="F60" s="18" t="str">
        <f>IF($I60="","",N(INDEX(Products!$K$4:$K$403,$I60)))</f>
        <v/>
      </c>
      <c r="G60" s="17" t="str">
        <f t="shared" si="0"/>
        <v/>
      </c>
      <c r="H60" s="18" t="str">
        <f>IF($I60="","",IF(INDEX(Products!$M$4:$M$403,$I60)="","",INDEX(Products!$M$4:$M$403,$I60)))</f>
        <v/>
      </c>
      <c r="I60" s="19" t="str">
        <f>IFERROR(MATCH(ROW()-8,Products!$P$4:$P$403,0),"")</f>
        <v/>
      </c>
    </row>
    <row r="61" spans="1:9" x14ac:dyDescent="0.3">
      <c r="A61" t="str">
        <f>IF($I61="","",INDEX(Products!$A$4:$A$403,$I61)&amp;"")</f>
        <v/>
      </c>
      <c r="B61" t="str">
        <f>IF($I61="","",INDEX(Products!$B$4:$B$403,$I61)&amp;"")</f>
        <v/>
      </c>
      <c r="C61" t="str">
        <f>IF($I61="","",INDEX(Products!$C$4:$C$403,$I61)&amp;"")</f>
        <v/>
      </c>
      <c r="D61" t="str">
        <f>IF($I61="","",INDEX(Products!$D$4:$D$403,$I61)&amp;IF(INDEX(Products!$E$4:$E$403,$I61)&lt;&gt;""," · "&amp;INDEX(Products!$E$4:$E$403,$I61),""))</f>
        <v/>
      </c>
      <c r="E61" s="17" t="str">
        <f>IF($I61="","",IF($B$5="Dealer",INDEX(Products!$I$4:$I$403,$I61),IF($B$5="Distributor",INDEX(Products!$J$4:$J$403,$I61),INDEX(Products!$G$4:$G$403,$I61))))</f>
        <v/>
      </c>
      <c r="F61" s="18" t="str">
        <f>IF($I61="","",N(INDEX(Products!$K$4:$K$403,$I61)))</f>
        <v/>
      </c>
      <c r="G61" s="17" t="str">
        <f t="shared" si="0"/>
        <v/>
      </c>
      <c r="H61" s="18" t="str">
        <f>IF($I61="","",IF(INDEX(Products!$M$4:$M$403,$I61)="","",INDEX(Products!$M$4:$M$403,$I61)))</f>
        <v/>
      </c>
      <c r="I61" s="19" t="str">
        <f>IFERROR(MATCH(ROW()-8,Products!$P$4:$P$403,0),"")</f>
        <v/>
      </c>
    </row>
    <row r="62" spans="1:9" x14ac:dyDescent="0.3">
      <c r="A62" t="str">
        <f>IF($I62="","",INDEX(Products!$A$4:$A$403,$I62)&amp;"")</f>
        <v/>
      </c>
      <c r="B62" t="str">
        <f>IF($I62="","",INDEX(Products!$B$4:$B$403,$I62)&amp;"")</f>
        <v/>
      </c>
      <c r="C62" t="str">
        <f>IF($I62="","",INDEX(Products!$C$4:$C$403,$I62)&amp;"")</f>
        <v/>
      </c>
      <c r="D62" t="str">
        <f>IF($I62="","",INDEX(Products!$D$4:$D$403,$I62)&amp;IF(INDEX(Products!$E$4:$E$403,$I62)&lt;&gt;""," · "&amp;INDEX(Products!$E$4:$E$403,$I62),""))</f>
        <v/>
      </c>
      <c r="E62" s="17" t="str">
        <f>IF($I62="","",IF($B$5="Dealer",INDEX(Products!$I$4:$I$403,$I62),IF($B$5="Distributor",INDEX(Products!$J$4:$J$403,$I62),INDEX(Products!$G$4:$G$403,$I62))))</f>
        <v/>
      </c>
      <c r="F62" s="18" t="str">
        <f>IF($I62="","",N(INDEX(Products!$K$4:$K$403,$I62)))</f>
        <v/>
      </c>
      <c r="G62" s="17" t="str">
        <f t="shared" si="0"/>
        <v/>
      </c>
      <c r="H62" s="18" t="str">
        <f>IF($I62="","",IF(INDEX(Products!$M$4:$M$403,$I62)="","",INDEX(Products!$M$4:$M$403,$I62)))</f>
        <v/>
      </c>
      <c r="I62" s="19" t="str">
        <f>IFERROR(MATCH(ROW()-8,Products!$P$4:$P$403,0),"")</f>
        <v/>
      </c>
    </row>
    <row r="63" spans="1:9" x14ac:dyDescent="0.3">
      <c r="A63" t="str">
        <f>IF($I63="","",INDEX(Products!$A$4:$A$403,$I63)&amp;"")</f>
        <v/>
      </c>
      <c r="B63" t="str">
        <f>IF($I63="","",INDEX(Products!$B$4:$B$403,$I63)&amp;"")</f>
        <v/>
      </c>
      <c r="C63" t="str">
        <f>IF($I63="","",INDEX(Products!$C$4:$C$403,$I63)&amp;"")</f>
        <v/>
      </c>
      <c r="D63" t="str">
        <f>IF($I63="","",INDEX(Products!$D$4:$D$403,$I63)&amp;IF(INDEX(Products!$E$4:$E$403,$I63)&lt;&gt;""," · "&amp;INDEX(Products!$E$4:$E$403,$I63),""))</f>
        <v/>
      </c>
      <c r="E63" s="17" t="str">
        <f>IF($I63="","",IF($B$5="Dealer",INDEX(Products!$I$4:$I$403,$I63),IF($B$5="Distributor",INDEX(Products!$J$4:$J$403,$I63),INDEX(Products!$G$4:$G$403,$I63))))</f>
        <v/>
      </c>
      <c r="F63" s="18" t="str">
        <f>IF($I63="","",N(INDEX(Products!$K$4:$K$403,$I63)))</f>
        <v/>
      </c>
      <c r="G63" s="17" t="str">
        <f t="shared" si="0"/>
        <v/>
      </c>
      <c r="H63" s="18" t="str">
        <f>IF($I63="","",IF(INDEX(Products!$M$4:$M$403,$I63)="","",INDEX(Products!$M$4:$M$403,$I63)))</f>
        <v/>
      </c>
      <c r="I63" s="19" t="str">
        <f>IFERROR(MATCH(ROW()-8,Products!$P$4:$P$403,0),"")</f>
        <v/>
      </c>
    </row>
    <row r="64" spans="1:9" x14ac:dyDescent="0.3">
      <c r="A64" t="str">
        <f>IF($I64="","",INDEX(Products!$A$4:$A$403,$I64)&amp;"")</f>
        <v/>
      </c>
      <c r="B64" t="str">
        <f>IF($I64="","",INDEX(Products!$B$4:$B$403,$I64)&amp;"")</f>
        <v/>
      </c>
      <c r="C64" t="str">
        <f>IF($I64="","",INDEX(Products!$C$4:$C$403,$I64)&amp;"")</f>
        <v/>
      </c>
      <c r="D64" t="str">
        <f>IF($I64="","",INDEX(Products!$D$4:$D$403,$I64)&amp;IF(INDEX(Products!$E$4:$E$403,$I64)&lt;&gt;""," · "&amp;INDEX(Products!$E$4:$E$403,$I64),""))</f>
        <v/>
      </c>
      <c r="E64" s="17" t="str">
        <f>IF($I64="","",IF($B$5="Dealer",INDEX(Products!$I$4:$I$403,$I64),IF($B$5="Distributor",INDEX(Products!$J$4:$J$403,$I64),INDEX(Products!$G$4:$G$403,$I64))))</f>
        <v/>
      </c>
      <c r="F64" s="18" t="str">
        <f>IF($I64="","",N(INDEX(Products!$K$4:$K$403,$I64)))</f>
        <v/>
      </c>
      <c r="G64" s="17" t="str">
        <f t="shared" si="0"/>
        <v/>
      </c>
      <c r="H64" s="18" t="str">
        <f>IF($I64="","",IF(INDEX(Products!$M$4:$M$403,$I64)="","",INDEX(Products!$M$4:$M$403,$I64)))</f>
        <v/>
      </c>
      <c r="I64" s="19" t="str">
        <f>IFERROR(MATCH(ROW()-8,Products!$P$4:$P$403,0),"")</f>
        <v/>
      </c>
    </row>
    <row r="65" spans="1:9" x14ac:dyDescent="0.3">
      <c r="A65" t="str">
        <f>IF($I65="","",INDEX(Products!$A$4:$A$403,$I65)&amp;"")</f>
        <v/>
      </c>
      <c r="B65" t="str">
        <f>IF($I65="","",INDEX(Products!$B$4:$B$403,$I65)&amp;"")</f>
        <v/>
      </c>
      <c r="C65" t="str">
        <f>IF($I65="","",INDEX(Products!$C$4:$C$403,$I65)&amp;"")</f>
        <v/>
      </c>
      <c r="D65" t="str">
        <f>IF($I65="","",INDEX(Products!$D$4:$D$403,$I65)&amp;IF(INDEX(Products!$E$4:$E$403,$I65)&lt;&gt;""," · "&amp;INDEX(Products!$E$4:$E$403,$I65),""))</f>
        <v/>
      </c>
      <c r="E65" s="17" t="str">
        <f>IF($I65="","",IF($B$5="Dealer",INDEX(Products!$I$4:$I$403,$I65),IF($B$5="Distributor",INDEX(Products!$J$4:$J$403,$I65),INDEX(Products!$G$4:$G$403,$I65))))</f>
        <v/>
      </c>
      <c r="F65" s="18" t="str">
        <f>IF($I65="","",N(INDEX(Products!$K$4:$K$403,$I65)))</f>
        <v/>
      </c>
      <c r="G65" s="17" t="str">
        <f t="shared" si="0"/>
        <v/>
      </c>
      <c r="H65" s="18" t="str">
        <f>IF($I65="","",IF(INDEX(Products!$M$4:$M$403,$I65)="","",INDEX(Products!$M$4:$M$403,$I65)))</f>
        <v/>
      </c>
      <c r="I65" s="19" t="str">
        <f>IFERROR(MATCH(ROW()-8,Products!$P$4:$P$403,0),"")</f>
        <v/>
      </c>
    </row>
    <row r="66" spans="1:9" x14ac:dyDescent="0.3">
      <c r="A66" t="str">
        <f>IF($I66="","",INDEX(Products!$A$4:$A$403,$I66)&amp;"")</f>
        <v/>
      </c>
      <c r="B66" t="str">
        <f>IF($I66="","",INDEX(Products!$B$4:$B$403,$I66)&amp;"")</f>
        <v/>
      </c>
      <c r="C66" t="str">
        <f>IF($I66="","",INDEX(Products!$C$4:$C$403,$I66)&amp;"")</f>
        <v/>
      </c>
      <c r="D66" t="str">
        <f>IF($I66="","",INDEX(Products!$D$4:$D$403,$I66)&amp;IF(INDEX(Products!$E$4:$E$403,$I66)&lt;&gt;""," · "&amp;INDEX(Products!$E$4:$E$403,$I66),""))</f>
        <v/>
      </c>
      <c r="E66" s="17" t="str">
        <f>IF($I66="","",IF($B$5="Dealer",INDEX(Products!$I$4:$I$403,$I66),IF($B$5="Distributor",INDEX(Products!$J$4:$J$403,$I66),INDEX(Products!$G$4:$G$403,$I66))))</f>
        <v/>
      </c>
      <c r="F66" s="18" t="str">
        <f>IF($I66="","",N(INDEX(Products!$K$4:$K$403,$I66)))</f>
        <v/>
      </c>
      <c r="G66" s="17" t="str">
        <f t="shared" si="0"/>
        <v/>
      </c>
      <c r="H66" s="18" t="str">
        <f>IF($I66="","",IF(INDEX(Products!$M$4:$M$403,$I66)="","",INDEX(Products!$M$4:$M$403,$I66)))</f>
        <v/>
      </c>
      <c r="I66" s="19" t="str">
        <f>IFERROR(MATCH(ROW()-8,Products!$P$4:$P$403,0),"")</f>
        <v/>
      </c>
    </row>
    <row r="67" spans="1:9" x14ac:dyDescent="0.3">
      <c r="A67" t="str">
        <f>IF($I67="","",INDEX(Products!$A$4:$A$403,$I67)&amp;"")</f>
        <v/>
      </c>
      <c r="B67" t="str">
        <f>IF($I67="","",INDEX(Products!$B$4:$B$403,$I67)&amp;"")</f>
        <v/>
      </c>
      <c r="C67" t="str">
        <f>IF($I67="","",INDEX(Products!$C$4:$C$403,$I67)&amp;"")</f>
        <v/>
      </c>
      <c r="D67" t="str">
        <f>IF($I67="","",INDEX(Products!$D$4:$D$403,$I67)&amp;IF(INDEX(Products!$E$4:$E$403,$I67)&lt;&gt;""," · "&amp;INDEX(Products!$E$4:$E$403,$I67),""))</f>
        <v/>
      </c>
      <c r="E67" s="17" t="str">
        <f>IF($I67="","",IF($B$5="Dealer",INDEX(Products!$I$4:$I$403,$I67),IF($B$5="Distributor",INDEX(Products!$J$4:$J$403,$I67),INDEX(Products!$G$4:$G$403,$I67))))</f>
        <v/>
      </c>
      <c r="F67" s="18" t="str">
        <f>IF($I67="","",N(INDEX(Products!$K$4:$K$403,$I67)))</f>
        <v/>
      </c>
      <c r="G67" s="17" t="str">
        <f t="shared" si="0"/>
        <v/>
      </c>
      <c r="H67" s="18" t="str">
        <f>IF($I67="","",IF(INDEX(Products!$M$4:$M$403,$I67)="","",INDEX(Products!$M$4:$M$403,$I67)))</f>
        <v/>
      </c>
      <c r="I67" s="19" t="str">
        <f>IFERROR(MATCH(ROW()-8,Products!$P$4:$P$403,0),"")</f>
        <v/>
      </c>
    </row>
    <row r="68" spans="1:9" x14ac:dyDescent="0.3">
      <c r="A68" t="str">
        <f>IF($I68="","",INDEX(Products!$A$4:$A$403,$I68)&amp;"")</f>
        <v/>
      </c>
      <c r="B68" t="str">
        <f>IF($I68="","",INDEX(Products!$B$4:$B$403,$I68)&amp;"")</f>
        <v/>
      </c>
      <c r="C68" t="str">
        <f>IF($I68="","",INDEX(Products!$C$4:$C$403,$I68)&amp;"")</f>
        <v/>
      </c>
      <c r="D68" t="str">
        <f>IF($I68="","",INDEX(Products!$D$4:$D$403,$I68)&amp;IF(INDEX(Products!$E$4:$E$403,$I68)&lt;&gt;""," · "&amp;INDEX(Products!$E$4:$E$403,$I68),""))</f>
        <v/>
      </c>
      <c r="E68" s="17" t="str">
        <f>IF($I68="","",IF($B$5="Dealer",INDEX(Products!$I$4:$I$403,$I68),IF($B$5="Distributor",INDEX(Products!$J$4:$J$403,$I68),INDEX(Products!$G$4:$G$403,$I68))))</f>
        <v/>
      </c>
      <c r="F68" s="18" t="str">
        <f>IF($I68="","",N(INDEX(Products!$K$4:$K$403,$I68)))</f>
        <v/>
      </c>
      <c r="G68" s="17" t="str">
        <f t="shared" si="0"/>
        <v/>
      </c>
      <c r="H68" s="18" t="str">
        <f>IF($I68="","",IF(INDEX(Products!$M$4:$M$403,$I68)="","",INDEX(Products!$M$4:$M$403,$I68)))</f>
        <v/>
      </c>
      <c r="I68" s="19" t="str">
        <f>IFERROR(MATCH(ROW()-8,Products!$P$4:$P$403,0),"")</f>
        <v/>
      </c>
    </row>
    <row r="69" spans="1:9" x14ac:dyDescent="0.3">
      <c r="A69" t="str">
        <f>IF($I69="","",INDEX(Products!$A$4:$A$403,$I69)&amp;"")</f>
        <v/>
      </c>
      <c r="B69" t="str">
        <f>IF($I69="","",INDEX(Products!$B$4:$B$403,$I69)&amp;"")</f>
        <v/>
      </c>
      <c r="C69" t="str">
        <f>IF($I69="","",INDEX(Products!$C$4:$C$403,$I69)&amp;"")</f>
        <v/>
      </c>
      <c r="D69" t="str">
        <f>IF($I69="","",INDEX(Products!$D$4:$D$403,$I69)&amp;IF(INDEX(Products!$E$4:$E$403,$I69)&lt;&gt;""," · "&amp;INDEX(Products!$E$4:$E$403,$I69),""))</f>
        <v/>
      </c>
      <c r="E69" s="17" t="str">
        <f>IF($I69="","",IF($B$5="Dealer",INDEX(Products!$I$4:$I$403,$I69),IF($B$5="Distributor",INDEX(Products!$J$4:$J$403,$I69),INDEX(Products!$G$4:$G$403,$I69))))</f>
        <v/>
      </c>
      <c r="F69" s="18" t="str">
        <f>IF($I69="","",N(INDEX(Products!$K$4:$K$403,$I69)))</f>
        <v/>
      </c>
      <c r="G69" s="17" t="str">
        <f t="shared" si="0"/>
        <v/>
      </c>
      <c r="H69" s="18" t="str">
        <f>IF($I69="","",IF(INDEX(Products!$M$4:$M$403,$I69)="","",INDEX(Products!$M$4:$M$403,$I69)))</f>
        <v/>
      </c>
      <c r="I69" s="19" t="str">
        <f>IFERROR(MATCH(ROW()-8,Products!$P$4:$P$403,0),"")</f>
        <v/>
      </c>
    </row>
    <row r="70" spans="1:9" x14ac:dyDescent="0.3">
      <c r="A70" t="str">
        <f>IF($I70="","",INDEX(Products!$A$4:$A$403,$I70)&amp;"")</f>
        <v/>
      </c>
      <c r="B70" t="str">
        <f>IF($I70="","",INDEX(Products!$B$4:$B$403,$I70)&amp;"")</f>
        <v/>
      </c>
      <c r="C70" t="str">
        <f>IF($I70="","",INDEX(Products!$C$4:$C$403,$I70)&amp;"")</f>
        <v/>
      </c>
      <c r="D70" t="str">
        <f>IF($I70="","",INDEX(Products!$D$4:$D$403,$I70)&amp;IF(INDEX(Products!$E$4:$E$403,$I70)&lt;&gt;""," · "&amp;INDEX(Products!$E$4:$E$403,$I70),""))</f>
        <v/>
      </c>
      <c r="E70" s="17" t="str">
        <f>IF($I70="","",IF($B$5="Dealer",INDEX(Products!$I$4:$I$403,$I70),IF($B$5="Distributor",INDEX(Products!$J$4:$J$403,$I70),INDEX(Products!$G$4:$G$403,$I70))))</f>
        <v/>
      </c>
      <c r="F70" s="18" t="str">
        <f>IF($I70="","",N(INDEX(Products!$K$4:$K$403,$I70)))</f>
        <v/>
      </c>
      <c r="G70" s="17" t="str">
        <f t="shared" si="0"/>
        <v/>
      </c>
      <c r="H70" s="18" t="str">
        <f>IF($I70="","",IF(INDEX(Products!$M$4:$M$403,$I70)="","",INDEX(Products!$M$4:$M$403,$I70)))</f>
        <v/>
      </c>
      <c r="I70" s="19" t="str">
        <f>IFERROR(MATCH(ROW()-8,Products!$P$4:$P$403,0),"")</f>
        <v/>
      </c>
    </row>
    <row r="71" spans="1:9" x14ac:dyDescent="0.3">
      <c r="A71" t="str">
        <f>IF($I71="","",INDEX(Products!$A$4:$A$403,$I71)&amp;"")</f>
        <v/>
      </c>
      <c r="B71" t="str">
        <f>IF($I71="","",INDEX(Products!$B$4:$B$403,$I71)&amp;"")</f>
        <v/>
      </c>
      <c r="C71" t="str">
        <f>IF($I71="","",INDEX(Products!$C$4:$C$403,$I71)&amp;"")</f>
        <v/>
      </c>
      <c r="D71" t="str">
        <f>IF($I71="","",INDEX(Products!$D$4:$D$403,$I71)&amp;IF(INDEX(Products!$E$4:$E$403,$I71)&lt;&gt;""," · "&amp;INDEX(Products!$E$4:$E$403,$I71),""))</f>
        <v/>
      </c>
      <c r="E71" s="17" t="str">
        <f>IF($I71="","",IF($B$5="Dealer",INDEX(Products!$I$4:$I$403,$I71),IF($B$5="Distributor",INDEX(Products!$J$4:$J$403,$I71),INDEX(Products!$G$4:$G$403,$I71))))</f>
        <v/>
      </c>
      <c r="F71" s="18" t="str">
        <f>IF($I71="","",N(INDEX(Products!$K$4:$K$403,$I71)))</f>
        <v/>
      </c>
      <c r="G71" s="17" t="str">
        <f t="shared" si="0"/>
        <v/>
      </c>
      <c r="H71" s="18" t="str">
        <f>IF($I71="","",IF(INDEX(Products!$M$4:$M$403,$I71)="","",INDEX(Products!$M$4:$M$403,$I71)))</f>
        <v/>
      </c>
      <c r="I71" s="19" t="str">
        <f>IFERROR(MATCH(ROW()-8,Products!$P$4:$P$403,0),"")</f>
        <v/>
      </c>
    </row>
    <row r="72" spans="1:9" x14ac:dyDescent="0.3">
      <c r="A72" t="str">
        <f>IF($I72="","",INDEX(Products!$A$4:$A$403,$I72)&amp;"")</f>
        <v/>
      </c>
      <c r="B72" t="str">
        <f>IF($I72="","",INDEX(Products!$B$4:$B$403,$I72)&amp;"")</f>
        <v/>
      </c>
      <c r="C72" t="str">
        <f>IF($I72="","",INDEX(Products!$C$4:$C$403,$I72)&amp;"")</f>
        <v/>
      </c>
      <c r="D72" t="str">
        <f>IF($I72="","",INDEX(Products!$D$4:$D$403,$I72)&amp;IF(INDEX(Products!$E$4:$E$403,$I72)&lt;&gt;""," · "&amp;INDEX(Products!$E$4:$E$403,$I72),""))</f>
        <v/>
      </c>
      <c r="E72" s="17" t="str">
        <f>IF($I72="","",IF($B$5="Dealer",INDEX(Products!$I$4:$I$403,$I72),IF($B$5="Distributor",INDEX(Products!$J$4:$J$403,$I72),INDEX(Products!$G$4:$G$403,$I72))))</f>
        <v/>
      </c>
      <c r="F72" s="18" t="str">
        <f>IF($I72="","",N(INDEX(Products!$K$4:$K$403,$I72)))</f>
        <v/>
      </c>
      <c r="G72" s="17" t="str">
        <f t="shared" si="0"/>
        <v/>
      </c>
      <c r="H72" s="18" t="str">
        <f>IF($I72="","",IF(INDEX(Products!$M$4:$M$403,$I72)="","",INDEX(Products!$M$4:$M$403,$I72)))</f>
        <v/>
      </c>
      <c r="I72" s="19" t="str">
        <f>IFERROR(MATCH(ROW()-8,Products!$P$4:$P$403,0),"")</f>
        <v/>
      </c>
    </row>
    <row r="73" spans="1:9" x14ac:dyDescent="0.3">
      <c r="A73" t="str">
        <f>IF($I73="","",INDEX(Products!$A$4:$A$403,$I73)&amp;"")</f>
        <v/>
      </c>
      <c r="B73" t="str">
        <f>IF($I73="","",INDEX(Products!$B$4:$B$403,$I73)&amp;"")</f>
        <v/>
      </c>
      <c r="C73" t="str">
        <f>IF($I73="","",INDEX(Products!$C$4:$C$403,$I73)&amp;"")</f>
        <v/>
      </c>
      <c r="D73" t="str">
        <f>IF($I73="","",INDEX(Products!$D$4:$D$403,$I73)&amp;IF(INDEX(Products!$E$4:$E$403,$I73)&lt;&gt;""," · "&amp;INDEX(Products!$E$4:$E$403,$I73),""))</f>
        <v/>
      </c>
      <c r="E73" s="17" t="str">
        <f>IF($I73="","",IF($B$5="Dealer",INDEX(Products!$I$4:$I$403,$I73),IF($B$5="Distributor",INDEX(Products!$J$4:$J$403,$I73),INDEX(Products!$G$4:$G$403,$I73))))</f>
        <v/>
      </c>
      <c r="F73" s="18" t="str">
        <f>IF($I73="","",N(INDEX(Products!$K$4:$K$403,$I73)))</f>
        <v/>
      </c>
      <c r="G73" s="17" t="str">
        <f t="shared" ref="G73:G136" si="1">IF(OR($I73="",$E73=""),"",ROUND($E73*(1+N($F73)/100),2))</f>
        <v/>
      </c>
      <c r="H73" s="18" t="str">
        <f>IF($I73="","",IF(INDEX(Products!$M$4:$M$403,$I73)="","",INDEX(Products!$M$4:$M$403,$I73)))</f>
        <v/>
      </c>
      <c r="I73" s="19" t="str">
        <f>IFERROR(MATCH(ROW()-8,Products!$P$4:$P$403,0),"")</f>
        <v/>
      </c>
    </row>
    <row r="74" spans="1:9" x14ac:dyDescent="0.3">
      <c r="A74" t="str">
        <f>IF($I74="","",INDEX(Products!$A$4:$A$403,$I74)&amp;"")</f>
        <v/>
      </c>
      <c r="B74" t="str">
        <f>IF($I74="","",INDEX(Products!$B$4:$B$403,$I74)&amp;"")</f>
        <v/>
      </c>
      <c r="C74" t="str">
        <f>IF($I74="","",INDEX(Products!$C$4:$C$403,$I74)&amp;"")</f>
        <v/>
      </c>
      <c r="D74" t="str">
        <f>IF($I74="","",INDEX(Products!$D$4:$D$403,$I74)&amp;IF(INDEX(Products!$E$4:$E$403,$I74)&lt;&gt;""," · "&amp;INDEX(Products!$E$4:$E$403,$I74),""))</f>
        <v/>
      </c>
      <c r="E74" s="17" t="str">
        <f>IF($I74="","",IF($B$5="Dealer",INDEX(Products!$I$4:$I$403,$I74),IF($B$5="Distributor",INDEX(Products!$J$4:$J$403,$I74),INDEX(Products!$G$4:$G$403,$I74))))</f>
        <v/>
      </c>
      <c r="F74" s="18" t="str">
        <f>IF($I74="","",N(INDEX(Products!$K$4:$K$403,$I74)))</f>
        <v/>
      </c>
      <c r="G74" s="17" t="str">
        <f t="shared" si="1"/>
        <v/>
      </c>
      <c r="H74" s="18" t="str">
        <f>IF($I74="","",IF(INDEX(Products!$M$4:$M$403,$I74)="","",INDEX(Products!$M$4:$M$403,$I74)))</f>
        <v/>
      </c>
      <c r="I74" s="19" t="str">
        <f>IFERROR(MATCH(ROW()-8,Products!$P$4:$P$403,0),"")</f>
        <v/>
      </c>
    </row>
    <row r="75" spans="1:9" x14ac:dyDescent="0.3">
      <c r="A75" t="str">
        <f>IF($I75="","",INDEX(Products!$A$4:$A$403,$I75)&amp;"")</f>
        <v/>
      </c>
      <c r="B75" t="str">
        <f>IF($I75="","",INDEX(Products!$B$4:$B$403,$I75)&amp;"")</f>
        <v/>
      </c>
      <c r="C75" t="str">
        <f>IF($I75="","",INDEX(Products!$C$4:$C$403,$I75)&amp;"")</f>
        <v/>
      </c>
      <c r="D75" t="str">
        <f>IF($I75="","",INDEX(Products!$D$4:$D$403,$I75)&amp;IF(INDEX(Products!$E$4:$E$403,$I75)&lt;&gt;""," · "&amp;INDEX(Products!$E$4:$E$403,$I75),""))</f>
        <v/>
      </c>
      <c r="E75" s="17" t="str">
        <f>IF($I75="","",IF($B$5="Dealer",INDEX(Products!$I$4:$I$403,$I75),IF($B$5="Distributor",INDEX(Products!$J$4:$J$403,$I75),INDEX(Products!$G$4:$G$403,$I75))))</f>
        <v/>
      </c>
      <c r="F75" s="18" t="str">
        <f>IF($I75="","",N(INDEX(Products!$K$4:$K$403,$I75)))</f>
        <v/>
      </c>
      <c r="G75" s="17" t="str">
        <f t="shared" si="1"/>
        <v/>
      </c>
      <c r="H75" s="18" t="str">
        <f>IF($I75="","",IF(INDEX(Products!$M$4:$M$403,$I75)="","",INDEX(Products!$M$4:$M$403,$I75)))</f>
        <v/>
      </c>
      <c r="I75" s="19" t="str">
        <f>IFERROR(MATCH(ROW()-8,Products!$P$4:$P$403,0),"")</f>
        <v/>
      </c>
    </row>
    <row r="76" spans="1:9" x14ac:dyDescent="0.3">
      <c r="A76" t="str">
        <f>IF($I76="","",INDEX(Products!$A$4:$A$403,$I76)&amp;"")</f>
        <v/>
      </c>
      <c r="B76" t="str">
        <f>IF($I76="","",INDEX(Products!$B$4:$B$403,$I76)&amp;"")</f>
        <v/>
      </c>
      <c r="C76" t="str">
        <f>IF($I76="","",INDEX(Products!$C$4:$C$403,$I76)&amp;"")</f>
        <v/>
      </c>
      <c r="D76" t="str">
        <f>IF($I76="","",INDEX(Products!$D$4:$D$403,$I76)&amp;IF(INDEX(Products!$E$4:$E$403,$I76)&lt;&gt;""," · "&amp;INDEX(Products!$E$4:$E$403,$I76),""))</f>
        <v/>
      </c>
      <c r="E76" s="17" t="str">
        <f>IF($I76="","",IF($B$5="Dealer",INDEX(Products!$I$4:$I$403,$I76),IF($B$5="Distributor",INDEX(Products!$J$4:$J$403,$I76),INDEX(Products!$G$4:$G$403,$I76))))</f>
        <v/>
      </c>
      <c r="F76" s="18" t="str">
        <f>IF($I76="","",N(INDEX(Products!$K$4:$K$403,$I76)))</f>
        <v/>
      </c>
      <c r="G76" s="17" t="str">
        <f t="shared" si="1"/>
        <v/>
      </c>
      <c r="H76" s="18" t="str">
        <f>IF($I76="","",IF(INDEX(Products!$M$4:$M$403,$I76)="","",INDEX(Products!$M$4:$M$403,$I76)))</f>
        <v/>
      </c>
      <c r="I76" s="19" t="str">
        <f>IFERROR(MATCH(ROW()-8,Products!$P$4:$P$403,0),"")</f>
        <v/>
      </c>
    </row>
    <row r="77" spans="1:9" x14ac:dyDescent="0.3">
      <c r="A77" t="str">
        <f>IF($I77="","",INDEX(Products!$A$4:$A$403,$I77)&amp;"")</f>
        <v/>
      </c>
      <c r="B77" t="str">
        <f>IF($I77="","",INDEX(Products!$B$4:$B$403,$I77)&amp;"")</f>
        <v/>
      </c>
      <c r="C77" t="str">
        <f>IF($I77="","",INDEX(Products!$C$4:$C$403,$I77)&amp;"")</f>
        <v/>
      </c>
      <c r="D77" t="str">
        <f>IF($I77="","",INDEX(Products!$D$4:$D$403,$I77)&amp;IF(INDEX(Products!$E$4:$E$403,$I77)&lt;&gt;""," · "&amp;INDEX(Products!$E$4:$E$403,$I77),""))</f>
        <v/>
      </c>
      <c r="E77" s="17" t="str">
        <f>IF($I77="","",IF($B$5="Dealer",INDEX(Products!$I$4:$I$403,$I77),IF($B$5="Distributor",INDEX(Products!$J$4:$J$403,$I77),INDEX(Products!$G$4:$G$403,$I77))))</f>
        <v/>
      </c>
      <c r="F77" s="18" t="str">
        <f>IF($I77="","",N(INDEX(Products!$K$4:$K$403,$I77)))</f>
        <v/>
      </c>
      <c r="G77" s="17" t="str">
        <f t="shared" si="1"/>
        <v/>
      </c>
      <c r="H77" s="18" t="str">
        <f>IF($I77="","",IF(INDEX(Products!$M$4:$M$403,$I77)="","",INDEX(Products!$M$4:$M$403,$I77)))</f>
        <v/>
      </c>
      <c r="I77" s="19" t="str">
        <f>IFERROR(MATCH(ROW()-8,Products!$P$4:$P$403,0),"")</f>
        <v/>
      </c>
    </row>
    <row r="78" spans="1:9" x14ac:dyDescent="0.3">
      <c r="A78" t="str">
        <f>IF($I78="","",INDEX(Products!$A$4:$A$403,$I78)&amp;"")</f>
        <v/>
      </c>
      <c r="B78" t="str">
        <f>IF($I78="","",INDEX(Products!$B$4:$B$403,$I78)&amp;"")</f>
        <v/>
      </c>
      <c r="C78" t="str">
        <f>IF($I78="","",INDEX(Products!$C$4:$C$403,$I78)&amp;"")</f>
        <v/>
      </c>
      <c r="D78" t="str">
        <f>IF($I78="","",INDEX(Products!$D$4:$D$403,$I78)&amp;IF(INDEX(Products!$E$4:$E$403,$I78)&lt;&gt;""," · "&amp;INDEX(Products!$E$4:$E$403,$I78),""))</f>
        <v/>
      </c>
      <c r="E78" s="17" t="str">
        <f>IF($I78="","",IF($B$5="Dealer",INDEX(Products!$I$4:$I$403,$I78),IF($B$5="Distributor",INDEX(Products!$J$4:$J$403,$I78),INDEX(Products!$G$4:$G$403,$I78))))</f>
        <v/>
      </c>
      <c r="F78" s="18" t="str">
        <f>IF($I78="","",N(INDEX(Products!$K$4:$K$403,$I78)))</f>
        <v/>
      </c>
      <c r="G78" s="17" t="str">
        <f t="shared" si="1"/>
        <v/>
      </c>
      <c r="H78" s="18" t="str">
        <f>IF($I78="","",IF(INDEX(Products!$M$4:$M$403,$I78)="","",INDEX(Products!$M$4:$M$403,$I78)))</f>
        <v/>
      </c>
      <c r="I78" s="19" t="str">
        <f>IFERROR(MATCH(ROW()-8,Products!$P$4:$P$403,0),"")</f>
        <v/>
      </c>
    </row>
    <row r="79" spans="1:9" x14ac:dyDescent="0.3">
      <c r="A79" t="str">
        <f>IF($I79="","",INDEX(Products!$A$4:$A$403,$I79)&amp;"")</f>
        <v/>
      </c>
      <c r="B79" t="str">
        <f>IF($I79="","",INDEX(Products!$B$4:$B$403,$I79)&amp;"")</f>
        <v/>
      </c>
      <c r="C79" t="str">
        <f>IF($I79="","",INDEX(Products!$C$4:$C$403,$I79)&amp;"")</f>
        <v/>
      </c>
      <c r="D79" t="str">
        <f>IF($I79="","",INDEX(Products!$D$4:$D$403,$I79)&amp;IF(INDEX(Products!$E$4:$E$403,$I79)&lt;&gt;""," · "&amp;INDEX(Products!$E$4:$E$403,$I79),""))</f>
        <v/>
      </c>
      <c r="E79" s="17" t="str">
        <f>IF($I79="","",IF($B$5="Dealer",INDEX(Products!$I$4:$I$403,$I79),IF($B$5="Distributor",INDEX(Products!$J$4:$J$403,$I79),INDEX(Products!$G$4:$G$403,$I79))))</f>
        <v/>
      </c>
      <c r="F79" s="18" t="str">
        <f>IF($I79="","",N(INDEX(Products!$K$4:$K$403,$I79)))</f>
        <v/>
      </c>
      <c r="G79" s="17" t="str">
        <f t="shared" si="1"/>
        <v/>
      </c>
      <c r="H79" s="18" t="str">
        <f>IF($I79="","",IF(INDEX(Products!$M$4:$M$403,$I79)="","",INDEX(Products!$M$4:$M$403,$I79)))</f>
        <v/>
      </c>
      <c r="I79" s="19" t="str">
        <f>IFERROR(MATCH(ROW()-8,Products!$P$4:$P$403,0),"")</f>
        <v/>
      </c>
    </row>
    <row r="80" spans="1:9" x14ac:dyDescent="0.3">
      <c r="A80" t="str">
        <f>IF($I80="","",INDEX(Products!$A$4:$A$403,$I80)&amp;"")</f>
        <v/>
      </c>
      <c r="B80" t="str">
        <f>IF($I80="","",INDEX(Products!$B$4:$B$403,$I80)&amp;"")</f>
        <v/>
      </c>
      <c r="C80" t="str">
        <f>IF($I80="","",INDEX(Products!$C$4:$C$403,$I80)&amp;"")</f>
        <v/>
      </c>
      <c r="D80" t="str">
        <f>IF($I80="","",INDEX(Products!$D$4:$D$403,$I80)&amp;IF(INDEX(Products!$E$4:$E$403,$I80)&lt;&gt;""," · "&amp;INDEX(Products!$E$4:$E$403,$I80),""))</f>
        <v/>
      </c>
      <c r="E80" s="17" t="str">
        <f>IF($I80="","",IF($B$5="Dealer",INDEX(Products!$I$4:$I$403,$I80),IF($B$5="Distributor",INDEX(Products!$J$4:$J$403,$I80),INDEX(Products!$G$4:$G$403,$I80))))</f>
        <v/>
      </c>
      <c r="F80" s="18" t="str">
        <f>IF($I80="","",N(INDEX(Products!$K$4:$K$403,$I80)))</f>
        <v/>
      </c>
      <c r="G80" s="17" t="str">
        <f t="shared" si="1"/>
        <v/>
      </c>
      <c r="H80" s="18" t="str">
        <f>IF($I80="","",IF(INDEX(Products!$M$4:$M$403,$I80)="","",INDEX(Products!$M$4:$M$403,$I80)))</f>
        <v/>
      </c>
      <c r="I80" s="19" t="str">
        <f>IFERROR(MATCH(ROW()-8,Products!$P$4:$P$403,0),"")</f>
        <v/>
      </c>
    </row>
    <row r="81" spans="1:9" x14ac:dyDescent="0.3">
      <c r="A81" t="str">
        <f>IF($I81="","",INDEX(Products!$A$4:$A$403,$I81)&amp;"")</f>
        <v/>
      </c>
      <c r="B81" t="str">
        <f>IF($I81="","",INDEX(Products!$B$4:$B$403,$I81)&amp;"")</f>
        <v/>
      </c>
      <c r="C81" t="str">
        <f>IF($I81="","",INDEX(Products!$C$4:$C$403,$I81)&amp;"")</f>
        <v/>
      </c>
      <c r="D81" t="str">
        <f>IF($I81="","",INDEX(Products!$D$4:$D$403,$I81)&amp;IF(INDEX(Products!$E$4:$E$403,$I81)&lt;&gt;""," · "&amp;INDEX(Products!$E$4:$E$403,$I81),""))</f>
        <v/>
      </c>
      <c r="E81" s="17" t="str">
        <f>IF($I81="","",IF($B$5="Dealer",INDEX(Products!$I$4:$I$403,$I81),IF($B$5="Distributor",INDEX(Products!$J$4:$J$403,$I81),INDEX(Products!$G$4:$G$403,$I81))))</f>
        <v/>
      </c>
      <c r="F81" s="18" t="str">
        <f>IF($I81="","",N(INDEX(Products!$K$4:$K$403,$I81)))</f>
        <v/>
      </c>
      <c r="G81" s="17" t="str">
        <f t="shared" si="1"/>
        <v/>
      </c>
      <c r="H81" s="18" t="str">
        <f>IF($I81="","",IF(INDEX(Products!$M$4:$M$403,$I81)="","",INDEX(Products!$M$4:$M$403,$I81)))</f>
        <v/>
      </c>
      <c r="I81" s="19" t="str">
        <f>IFERROR(MATCH(ROW()-8,Products!$P$4:$P$403,0),"")</f>
        <v/>
      </c>
    </row>
    <row r="82" spans="1:9" x14ac:dyDescent="0.3">
      <c r="A82" t="str">
        <f>IF($I82="","",INDEX(Products!$A$4:$A$403,$I82)&amp;"")</f>
        <v/>
      </c>
      <c r="B82" t="str">
        <f>IF($I82="","",INDEX(Products!$B$4:$B$403,$I82)&amp;"")</f>
        <v/>
      </c>
      <c r="C82" t="str">
        <f>IF($I82="","",INDEX(Products!$C$4:$C$403,$I82)&amp;"")</f>
        <v/>
      </c>
      <c r="D82" t="str">
        <f>IF($I82="","",INDEX(Products!$D$4:$D$403,$I82)&amp;IF(INDEX(Products!$E$4:$E$403,$I82)&lt;&gt;""," · "&amp;INDEX(Products!$E$4:$E$403,$I82),""))</f>
        <v/>
      </c>
      <c r="E82" s="17" t="str">
        <f>IF($I82="","",IF($B$5="Dealer",INDEX(Products!$I$4:$I$403,$I82),IF($B$5="Distributor",INDEX(Products!$J$4:$J$403,$I82),INDEX(Products!$G$4:$G$403,$I82))))</f>
        <v/>
      </c>
      <c r="F82" s="18" t="str">
        <f>IF($I82="","",N(INDEX(Products!$K$4:$K$403,$I82)))</f>
        <v/>
      </c>
      <c r="G82" s="17" t="str">
        <f t="shared" si="1"/>
        <v/>
      </c>
      <c r="H82" s="18" t="str">
        <f>IF($I82="","",IF(INDEX(Products!$M$4:$M$403,$I82)="","",INDEX(Products!$M$4:$M$403,$I82)))</f>
        <v/>
      </c>
      <c r="I82" s="19" t="str">
        <f>IFERROR(MATCH(ROW()-8,Products!$P$4:$P$403,0),"")</f>
        <v/>
      </c>
    </row>
    <row r="83" spans="1:9" x14ac:dyDescent="0.3">
      <c r="A83" t="str">
        <f>IF($I83="","",INDEX(Products!$A$4:$A$403,$I83)&amp;"")</f>
        <v/>
      </c>
      <c r="B83" t="str">
        <f>IF($I83="","",INDEX(Products!$B$4:$B$403,$I83)&amp;"")</f>
        <v/>
      </c>
      <c r="C83" t="str">
        <f>IF($I83="","",INDEX(Products!$C$4:$C$403,$I83)&amp;"")</f>
        <v/>
      </c>
      <c r="D83" t="str">
        <f>IF($I83="","",INDEX(Products!$D$4:$D$403,$I83)&amp;IF(INDEX(Products!$E$4:$E$403,$I83)&lt;&gt;""," · "&amp;INDEX(Products!$E$4:$E$403,$I83),""))</f>
        <v/>
      </c>
      <c r="E83" s="17" t="str">
        <f>IF($I83="","",IF($B$5="Dealer",INDEX(Products!$I$4:$I$403,$I83),IF($B$5="Distributor",INDEX(Products!$J$4:$J$403,$I83),INDEX(Products!$G$4:$G$403,$I83))))</f>
        <v/>
      </c>
      <c r="F83" s="18" t="str">
        <f>IF($I83="","",N(INDEX(Products!$K$4:$K$403,$I83)))</f>
        <v/>
      </c>
      <c r="G83" s="17" t="str">
        <f t="shared" si="1"/>
        <v/>
      </c>
      <c r="H83" s="18" t="str">
        <f>IF($I83="","",IF(INDEX(Products!$M$4:$M$403,$I83)="","",INDEX(Products!$M$4:$M$403,$I83)))</f>
        <v/>
      </c>
      <c r="I83" s="19" t="str">
        <f>IFERROR(MATCH(ROW()-8,Products!$P$4:$P$403,0),"")</f>
        <v/>
      </c>
    </row>
    <row r="84" spans="1:9" x14ac:dyDescent="0.3">
      <c r="A84" t="str">
        <f>IF($I84="","",INDEX(Products!$A$4:$A$403,$I84)&amp;"")</f>
        <v/>
      </c>
      <c r="B84" t="str">
        <f>IF($I84="","",INDEX(Products!$B$4:$B$403,$I84)&amp;"")</f>
        <v/>
      </c>
      <c r="C84" t="str">
        <f>IF($I84="","",INDEX(Products!$C$4:$C$403,$I84)&amp;"")</f>
        <v/>
      </c>
      <c r="D84" t="str">
        <f>IF($I84="","",INDEX(Products!$D$4:$D$403,$I84)&amp;IF(INDEX(Products!$E$4:$E$403,$I84)&lt;&gt;""," · "&amp;INDEX(Products!$E$4:$E$403,$I84),""))</f>
        <v/>
      </c>
      <c r="E84" s="17" t="str">
        <f>IF($I84="","",IF($B$5="Dealer",INDEX(Products!$I$4:$I$403,$I84),IF($B$5="Distributor",INDEX(Products!$J$4:$J$403,$I84),INDEX(Products!$G$4:$G$403,$I84))))</f>
        <v/>
      </c>
      <c r="F84" s="18" t="str">
        <f>IF($I84="","",N(INDEX(Products!$K$4:$K$403,$I84)))</f>
        <v/>
      </c>
      <c r="G84" s="17" t="str">
        <f t="shared" si="1"/>
        <v/>
      </c>
      <c r="H84" s="18" t="str">
        <f>IF($I84="","",IF(INDEX(Products!$M$4:$M$403,$I84)="","",INDEX(Products!$M$4:$M$403,$I84)))</f>
        <v/>
      </c>
      <c r="I84" s="19" t="str">
        <f>IFERROR(MATCH(ROW()-8,Products!$P$4:$P$403,0),"")</f>
        <v/>
      </c>
    </row>
    <row r="85" spans="1:9" x14ac:dyDescent="0.3">
      <c r="A85" t="str">
        <f>IF($I85="","",INDEX(Products!$A$4:$A$403,$I85)&amp;"")</f>
        <v/>
      </c>
      <c r="B85" t="str">
        <f>IF($I85="","",INDEX(Products!$B$4:$B$403,$I85)&amp;"")</f>
        <v/>
      </c>
      <c r="C85" t="str">
        <f>IF($I85="","",INDEX(Products!$C$4:$C$403,$I85)&amp;"")</f>
        <v/>
      </c>
      <c r="D85" t="str">
        <f>IF($I85="","",INDEX(Products!$D$4:$D$403,$I85)&amp;IF(INDEX(Products!$E$4:$E$403,$I85)&lt;&gt;""," · "&amp;INDEX(Products!$E$4:$E$403,$I85),""))</f>
        <v/>
      </c>
      <c r="E85" s="17" t="str">
        <f>IF($I85="","",IF($B$5="Dealer",INDEX(Products!$I$4:$I$403,$I85),IF($B$5="Distributor",INDEX(Products!$J$4:$J$403,$I85),INDEX(Products!$G$4:$G$403,$I85))))</f>
        <v/>
      </c>
      <c r="F85" s="18" t="str">
        <f>IF($I85="","",N(INDEX(Products!$K$4:$K$403,$I85)))</f>
        <v/>
      </c>
      <c r="G85" s="17" t="str">
        <f t="shared" si="1"/>
        <v/>
      </c>
      <c r="H85" s="18" t="str">
        <f>IF($I85="","",IF(INDEX(Products!$M$4:$M$403,$I85)="","",INDEX(Products!$M$4:$M$403,$I85)))</f>
        <v/>
      </c>
      <c r="I85" s="19" t="str">
        <f>IFERROR(MATCH(ROW()-8,Products!$P$4:$P$403,0),"")</f>
        <v/>
      </c>
    </row>
    <row r="86" spans="1:9" x14ac:dyDescent="0.3">
      <c r="A86" t="str">
        <f>IF($I86="","",INDEX(Products!$A$4:$A$403,$I86)&amp;"")</f>
        <v/>
      </c>
      <c r="B86" t="str">
        <f>IF($I86="","",INDEX(Products!$B$4:$B$403,$I86)&amp;"")</f>
        <v/>
      </c>
      <c r="C86" t="str">
        <f>IF($I86="","",INDEX(Products!$C$4:$C$403,$I86)&amp;"")</f>
        <v/>
      </c>
      <c r="D86" t="str">
        <f>IF($I86="","",INDEX(Products!$D$4:$D$403,$I86)&amp;IF(INDEX(Products!$E$4:$E$403,$I86)&lt;&gt;""," · "&amp;INDEX(Products!$E$4:$E$403,$I86),""))</f>
        <v/>
      </c>
      <c r="E86" s="17" t="str">
        <f>IF($I86="","",IF($B$5="Dealer",INDEX(Products!$I$4:$I$403,$I86),IF($B$5="Distributor",INDEX(Products!$J$4:$J$403,$I86),INDEX(Products!$G$4:$G$403,$I86))))</f>
        <v/>
      </c>
      <c r="F86" s="18" t="str">
        <f>IF($I86="","",N(INDEX(Products!$K$4:$K$403,$I86)))</f>
        <v/>
      </c>
      <c r="G86" s="17" t="str">
        <f t="shared" si="1"/>
        <v/>
      </c>
      <c r="H86" s="18" t="str">
        <f>IF($I86="","",IF(INDEX(Products!$M$4:$M$403,$I86)="","",INDEX(Products!$M$4:$M$403,$I86)))</f>
        <v/>
      </c>
      <c r="I86" s="19" t="str">
        <f>IFERROR(MATCH(ROW()-8,Products!$P$4:$P$403,0),"")</f>
        <v/>
      </c>
    </row>
    <row r="87" spans="1:9" x14ac:dyDescent="0.3">
      <c r="A87" t="str">
        <f>IF($I87="","",INDEX(Products!$A$4:$A$403,$I87)&amp;"")</f>
        <v/>
      </c>
      <c r="B87" t="str">
        <f>IF($I87="","",INDEX(Products!$B$4:$B$403,$I87)&amp;"")</f>
        <v/>
      </c>
      <c r="C87" t="str">
        <f>IF($I87="","",INDEX(Products!$C$4:$C$403,$I87)&amp;"")</f>
        <v/>
      </c>
      <c r="D87" t="str">
        <f>IF($I87="","",INDEX(Products!$D$4:$D$403,$I87)&amp;IF(INDEX(Products!$E$4:$E$403,$I87)&lt;&gt;""," · "&amp;INDEX(Products!$E$4:$E$403,$I87),""))</f>
        <v/>
      </c>
      <c r="E87" s="17" t="str">
        <f>IF($I87="","",IF($B$5="Dealer",INDEX(Products!$I$4:$I$403,$I87),IF($B$5="Distributor",INDEX(Products!$J$4:$J$403,$I87),INDEX(Products!$G$4:$G$403,$I87))))</f>
        <v/>
      </c>
      <c r="F87" s="18" t="str">
        <f>IF($I87="","",N(INDEX(Products!$K$4:$K$403,$I87)))</f>
        <v/>
      </c>
      <c r="G87" s="17" t="str">
        <f t="shared" si="1"/>
        <v/>
      </c>
      <c r="H87" s="18" t="str">
        <f>IF($I87="","",IF(INDEX(Products!$M$4:$M$403,$I87)="","",INDEX(Products!$M$4:$M$403,$I87)))</f>
        <v/>
      </c>
      <c r="I87" s="19" t="str">
        <f>IFERROR(MATCH(ROW()-8,Products!$P$4:$P$403,0),"")</f>
        <v/>
      </c>
    </row>
    <row r="88" spans="1:9" x14ac:dyDescent="0.3">
      <c r="A88" t="str">
        <f>IF($I88="","",INDEX(Products!$A$4:$A$403,$I88)&amp;"")</f>
        <v/>
      </c>
      <c r="B88" t="str">
        <f>IF($I88="","",INDEX(Products!$B$4:$B$403,$I88)&amp;"")</f>
        <v/>
      </c>
      <c r="C88" t="str">
        <f>IF($I88="","",INDEX(Products!$C$4:$C$403,$I88)&amp;"")</f>
        <v/>
      </c>
      <c r="D88" t="str">
        <f>IF($I88="","",INDEX(Products!$D$4:$D$403,$I88)&amp;IF(INDEX(Products!$E$4:$E$403,$I88)&lt;&gt;""," · "&amp;INDEX(Products!$E$4:$E$403,$I88),""))</f>
        <v/>
      </c>
      <c r="E88" s="17" t="str">
        <f>IF($I88="","",IF($B$5="Dealer",INDEX(Products!$I$4:$I$403,$I88),IF($B$5="Distributor",INDEX(Products!$J$4:$J$403,$I88),INDEX(Products!$G$4:$G$403,$I88))))</f>
        <v/>
      </c>
      <c r="F88" s="18" t="str">
        <f>IF($I88="","",N(INDEX(Products!$K$4:$K$403,$I88)))</f>
        <v/>
      </c>
      <c r="G88" s="17" t="str">
        <f t="shared" si="1"/>
        <v/>
      </c>
      <c r="H88" s="18" t="str">
        <f>IF($I88="","",IF(INDEX(Products!$M$4:$M$403,$I88)="","",INDEX(Products!$M$4:$M$403,$I88)))</f>
        <v/>
      </c>
      <c r="I88" s="19" t="str">
        <f>IFERROR(MATCH(ROW()-8,Products!$P$4:$P$403,0),"")</f>
        <v/>
      </c>
    </row>
    <row r="89" spans="1:9" x14ac:dyDescent="0.3">
      <c r="A89" t="str">
        <f>IF($I89="","",INDEX(Products!$A$4:$A$403,$I89)&amp;"")</f>
        <v/>
      </c>
      <c r="B89" t="str">
        <f>IF($I89="","",INDEX(Products!$B$4:$B$403,$I89)&amp;"")</f>
        <v/>
      </c>
      <c r="C89" t="str">
        <f>IF($I89="","",INDEX(Products!$C$4:$C$403,$I89)&amp;"")</f>
        <v/>
      </c>
      <c r="D89" t="str">
        <f>IF($I89="","",INDEX(Products!$D$4:$D$403,$I89)&amp;IF(INDEX(Products!$E$4:$E$403,$I89)&lt;&gt;""," · "&amp;INDEX(Products!$E$4:$E$403,$I89),""))</f>
        <v/>
      </c>
      <c r="E89" s="17" t="str">
        <f>IF($I89="","",IF($B$5="Dealer",INDEX(Products!$I$4:$I$403,$I89),IF($B$5="Distributor",INDEX(Products!$J$4:$J$403,$I89),INDEX(Products!$G$4:$G$403,$I89))))</f>
        <v/>
      </c>
      <c r="F89" s="18" t="str">
        <f>IF($I89="","",N(INDEX(Products!$K$4:$K$403,$I89)))</f>
        <v/>
      </c>
      <c r="G89" s="17" t="str">
        <f t="shared" si="1"/>
        <v/>
      </c>
      <c r="H89" s="18" t="str">
        <f>IF($I89="","",IF(INDEX(Products!$M$4:$M$403,$I89)="","",INDEX(Products!$M$4:$M$403,$I89)))</f>
        <v/>
      </c>
      <c r="I89" s="19" t="str">
        <f>IFERROR(MATCH(ROW()-8,Products!$P$4:$P$403,0),"")</f>
        <v/>
      </c>
    </row>
    <row r="90" spans="1:9" x14ac:dyDescent="0.3">
      <c r="A90" t="str">
        <f>IF($I90="","",INDEX(Products!$A$4:$A$403,$I90)&amp;"")</f>
        <v/>
      </c>
      <c r="B90" t="str">
        <f>IF($I90="","",INDEX(Products!$B$4:$B$403,$I90)&amp;"")</f>
        <v/>
      </c>
      <c r="C90" t="str">
        <f>IF($I90="","",INDEX(Products!$C$4:$C$403,$I90)&amp;"")</f>
        <v/>
      </c>
      <c r="D90" t="str">
        <f>IF($I90="","",INDEX(Products!$D$4:$D$403,$I90)&amp;IF(INDEX(Products!$E$4:$E$403,$I90)&lt;&gt;""," · "&amp;INDEX(Products!$E$4:$E$403,$I90),""))</f>
        <v/>
      </c>
      <c r="E90" s="17" t="str">
        <f>IF($I90="","",IF($B$5="Dealer",INDEX(Products!$I$4:$I$403,$I90),IF($B$5="Distributor",INDEX(Products!$J$4:$J$403,$I90),INDEX(Products!$G$4:$G$403,$I90))))</f>
        <v/>
      </c>
      <c r="F90" s="18" t="str">
        <f>IF($I90="","",N(INDEX(Products!$K$4:$K$403,$I90)))</f>
        <v/>
      </c>
      <c r="G90" s="17" t="str">
        <f t="shared" si="1"/>
        <v/>
      </c>
      <c r="H90" s="18" t="str">
        <f>IF($I90="","",IF(INDEX(Products!$M$4:$M$403,$I90)="","",INDEX(Products!$M$4:$M$403,$I90)))</f>
        <v/>
      </c>
      <c r="I90" s="19" t="str">
        <f>IFERROR(MATCH(ROW()-8,Products!$P$4:$P$403,0),"")</f>
        <v/>
      </c>
    </row>
    <row r="91" spans="1:9" x14ac:dyDescent="0.3">
      <c r="A91" t="str">
        <f>IF($I91="","",INDEX(Products!$A$4:$A$403,$I91)&amp;"")</f>
        <v/>
      </c>
      <c r="B91" t="str">
        <f>IF($I91="","",INDEX(Products!$B$4:$B$403,$I91)&amp;"")</f>
        <v/>
      </c>
      <c r="C91" t="str">
        <f>IF($I91="","",INDEX(Products!$C$4:$C$403,$I91)&amp;"")</f>
        <v/>
      </c>
      <c r="D91" t="str">
        <f>IF($I91="","",INDEX(Products!$D$4:$D$403,$I91)&amp;IF(INDEX(Products!$E$4:$E$403,$I91)&lt;&gt;""," · "&amp;INDEX(Products!$E$4:$E$403,$I91),""))</f>
        <v/>
      </c>
      <c r="E91" s="17" t="str">
        <f>IF($I91="","",IF($B$5="Dealer",INDEX(Products!$I$4:$I$403,$I91),IF($B$5="Distributor",INDEX(Products!$J$4:$J$403,$I91),INDEX(Products!$G$4:$G$403,$I91))))</f>
        <v/>
      </c>
      <c r="F91" s="18" t="str">
        <f>IF($I91="","",N(INDEX(Products!$K$4:$K$403,$I91)))</f>
        <v/>
      </c>
      <c r="G91" s="17" t="str">
        <f t="shared" si="1"/>
        <v/>
      </c>
      <c r="H91" s="18" t="str">
        <f>IF($I91="","",IF(INDEX(Products!$M$4:$M$403,$I91)="","",INDEX(Products!$M$4:$M$403,$I91)))</f>
        <v/>
      </c>
      <c r="I91" s="19" t="str">
        <f>IFERROR(MATCH(ROW()-8,Products!$P$4:$P$403,0),"")</f>
        <v/>
      </c>
    </row>
    <row r="92" spans="1:9" x14ac:dyDescent="0.3">
      <c r="A92" t="str">
        <f>IF($I92="","",INDEX(Products!$A$4:$A$403,$I92)&amp;"")</f>
        <v/>
      </c>
      <c r="B92" t="str">
        <f>IF($I92="","",INDEX(Products!$B$4:$B$403,$I92)&amp;"")</f>
        <v/>
      </c>
      <c r="C92" t="str">
        <f>IF($I92="","",INDEX(Products!$C$4:$C$403,$I92)&amp;"")</f>
        <v/>
      </c>
      <c r="D92" t="str">
        <f>IF($I92="","",INDEX(Products!$D$4:$D$403,$I92)&amp;IF(INDEX(Products!$E$4:$E$403,$I92)&lt;&gt;""," · "&amp;INDEX(Products!$E$4:$E$403,$I92),""))</f>
        <v/>
      </c>
      <c r="E92" s="17" t="str">
        <f>IF($I92="","",IF($B$5="Dealer",INDEX(Products!$I$4:$I$403,$I92),IF($B$5="Distributor",INDEX(Products!$J$4:$J$403,$I92),INDEX(Products!$G$4:$G$403,$I92))))</f>
        <v/>
      </c>
      <c r="F92" s="18" t="str">
        <f>IF($I92="","",N(INDEX(Products!$K$4:$K$403,$I92)))</f>
        <v/>
      </c>
      <c r="G92" s="17" t="str">
        <f t="shared" si="1"/>
        <v/>
      </c>
      <c r="H92" s="18" t="str">
        <f>IF($I92="","",IF(INDEX(Products!$M$4:$M$403,$I92)="","",INDEX(Products!$M$4:$M$403,$I92)))</f>
        <v/>
      </c>
      <c r="I92" s="19" t="str">
        <f>IFERROR(MATCH(ROW()-8,Products!$P$4:$P$403,0),"")</f>
        <v/>
      </c>
    </row>
    <row r="93" spans="1:9" x14ac:dyDescent="0.3">
      <c r="A93" t="str">
        <f>IF($I93="","",INDEX(Products!$A$4:$A$403,$I93)&amp;"")</f>
        <v/>
      </c>
      <c r="B93" t="str">
        <f>IF($I93="","",INDEX(Products!$B$4:$B$403,$I93)&amp;"")</f>
        <v/>
      </c>
      <c r="C93" t="str">
        <f>IF($I93="","",INDEX(Products!$C$4:$C$403,$I93)&amp;"")</f>
        <v/>
      </c>
      <c r="D93" t="str">
        <f>IF($I93="","",INDEX(Products!$D$4:$D$403,$I93)&amp;IF(INDEX(Products!$E$4:$E$403,$I93)&lt;&gt;""," · "&amp;INDEX(Products!$E$4:$E$403,$I93),""))</f>
        <v/>
      </c>
      <c r="E93" s="17" t="str">
        <f>IF($I93="","",IF($B$5="Dealer",INDEX(Products!$I$4:$I$403,$I93),IF($B$5="Distributor",INDEX(Products!$J$4:$J$403,$I93),INDEX(Products!$G$4:$G$403,$I93))))</f>
        <v/>
      </c>
      <c r="F93" s="18" t="str">
        <f>IF($I93="","",N(INDEX(Products!$K$4:$K$403,$I93)))</f>
        <v/>
      </c>
      <c r="G93" s="17" t="str">
        <f t="shared" si="1"/>
        <v/>
      </c>
      <c r="H93" s="18" t="str">
        <f>IF($I93="","",IF(INDEX(Products!$M$4:$M$403,$I93)="","",INDEX(Products!$M$4:$M$403,$I93)))</f>
        <v/>
      </c>
      <c r="I93" s="19" t="str">
        <f>IFERROR(MATCH(ROW()-8,Products!$P$4:$P$403,0),"")</f>
        <v/>
      </c>
    </row>
    <row r="94" spans="1:9" x14ac:dyDescent="0.3">
      <c r="A94" t="str">
        <f>IF($I94="","",INDEX(Products!$A$4:$A$403,$I94)&amp;"")</f>
        <v/>
      </c>
      <c r="B94" t="str">
        <f>IF($I94="","",INDEX(Products!$B$4:$B$403,$I94)&amp;"")</f>
        <v/>
      </c>
      <c r="C94" t="str">
        <f>IF($I94="","",INDEX(Products!$C$4:$C$403,$I94)&amp;"")</f>
        <v/>
      </c>
      <c r="D94" t="str">
        <f>IF($I94="","",INDEX(Products!$D$4:$D$403,$I94)&amp;IF(INDEX(Products!$E$4:$E$403,$I94)&lt;&gt;""," · "&amp;INDEX(Products!$E$4:$E$403,$I94),""))</f>
        <v/>
      </c>
      <c r="E94" s="17" t="str">
        <f>IF($I94="","",IF($B$5="Dealer",INDEX(Products!$I$4:$I$403,$I94),IF($B$5="Distributor",INDEX(Products!$J$4:$J$403,$I94),INDEX(Products!$G$4:$G$403,$I94))))</f>
        <v/>
      </c>
      <c r="F94" s="18" t="str">
        <f>IF($I94="","",N(INDEX(Products!$K$4:$K$403,$I94)))</f>
        <v/>
      </c>
      <c r="G94" s="17" t="str">
        <f t="shared" si="1"/>
        <v/>
      </c>
      <c r="H94" s="18" t="str">
        <f>IF($I94="","",IF(INDEX(Products!$M$4:$M$403,$I94)="","",INDEX(Products!$M$4:$M$403,$I94)))</f>
        <v/>
      </c>
      <c r="I94" s="19" t="str">
        <f>IFERROR(MATCH(ROW()-8,Products!$P$4:$P$403,0),"")</f>
        <v/>
      </c>
    </row>
    <row r="95" spans="1:9" x14ac:dyDescent="0.3">
      <c r="A95" t="str">
        <f>IF($I95="","",INDEX(Products!$A$4:$A$403,$I95)&amp;"")</f>
        <v/>
      </c>
      <c r="B95" t="str">
        <f>IF($I95="","",INDEX(Products!$B$4:$B$403,$I95)&amp;"")</f>
        <v/>
      </c>
      <c r="C95" t="str">
        <f>IF($I95="","",INDEX(Products!$C$4:$C$403,$I95)&amp;"")</f>
        <v/>
      </c>
      <c r="D95" t="str">
        <f>IF($I95="","",INDEX(Products!$D$4:$D$403,$I95)&amp;IF(INDEX(Products!$E$4:$E$403,$I95)&lt;&gt;""," · "&amp;INDEX(Products!$E$4:$E$403,$I95),""))</f>
        <v/>
      </c>
      <c r="E95" s="17" t="str">
        <f>IF($I95="","",IF($B$5="Dealer",INDEX(Products!$I$4:$I$403,$I95),IF($B$5="Distributor",INDEX(Products!$J$4:$J$403,$I95),INDEX(Products!$G$4:$G$403,$I95))))</f>
        <v/>
      </c>
      <c r="F95" s="18" t="str">
        <f>IF($I95="","",N(INDEX(Products!$K$4:$K$403,$I95)))</f>
        <v/>
      </c>
      <c r="G95" s="17" t="str">
        <f t="shared" si="1"/>
        <v/>
      </c>
      <c r="H95" s="18" t="str">
        <f>IF($I95="","",IF(INDEX(Products!$M$4:$M$403,$I95)="","",INDEX(Products!$M$4:$M$403,$I95)))</f>
        <v/>
      </c>
      <c r="I95" s="19" t="str">
        <f>IFERROR(MATCH(ROW()-8,Products!$P$4:$P$403,0),"")</f>
        <v/>
      </c>
    </row>
    <row r="96" spans="1:9" x14ac:dyDescent="0.3">
      <c r="A96" t="str">
        <f>IF($I96="","",INDEX(Products!$A$4:$A$403,$I96)&amp;"")</f>
        <v/>
      </c>
      <c r="B96" t="str">
        <f>IF($I96="","",INDEX(Products!$B$4:$B$403,$I96)&amp;"")</f>
        <v/>
      </c>
      <c r="C96" t="str">
        <f>IF($I96="","",INDEX(Products!$C$4:$C$403,$I96)&amp;"")</f>
        <v/>
      </c>
      <c r="D96" t="str">
        <f>IF($I96="","",INDEX(Products!$D$4:$D$403,$I96)&amp;IF(INDEX(Products!$E$4:$E$403,$I96)&lt;&gt;""," · "&amp;INDEX(Products!$E$4:$E$403,$I96),""))</f>
        <v/>
      </c>
      <c r="E96" s="17" t="str">
        <f>IF($I96="","",IF($B$5="Dealer",INDEX(Products!$I$4:$I$403,$I96),IF($B$5="Distributor",INDEX(Products!$J$4:$J$403,$I96),INDEX(Products!$G$4:$G$403,$I96))))</f>
        <v/>
      </c>
      <c r="F96" s="18" t="str">
        <f>IF($I96="","",N(INDEX(Products!$K$4:$K$403,$I96)))</f>
        <v/>
      </c>
      <c r="G96" s="17" t="str">
        <f t="shared" si="1"/>
        <v/>
      </c>
      <c r="H96" s="18" t="str">
        <f>IF($I96="","",IF(INDEX(Products!$M$4:$M$403,$I96)="","",INDEX(Products!$M$4:$M$403,$I96)))</f>
        <v/>
      </c>
      <c r="I96" s="19" t="str">
        <f>IFERROR(MATCH(ROW()-8,Products!$P$4:$P$403,0),"")</f>
        <v/>
      </c>
    </row>
    <row r="97" spans="1:9" x14ac:dyDescent="0.3">
      <c r="A97" t="str">
        <f>IF($I97="","",INDEX(Products!$A$4:$A$403,$I97)&amp;"")</f>
        <v/>
      </c>
      <c r="B97" t="str">
        <f>IF($I97="","",INDEX(Products!$B$4:$B$403,$I97)&amp;"")</f>
        <v/>
      </c>
      <c r="C97" t="str">
        <f>IF($I97="","",INDEX(Products!$C$4:$C$403,$I97)&amp;"")</f>
        <v/>
      </c>
      <c r="D97" t="str">
        <f>IF($I97="","",INDEX(Products!$D$4:$D$403,$I97)&amp;IF(INDEX(Products!$E$4:$E$403,$I97)&lt;&gt;""," · "&amp;INDEX(Products!$E$4:$E$403,$I97),""))</f>
        <v/>
      </c>
      <c r="E97" s="17" t="str">
        <f>IF($I97="","",IF($B$5="Dealer",INDEX(Products!$I$4:$I$403,$I97),IF($B$5="Distributor",INDEX(Products!$J$4:$J$403,$I97),INDEX(Products!$G$4:$G$403,$I97))))</f>
        <v/>
      </c>
      <c r="F97" s="18" t="str">
        <f>IF($I97="","",N(INDEX(Products!$K$4:$K$403,$I97)))</f>
        <v/>
      </c>
      <c r="G97" s="17" t="str">
        <f t="shared" si="1"/>
        <v/>
      </c>
      <c r="H97" s="18" t="str">
        <f>IF($I97="","",IF(INDEX(Products!$M$4:$M$403,$I97)="","",INDEX(Products!$M$4:$M$403,$I97)))</f>
        <v/>
      </c>
      <c r="I97" s="19" t="str">
        <f>IFERROR(MATCH(ROW()-8,Products!$P$4:$P$403,0),"")</f>
        <v/>
      </c>
    </row>
    <row r="98" spans="1:9" x14ac:dyDescent="0.3">
      <c r="A98" t="str">
        <f>IF($I98="","",INDEX(Products!$A$4:$A$403,$I98)&amp;"")</f>
        <v/>
      </c>
      <c r="B98" t="str">
        <f>IF($I98="","",INDEX(Products!$B$4:$B$403,$I98)&amp;"")</f>
        <v/>
      </c>
      <c r="C98" t="str">
        <f>IF($I98="","",INDEX(Products!$C$4:$C$403,$I98)&amp;"")</f>
        <v/>
      </c>
      <c r="D98" t="str">
        <f>IF($I98="","",INDEX(Products!$D$4:$D$403,$I98)&amp;IF(INDEX(Products!$E$4:$E$403,$I98)&lt;&gt;""," · "&amp;INDEX(Products!$E$4:$E$403,$I98),""))</f>
        <v/>
      </c>
      <c r="E98" s="17" t="str">
        <f>IF($I98="","",IF($B$5="Dealer",INDEX(Products!$I$4:$I$403,$I98),IF($B$5="Distributor",INDEX(Products!$J$4:$J$403,$I98),INDEX(Products!$G$4:$G$403,$I98))))</f>
        <v/>
      </c>
      <c r="F98" s="18" t="str">
        <f>IF($I98="","",N(INDEX(Products!$K$4:$K$403,$I98)))</f>
        <v/>
      </c>
      <c r="G98" s="17" t="str">
        <f t="shared" si="1"/>
        <v/>
      </c>
      <c r="H98" s="18" t="str">
        <f>IF($I98="","",IF(INDEX(Products!$M$4:$M$403,$I98)="","",INDEX(Products!$M$4:$M$403,$I98)))</f>
        <v/>
      </c>
      <c r="I98" s="19" t="str">
        <f>IFERROR(MATCH(ROW()-8,Products!$P$4:$P$403,0),"")</f>
        <v/>
      </c>
    </row>
    <row r="99" spans="1:9" x14ac:dyDescent="0.3">
      <c r="A99" t="str">
        <f>IF($I99="","",INDEX(Products!$A$4:$A$403,$I99)&amp;"")</f>
        <v/>
      </c>
      <c r="B99" t="str">
        <f>IF($I99="","",INDEX(Products!$B$4:$B$403,$I99)&amp;"")</f>
        <v/>
      </c>
      <c r="C99" t="str">
        <f>IF($I99="","",INDEX(Products!$C$4:$C$403,$I99)&amp;"")</f>
        <v/>
      </c>
      <c r="D99" t="str">
        <f>IF($I99="","",INDEX(Products!$D$4:$D$403,$I99)&amp;IF(INDEX(Products!$E$4:$E$403,$I99)&lt;&gt;""," · "&amp;INDEX(Products!$E$4:$E$403,$I99),""))</f>
        <v/>
      </c>
      <c r="E99" s="17" t="str">
        <f>IF($I99="","",IF($B$5="Dealer",INDEX(Products!$I$4:$I$403,$I99),IF($B$5="Distributor",INDEX(Products!$J$4:$J$403,$I99),INDEX(Products!$G$4:$G$403,$I99))))</f>
        <v/>
      </c>
      <c r="F99" s="18" t="str">
        <f>IF($I99="","",N(INDEX(Products!$K$4:$K$403,$I99)))</f>
        <v/>
      </c>
      <c r="G99" s="17" t="str">
        <f t="shared" si="1"/>
        <v/>
      </c>
      <c r="H99" s="18" t="str">
        <f>IF($I99="","",IF(INDEX(Products!$M$4:$M$403,$I99)="","",INDEX(Products!$M$4:$M$403,$I99)))</f>
        <v/>
      </c>
      <c r="I99" s="19" t="str">
        <f>IFERROR(MATCH(ROW()-8,Products!$P$4:$P$403,0),"")</f>
        <v/>
      </c>
    </row>
    <row r="100" spans="1:9" x14ac:dyDescent="0.3">
      <c r="A100" t="str">
        <f>IF($I100="","",INDEX(Products!$A$4:$A$403,$I100)&amp;"")</f>
        <v/>
      </c>
      <c r="B100" t="str">
        <f>IF($I100="","",INDEX(Products!$B$4:$B$403,$I100)&amp;"")</f>
        <v/>
      </c>
      <c r="C100" t="str">
        <f>IF($I100="","",INDEX(Products!$C$4:$C$403,$I100)&amp;"")</f>
        <v/>
      </c>
      <c r="D100" t="str">
        <f>IF($I100="","",INDEX(Products!$D$4:$D$403,$I100)&amp;IF(INDEX(Products!$E$4:$E$403,$I100)&lt;&gt;""," · "&amp;INDEX(Products!$E$4:$E$403,$I100),""))</f>
        <v/>
      </c>
      <c r="E100" s="17" t="str">
        <f>IF($I100="","",IF($B$5="Dealer",INDEX(Products!$I$4:$I$403,$I100),IF($B$5="Distributor",INDEX(Products!$J$4:$J$403,$I100),INDEX(Products!$G$4:$G$403,$I100))))</f>
        <v/>
      </c>
      <c r="F100" s="18" t="str">
        <f>IF($I100="","",N(INDEX(Products!$K$4:$K$403,$I100)))</f>
        <v/>
      </c>
      <c r="G100" s="17" t="str">
        <f t="shared" si="1"/>
        <v/>
      </c>
      <c r="H100" s="18" t="str">
        <f>IF($I100="","",IF(INDEX(Products!$M$4:$M$403,$I100)="","",INDEX(Products!$M$4:$M$403,$I100)))</f>
        <v/>
      </c>
      <c r="I100" s="19" t="str">
        <f>IFERROR(MATCH(ROW()-8,Products!$P$4:$P$403,0),"")</f>
        <v/>
      </c>
    </row>
    <row r="101" spans="1:9" x14ac:dyDescent="0.3">
      <c r="A101" t="str">
        <f>IF($I101="","",INDEX(Products!$A$4:$A$403,$I101)&amp;"")</f>
        <v/>
      </c>
      <c r="B101" t="str">
        <f>IF($I101="","",INDEX(Products!$B$4:$B$403,$I101)&amp;"")</f>
        <v/>
      </c>
      <c r="C101" t="str">
        <f>IF($I101="","",INDEX(Products!$C$4:$C$403,$I101)&amp;"")</f>
        <v/>
      </c>
      <c r="D101" t="str">
        <f>IF($I101="","",INDEX(Products!$D$4:$D$403,$I101)&amp;IF(INDEX(Products!$E$4:$E$403,$I101)&lt;&gt;""," · "&amp;INDEX(Products!$E$4:$E$403,$I101),""))</f>
        <v/>
      </c>
      <c r="E101" s="17" t="str">
        <f>IF($I101="","",IF($B$5="Dealer",INDEX(Products!$I$4:$I$403,$I101),IF($B$5="Distributor",INDEX(Products!$J$4:$J$403,$I101),INDEX(Products!$G$4:$G$403,$I101))))</f>
        <v/>
      </c>
      <c r="F101" s="18" t="str">
        <f>IF($I101="","",N(INDEX(Products!$K$4:$K$403,$I101)))</f>
        <v/>
      </c>
      <c r="G101" s="17" t="str">
        <f t="shared" si="1"/>
        <v/>
      </c>
      <c r="H101" s="18" t="str">
        <f>IF($I101="","",IF(INDEX(Products!$M$4:$M$403,$I101)="","",INDEX(Products!$M$4:$M$403,$I101)))</f>
        <v/>
      </c>
      <c r="I101" s="19" t="str">
        <f>IFERROR(MATCH(ROW()-8,Products!$P$4:$P$403,0),"")</f>
        <v/>
      </c>
    </row>
    <row r="102" spans="1:9" x14ac:dyDescent="0.3">
      <c r="A102" t="str">
        <f>IF($I102="","",INDEX(Products!$A$4:$A$403,$I102)&amp;"")</f>
        <v/>
      </c>
      <c r="B102" t="str">
        <f>IF($I102="","",INDEX(Products!$B$4:$B$403,$I102)&amp;"")</f>
        <v/>
      </c>
      <c r="C102" t="str">
        <f>IF($I102="","",INDEX(Products!$C$4:$C$403,$I102)&amp;"")</f>
        <v/>
      </c>
      <c r="D102" t="str">
        <f>IF($I102="","",INDEX(Products!$D$4:$D$403,$I102)&amp;IF(INDEX(Products!$E$4:$E$403,$I102)&lt;&gt;""," · "&amp;INDEX(Products!$E$4:$E$403,$I102),""))</f>
        <v/>
      </c>
      <c r="E102" s="17" t="str">
        <f>IF($I102="","",IF($B$5="Dealer",INDEX(Products!$I$4:$I$403,$I102),IF($B$5="Distributor",INDEX(Products!$J$4:$J$403,$I102),INDEX(Products!$G$4:$G$403,$I102))))</f>
        <v/>
      </c>
      <c r="F102" s="18" t="str">
        <f>IF($I102="","",N(INDEX(Products!$K$4:$K$403,$I102)))</f>
        <v/>
      </c>
      <c r="G102" s="17" t="str">
        <f t="shared" si="1"/>
        <v/>
      </c>
      <c r="H102" s="18" t="str">
        <f>IF($I102="","",IF(INDEX(Products!$M$4:$M$403,$I102)="","",INDEX(Products!$M$4:$M$403,$I102)))</f>
        <v/>
      </c>
      <c r="I102" s="19" t="str">
        <f>IFERROR(MATCH(ROW()-8,Products!$P$4:$P$403,0),"")</f>
        <v/>
      </c>
    </row>
    <row r="103" spans="1:9" x14ac:dyDescent="0.3">
      <c r="A103" t="str">
        <f>IF($I103="","",INDEX(Products!$A$4:$A$403,$I103)&amp;"")</f>
        <v/>
      </c>
      <c r="B103" t="str">
        <f>IF($I103="","",INDEX(Products!$B$4:$B$403,$I103)&amp;"")</f>
        <v/>
      </c>
      <c r="C103" t="str">
        <f>IF($I103="","",INDEX(Products!$C$4:$C$403,$I103)&amp;"")</f>
        <v/>
      </c>
      <c r="D103" t="str">
        <f>IF($I103="","",INDEX(Products!$D$4:$D$403,$I103)&amp;IF(INDEX(Products!$E$4:$E$403,$I103)&lt;&gt;""," · "&amp;INDEX(Products!$E$4:$E$403,$I103),""))</f>
        <v/>
      </c>
      <c r="E103" s="17" t="str">
        <f>IF($I103="","",IF($B$5="Dealer",INDEX(Products!$I$4:$I$403,$I103),IF($B$5="Distributor",INDEX(Products!$J$4:$J$403,$I103),INDEX(Products!$G$4:$G$403,$I103))))</f>
        <v/>
      </c>
      <c r="F103" s="18" t="str">
        <f>IF($I103="","",N(INDEX(Products!$K$4:$K$403,$I103)))</f>
        <v/>
      </c>
      <c r="G103" s="17" t="str">
        <f t="shared" si="1"/>
        <v/>
      </c>
      <c r="H103" s="18" t="str">
        <f>IF($I103="","",IF(INDEX(Products!$M$4:$M$403,$I103)="","",INDEX(Products!$M$4:$M$403,$I103)))</f>
        <v/>
      </c>
      <c r="I103" s="19" t="str">
        <f>IFERROR(MATCH(ROW()-8,Products!$P$4:$P$403,0),"")</f>
        <v/>
      </c>
    </row>
    <row r="104" spans="1:9" x14ac:dyDescent="0.3">
      <c r="A104" t="str">
        <f>IF($I104="","",INDEX(Products!$A$4:$A$403,$I104)&amp;"")</f>
        <v/>
      </c>
      <c r="B104" t="str">
        <f>IF($I104="","",INDEX(Products!$B$4:$B$403,$I104)&amp;"")</f>
        <v/>
      </c>
      <c r="C104" t="str">
        <f>IF($I104="","",INDEX(Products!$C$4:$C$403,$I104)&amp;"")</f>
        <v/>
      </c>
      <c r="D104" t="str">
        <f>IF($I104="","",INDEX(Products!$D$4:$D$403,$I104)&amp;IF(INDEX(Products!$E$4:$E$403,$I104)&lt;&gt;""," · "&amp;INDEX(Products!$E$4:$E$403,$I104),""))</f>
        <v/>
      </c>
      <c r="E104" s="17" t="str">
        <f>IF($I104="","",IF($B$5="Dealer",INDEX(Products!$I$4:$I$403,$I104),IF($B$5="Distributor",INDEX(Products!$J$4:$J$403,$I104),INDEX(Products!$G$4:$G$403,$I104))))</f>
        <v/>
      </c>
      <c r="F104" s="18" t="str">
        <f>IF($I104="","",N(INDEX(Products!$K$4:$K$403,$I104)))</f>
        <v/>
      </c>
      <c r="G104" s="17" t="str">
        <f t="shared" si="1"/>
        <v/>
      </c>
      <c r="H104" s="18" t="str">
        <f>IF($I104="","",IF(INDEX(Products!$M$4:$M$403,$I104)="","",INDEX(Products!$M$4:$M$403,$I104)))</f>
        <v/>
      </c>
      <c r="I104" s="19" t="str">
        <f>IFERROR(MATCH(ROW()-8,Products!$P$4:$P$403,0),"")</f>
        <v/>
      </c>
    </row>
    <row r="105" spans="1:9" x14ac:dyDescent="0.3">
      <c r="A105" t="str">
        <f>IF($I105="","",INDEX(Products!$A$4:$A$403,$I105)&amp;"")</f>
        <v/>
      </c>
      <c r="B105" t="str">
        <f>IF($I105="","",INDEX(Products!$B$4:$B$403,$I105)&amp;"")</f>
        <v/>
      </c>
      <c r="C105" t="str">
        <f>IF($I105="","",INDEX(Products!$C$4:$C$403,$I105)&amp;"")</f>
        <v/>
      </c>
      <c r="D105" t="str">
        <f>IF($I105="","",INDEX(Products!$D$4:$D$403,$I105)&amp;IF(INDEX(Products!$E$4:$E$403,$I105)&lt;&gt;""," · "&amp;INDEX(Products!$E$4:$E$403,$I105),""))</f>
        <v/>
      </c>
      <c r="E105" s="17" t="str">
        <f>IF($I105="","",IF($B$5="Dealer",INDEX(Products!$I$4:$I$403,$I105),IF($B$5="Distributor",INDEX(Products!$J$4:$J$403,$I105),INDEX(Products!$G$4:$G$403,$I105))))</f>
        <v/>
      </c>
      <c r="F105" s="18" t="str">
        <f>IF($I105="","",N(INDEX(Products!$K$4:$K$403,$I105)))</f>
        <v/>
      </c>
      <c r="G105" s="17" t="str">
        <f t="shared" si="1"/>
        <v/>
      </c>
      <c r="H105" s="18" t="str">
        <f>IF($I105="","",IF(INDEX(Products!$M$4:$M$403,$I105)="","",INDEX(Products!$M$4:$M$403,$I105)))</f>
        <v/>
      </c>
      <c r="I105" s="19" t="str">
        <f>IFERROR(MATCH(ROW()-8,Products!$P$4:$P$403,0),"")</f>
        <v/>
      </c>
    </row>
    <row r="106" spans="1:9" x14ac:dyDescent="0.3">
      <c r="A106" t="str">
        <f>IF($I106="","",INDEX(Products!$A$4:$A$403,$I106)&amp;"")</f>
        <v/>
      </c>
      <c r="B106" t="str">
        <f>IF($I106="","",INDEX(Products!$B$4:$B$403,$I106)&amp;"")</f>
        <v/>
      </c>
      <c r="C106" t="str">
        <f>IF($I106="","",INDEX(Products!$C$4:$C$403,$I106)&amp;"")</f>
        <v/>
      </c>
      <c r="D106" t="str">
        <f>IF($I106="","",INDEX(Products!$D$4:$D$403,$I106)&amp;IF(INDEX(Products!$E$4:$E$403,$I106)&lt;&gt;""," · "&amp;INDEX(Products!$E$4:$E$403,$I106),""))</f>
        <v/>
      </c>
      <c r="E106" s="17" t="str">
        <f>IF($I106="","",IF($B$5="Dealer",INDEX(Products!$I$4:$I$403,$I106),IF($B$5="Distributor",INDEX(Products!$J$4:$J$403,$I106),INDEX(Products!$G$4:$G$403,$I106))))</f>
        <v/>
      </c>
      <c r="F106" s="18" t="str">
        <f>IF($I106="","",N(INDEX(Products!$K$4:$K$403,$I106)))</f>
        <v/>
      </c>
      <c r="G106" s="17" t="str">
        <f t="shared" si="1"/>
        <v/>
      </c>
      <c r="H106" s="18" t="str">
        <f>IF($I106="","",IF(INDEX(Products!$M$4:$M$403,$I106)="","",INDEX(Products!$M$4:$M$403,$I106)))</f>
        <v/>
      </c>
      <c r="I106" s="19" t="str">
        <f>IFERROR(MATCH(ROW()-8,Products!$P$4:$P$403,0),"")</f>
        <v/>
      </c>
    </row>
    <row r="107" spans="1:9" x14ac:dyDescent="0.3">
      <c r="A107" t="str">
        <f>IF($I107="","",INDEX(Products!$A$4:$A$403,$I107)&amp;"")</f>
        <v/>
      </c>
      <c r="B107" t="str">
        <f>IF($I107="","",INDEX(Products!$B$4:$B$403,$I107)&amp;"")</f>
        <v/>
      </c>
      <c r="C107" t="str">
        <f>IF($I107="","",INDEX(Products!$C$4:$C$403,$I107)&amp;"")</f>
        <v/>
      </c>
      <c r="D107" t="str">
        <f>IF($I107="","",INDEX(Products!$D$4:$D$403,$I107)&amp;IF(INDEX(Products!$E$4:$E$403,$I107)&lt;&gt;""," · "&amp;INDEX(Products!$E$4:$E$403,$I107),""))</f>
        <v/>
      </c>
      <c r="E107" s="17" t="str">
        <f>IF($I107="","",IF($B$5="Dealer",INDEX(Products!$I$4:$I$403,$I107),IF($B$5="Distributor",INDEX(Products!$J$4:$J$403,$I107),INDEX(Products!$G$4:$G$403,$I107))))</f>
        <v/>
      </c>
      <c r="F107" s="18" t="str">
        <f>IF($I107="","",N(INDEX(Products!$K$4:$K$403,$I107)))</f>
        <v/>
      </c>
      <c r="G107" s="17" t="str">
        <f t="shared" si="1"/>
        <v/>
      </c>
      <c r="H107" s="18" t="str">
        <f>IF($I107="","",IF(INDEX(Products!$M$4:$M$403,$I107)="","",INDEX(Products!$M$4:$M$403,$I107)))</f>
        <v/>
      </c>
      <c r="I107" s="19" t="str">
        <f>IFERROR(MATCH(ROW()-8,Products!$P$4:$P$403,0),"")</f>
        <v/>
      </c>
    </row>
    <row r="108" spans="1:9" x14ac:dyDescent="0.3">
      <c r="A108" t="str">
        <f>IF($I108="","",INDEX(Products!$A$4:$A$403,$I108)&amp;"")</f>
        <v/>
      </c>
      <c r="B108" t="str">
        <f>IF($I108="","",INDEX(Products!$B$4:$B$403,$I108)&amp;"")</f>
        <v/>
      </c>
      <c r="C108" t="str">
        <f>IF($I108="","",INDEX(Products!$C$4:$C$403,$I108)&amp;"")</f>
        <v/>
      </c>
      <c r="D108" t="str">
        <f>IF($I108="","",INDEX(Products!$D$4:$D$403,$I108)&amp;IF(INDEX(Products!$E$4:$E$403,$I108)&lt;&gt;""," · "&amp;INDEX(Products!$E$4:$E$403,$I108),""))</f>
        <v/>
      </c>
      <c r="E108" s="17" t="str">
        <f>IF($I108="","",IF($B$5="Dealer",INDEX(Products!$I$4:$I$403,$I108),IF($B$5="Distributor",INDEX(Products!$J$4:$J$403,$I108),INDEX(Products!$G$4:$G$403,$I108))))</f>
        <v/>
      </c>
      <c r="F108" s="18" t="str">
        <f>IF($I108="","",N(INDEX(Products!$K$4:$K$403,$I108)))</f>
        <v/>
      </c>
      <c r="G108" s="17" t="str">
        <f t="shared" si="1"/>
        <v/>
      </c>
      <c r="H108" s="18" t="str">
        <f>IF($I108="","",IF(INDEX(Products!$M$4:$M$403,$I108)="","",INDEX(Products!$M$4:$M$403,$I108)))</f>
        <v/>
      </c>
      <c r="I108" s="19" t="str">
        <f>IFERROR(MATCH(ROW()-8,Products!$P$4:$P$403,0),"")</f>
        <v/>
      </c>
    </row>
    <row r="109" spans="1:9" x14ac:dyDescent="0.3">
      <c r="A109" t="str">
        <f>IF($I109="","",INDEX(Products!$A$4:$A$403,$I109)&amp;"")</f>
        <v/>
      </c>
      <c r="B109" t="str">
        <f>IF($I109="","",INDEX(Products!$B$4:$B$403,$I109)&amp;"")</f>
        <v/>
      </c>
      <c r="C109" t="str">
        <f>IF($I109="","",INDEX(Products!$C$4:$C$403,$I109)&amp;"")</f>
        <v/>
      </c>
      <c r="D109" t="str">
        <f>IF($I109="","",INDEX(Products!$D$4:$D$403,$I109)&amp;IF(INDEX(Products!$E$4:$E$403,$I109)&lt;&gt;""," · "&amp;INDEX(Products!$E$4:$E$403,$I109),""))</f>
        <v/>
      </c>
      <c r="E109" s="17" t="str">
        <f>IF($I109="","",IF($B$5="Dealer",INDEX(Products!$I$4:$I$403,$I109),IF($B$5="Distributor",INDEX(Products!$J$4:$J$403,$I109),INDEX(Products!$G$4:$G$403,$I109))))</f>
        <v/>
      </c>
      <c r="F109" s="18" t="str">
        <f>IF($I109="","",N(INDEX(Products!$K$4:$K$403,$I109)))</f>
        <v/>
      </c>
      <c r="G109" s="17" t="str">
        <f t="shared" si="1"/>
        <v/>
      </c>
      <c r="H109" s="18" t="str">
        <f>IF($I109="","",IF(INDEX(Products!$M$4:$M$403,$I109)="","",INDEX(Products!$M$4:$M$403,$I109)))</f>
        <v/>
      </c>
      <c r="I109" s="19" t="str">
        <f>IFERROR(MATCH(ROW()-8,Products!$P$4:$P$403,0),"")</f>
        <v/>
      </c>
    </row>
    <row r="110" spans="1:9" x14ac:dyDescent="0.3">
      <c r="A110" t="str">
        <f>IF($I110="","",INDEX(Products!$A$4:$A$403,$I110)&amp;"")</f>
        <v/>
      </c>
      <c r="B110" t="str">
        <f>IF($I110="","",INDEX(Products!$B$4:$B$403,$I110)&amp;"")</f>
        <v/>
      </c>
      <c r="C110" t="str">
        <f>IF($I110="","",INDEX(Products!$C$4:$C$403,$I110)&amp;"")</f>
        <v/>
      </c>
      <c r="D110" t="str">
        <f>IF($I110="","",INDEX(Products!$D$4:$D$403,$I110)&amp;IF(INDEX(Products!$E$4:$E$403,$I110)&lt;&gt;""," · "&amp;INDEX(Products!$E$4:$E$403,$I110),""))</f>
        <v/>
      </c>
      <c r="E110" s="17" t="str">
        <f>IF($I110="","",IF($B$5="Dealer",INDEX(Products!$I$4:$I$403,$I110),IF($B$5="Distributor",INDEX(Products!$J$4:$J$403,$I110),INDEX(Products!$G$4:$G$403,$I110))))</f>
        <v/>
      </c>
      <c r="F110" s="18" t="str">
        <f>IF($I110="","",N(INDEX(Products!$K$4:$K$403,$I110)))</f>
        <v/>
      </c>
      <c r="G110" s="17" t="str">
        <f t="shared" si="1"/>
        <v/>
      </c>
      <c r="H110" s="18" t="str">
        <f>IF($I110="","",IF(INDEX(Products!$M$4:$M$403,$I110)="","",INDEX(Products!$M$4:$M$403,$I110)))</f>
        <v/>
      </c>
      <c r="I110" s="19" t="str">
        <f>IFERROR(MATCH(ROW()-8,Products!$P$4:$P$403,0),"")</f>
        <v/>
      </c>
    </row>
    <row r="111" spans="1:9" x14ac:dyDescent="0.3">
      <c r="A111" t="str">
        <f>IF($I111="","",INDEX(Products!$A$4:$A$403,$I111)&amp;"")</f>
        <v/>
      </c>
      <c r="B111" t="str">
        <f>IF($I111="","",INDEX(Products!$B$4:$B$403,$I111)&amp;"")</f>
        <v/>
      </c>
      <c r="C111" t="str">
        <f>IF($I111="","",INDEX(Products!$C$4:$C$403,$I111)&amp;"")</f>
        <v/>
      </c>
      <c r="D111" t="str">
        <f>IF($I111="","",INDEX(Products!$D$4:$D$403,$I111)&amp;IF(INDEX(Products!$E$4:$E$403,$I111)&lt;&gt;""," · "&amp;INDEX(Products!$E$4:$E$403,$I111),""))</f>
        <v/>
      </c>
      <c r="E111" s="17" t="str">
        <f>IF($I111="","",IF($B$5="Dealer",INDEX(Products!$I$4:$I$403,$I111),IF($B$5="Distributor",INDEX(Products!$J$4:$J$403,$I111),INDEX(Products!$G$4:$G$403,$I111))))</f>
        <v/>
      </c>
      <c r="F111" s="18" t="str">
        <f>IF($I111="","",N(INDEX(Products!$K$4:$K$403,$I111)))</f>
        <v/>
      </c>
      <c r="G111" s="17" t="str">
        <f t="shared" si="1"/>
        <v/>
      </c>
      <c r="H111" s="18" t="str">
        <f>IF($I111="","",IF(INDEX(Products!$M$4:$M$403,$I111)="","",INDEX(Products!$M$4:$M$403,$I111)))</f>
        <v/>
      </c>
      <c r="I111" s="19" t="str">
        <f>IFERROR(MATCH(ROW()-8,Products!$P$4:$P$403,0),"")</f>
        <v/>
      </c>
    </row>
    <row r="112" spans="1:9" x14ac:dyDescent="0.3">
      <c r="A112" t="str">
        <f>IF($I112="","",INDEX(Products!$A$4:$A$403,$I112)&amp;"")</f>
        <v/>
      </c>
      <c r="B112" t="str">
        <f>IF($I112="","",INDEX(Products!$B$4:$B$403,$I112)&amp;"")</f>
        <v/>
      </c>
      <c r="C112" t="str">
        <f>IF($I112="","",INDEX(Products!$C$4:$C$403,$I112)&amp;"")</f>
        <v/>
      </c>
      <c r="D112" t="str">
        <f>IF($I112="","",INDEX(Products!$D$4:$D$403,$I112)&amp;IF(INDEX(Products!$E$4:$E$403,$I112)&lt;&gt;""," · "&amp;INDEX(Products!$E$4:$E$403,$I112),""))</f>
        <v/>
      </c>
      <c r="E112" s="17" t="str">
        <f>IF($I112="","",IF($B$5="Dealer",INDEX(Products!$I$4:$I$403,$I112),IF($B$5="Distributor",INDEX(Products!$J$4:$J$403,$I112),INDEX(Products!$G$4:$G$403,$I112))))</f>
        <v/>
      </c>
      <c r="F112" s="18" t="str">
        <f>IF($I112="","",N(INDEX(Products!$K$4:$K$403,$I112)))</f>
        <v/>
      </c>
      <c r="G112" s="17" t="str">
        <f t="shared" si="1"/>
        <v/>
      </c>
      <c r="H112" s="18" t="str">
        <f>IF($I112="","",IF(INDEX(Products!$M$4:$M$403,$I112)="","",INDEX(Products!$M$4:$M$403,$I112)))</f>
        <v/>
      </c>
      <c r="I112" s="19" t="str">
        <f>IFERROR(MATCH(ROW()-8,Products!$P$4:$P$403,0),"")</f>
        <v/>
      </c>
    </row>
    <row r="113" spans="1:9" x14ac:dyDescent="0.3">
      <c r="A113" t="str">
        <f>IF($I113="","",INDEX(Products!$A$4:$A$403,$I113)&amp;"")</f>
        <v/>
      </c>
      <c r="B113" t="str">
        <f>IF($I113="","",INDEX(Products!$B$4:$B$403,$I113)&amp;"")</f>
        <v/>
      </c>
      <c r="C113" t="str">
        <f>IF($I113="","",INDEX(Products!$C$4:$C$403,$I113)&amp;"")</f>
        <v/>
      </c>
      <c r="D113" t="str">
        <f>IF($I113="","",INDEX(Products!$D$4:$D$403,$I113)&amp;IF(INDEX(Products!$E$4:$E$403,$I113)&lt;&gt;""," · "&amp;INDEX(Products!$E$4:$E$403,$I113),""))</f>
        <v/>
      </c>
      <c r="E113" s="17" t="str">
        <f>IF($I113="","",IF($B$5="Dealer",INDEX(Products!$I$4:$I$403,$I113),IF($B$5="Distributor",INDEX(Products!$J$4:$J$403,$I113),INDEX(Products!$G$4:$G$403,$I113))))</f>
        <v/>
      </c>
      <c r="F113" s="18" t="str">
        <f>IF($I113="","",N(INDEX(Products!$K$4:$K$403,$I113)))</f>
        <v/>
      </c>
      <c r="G113" s="17" t="str">
        <f t="shared" si="1"/>
        <v/>
      </c>
      <c r="H113" s="18" t="str">
        <f>IF($I113="","",IF(INDEX(Products!$M$4:$M$403,$I113)="","",INDEX(Products!$M$4:$M$403,$I113)))</f>
        <v/>
      </c>
      <c r="I113" s="19" t="str">
        <f>IFERROR(MATCH(ROW()-8,Products!$P$4:$P$403,0),"")</f>
        <v/>
      </c>
    </row>
    <row r="114" spans="1:9" x14ac:dyDescent="0.3">
      <c r="A114" t="str">
        <f>IF($I114="","",INDEX(Products!$A$4:$A$403,$I114)&amp;"")</f>
        <v/>
      </c>
      <c r="B114" t="str">
        <f>IF($I114="","",INDEX(Products!$B$4:$B$403,$I114)&amp;"")</f>
        <v/>
      </c>
      <c r="C114" t="str">
        <f>IF($I114="","",INDEX(Products!$C$4:$C$403,$I114)&amp;"")</f>
        <v/>
      </c>
      <c r="D114" t="str">
        <f>IF($I114="","",INDEX(Products!$D$4:$D$403,$I114)&amp;IF(INDEX(Products!$E$4:$E$403,$I114)&lt;&gt;""," · "&amp;INDEX(Products!$E$4:$E$403,$I114),""))</f>
        <v/>
      </c>
      <c r="E114" s="17" t="str">
        <f>IF($I114="","",IF($B$5="Dealer",INDEX(Products!$I$4:$I$403,$I114),IF($B$5="Distributor",INDEX(Products!$J$4:$J$403,$I114),INDEX(Products!$G$4:$G$403,$I114))))</f>
        <v/>
      </c>
      <c r="F114" s="18" t="str">
        <f>IF($I114="","",N(INDEX(Products!$K$4:$K$403,$I114)))</f>
        <v/>
      </c>
      <c r="G114" s="17" t="str">
        <f t="shared" si="1"/>
        <v/>
      </c>
      <c r="H114" s="18" t="str">
        <f>IF($I114="","",IF(INDEX(Products!$M$4:$M$403,$I114)="","",INDEX(Products!$M$4:$M$403,$I114)))</f>
        <v/>
      </c>
      <c r="I114" s="19" t="str">
        <f>IFERROR(MATCH(ROW()-8,Products!$P$4:$P$403,0),"")</f>
        <v/>
      </c>
    </row>
    <row r="115" spans="1:9" x14ac:dyDescent="0.3">
      <c r="A115" t="str">
        <f>IF($I115="","",INDEX(Products!$A$4:$A$403,$I115)&amp;"")</f>
        <v/>
      </c>
      <c r="B115" t="str">
        <f>IF($I115="","",INDEX(Products!$B$4:$B$403,$I115)&amp;"")</f>
        <v/>
      </c>
      <c r="C115" t="str">
        <f>IF($I115="","",INDEX(Products!$C$4:$C$403,$I115)&amp;"")</f>
        <v/>
      </c>
      <c r="D115" t="str">
        <f>IF($I115="","",INDEX(Products!$D$4:$D$403,$I115)&amp;IF(INDEX(Products!$E$4:$E$403,$I115)&lt;&gt;""," · "&amp;INDEX(Products!$E$4:$E$403,$I115),""))</f>
        <v/>
      </c>
      <c r="E115" s="17" t="str">
        <f>IF($I115="","",IF($B$5="Dealer",INDEX(Products!$I$4:$I$403,$I115),IF($B$5="Distributor",INDEX(Products!$J$4:$J$403,$I115),INDEX(Products!$G$4:$G$403,$I115))))</f>
        <v/>
      </c>
      <c r="F115" s="18" t="str">
        <f>IF($I115="","",N(INDEX(Products!$K$4:$K$403,$I115)))</f>
        <v/>
      </c>
      <c r="G115" s="17" t="str">
        <f t="shared" si="1"/>
        <v/>
      </c>
      <c r="H115" s="18" t="str">
        <f>IF($I115="","",IF(INDEX(Products!$M$4:$M$403,$I115)="","",INDEX(Products!$M$4:$M$403,$I115)))</f>
        <v/>
      </c>
      <c r="I115" s="19" t="str">
        <f>IFERROR(MATCH(ROW()-8,Products!$P$4:$P$403,0),"")</f>
        <v/>
      </c>
    </row>
    <row r="116" spans="1:9" x14ac:dyDescent="0.3">
      <c r="A116" t="str">
        <f>IF($I116="","",INDEX(Products!$A$4:$A$403,$I116)&amp;"")</f>
        <v/>
      </c>
      <c r="B116" t="str">
        <f>IF($I116="","",INDEX(Products!$B$4:$B$403,$I116)&amp;"")</f>
        <v/>
      </c>
      <c r="C116" t="str">
        <f>IF($I116="","",INDEX(Products!$C$4:$C$403,$I116)&amp;"")</f>
        <v/>
      </c>
      <c r="D116" t="str">
        <f>IF($I116="","",INDEX(Products!$D$4:$D$403,$I116)&amp;IF(INDEX(Products!$E$4:$E$403,$I116)&lt;&gt;""," · "&amp;INDEX(Products!$E$4:$E$403,$I116),""))</f>
        <v/>
      </c>
      <c r="E116" s="17" t="str">
        <f>IF($I116="","",IF($B$5="Dealer",INDEX(Products!$I$4:$I$403,$I116),IF($B$5="Distributor",INDEX(Products!$J$4:$J$403,$I116),INDEX(Products!$G$4:$G$403,$I116))))</f>
        <v/>
      </c>
      <c r="F116" s="18" t="str">
        <f>IF($I116="","",N(INDEX(Products!$K$4:$K$403,$I116)))</f>
        <v/>
      </c>
      <c r="G116" s="17" t="str">
        <f t="shared" si="1"/>
        <v/>
      </c>
      <c r="H116" s="18" t="str">
        <f>IF($I116="","",IF(INDEX(Products!$M$4:$M$403,$I116)="","",INDEX(Products!$M$4:$M$403,$I116)))</f>
        <v/>
      </c>
      <c r="I116" s="19" t="str">
        <f>IFERROR(MATCH(ROW()-8,Products!$P$4:$P$403,0),"")</f>
        <v/>
      </c>
    </row>
    <row r="117" spans="1:9" x14ac:dyDescent="0.3">
      <c r="A117" t="str">
        <f>IF($I117="","",INDEX(Products!$A$4:$A$403,$I117)&amp;"")</f>
        <v/>
      </c>
      <c r="B117" t="str">
        <f>IF($I117="","",INDEX(Products!$B$4:$B$403,$I117)&amp;"")</f>
        <v/>
      </c>
      <c r="C117" t="str">
        <f>IF($I117="","",INDEX(Products!$C$4:$C$403,$I117)&amp;"")</f>
        <v/>
      </c>
      <c r="D117" t="str">
        <f>IF($I117="","",INDEX(Products!$D$4:$D$403,$I117)&amp;IF(INDEX(Products!$E$4:$E$403,$I117)&lt;&gt;""," · "&amp;INDEX(Products!$E$4:$E$403,$I117),""))</f>
        <v/>
      </c>
      <c r="E117" s="17" t="str">
        <f>IF($I117="","",IF($B$5="Dealer",INDEX(Products!$I$4:$I$403,$I117),IF($B$5="Distributor",INDEX(Products!$J$4:$J$403,$I117),INDEX(Products!$G$4:$G$403,$I117))))</f>
        <v/>
      </c>
      <c r="F117" s="18" t="str">
        <f>IF($I117="","",N(INDEX(Products!$K$4:$K$403,$I117)))</f>
        <v/>
      </c>
      <c r="G117" s="17" t="str">
        <f t="shared" si="1"/>
        <v/>
      </c>
      <c r="H117" s="18" t="str">
        <f>IF($I117="","",IF(INDEX(Products!$M$4:$M$403,$I117)="","",INDEX(Products!$M$4:$M$403,$I117)))</f>
        <v/>
      </c>
      <c r="I117" s="19" t="str">
        <f>IFERROR(MATCH(ROW()-8,Products!$P$4:$P$403,0),"")</f>
        <v/>
      </c>
    </row>
    <row r="118" spans="1:9" x14ac:dyDescent="0.3">
      <c r="A118" t="str">
        <f>IF($I118="","",INDEX(Products!$A$4:$A$403,$I118)&amp;"")</f>
        <v/>
      </c>
      <c r="B118" t="str">
        <f>IF($I118="","",INDEX(Products!$B$4:$B$403,$I118)&amp;"")</f>
        <v/>
      </c>
      <c r="C118" t="str">
        <f>IF($I118="","",INDEX(Products!$C$4:$C$403,$I118)&amp;"")</f>
        <v/>
      </c>
      <c r="D118" t="str">
        <f>IF($I118="","",INDEX(Products!$D$4:$D$403,$I118)&amp;IF(INDEX(Products!$E$4:$E$403,$I118)&lt;&gt;""," · "&amp;INDEX(Products!$E$4:$E$403,$I118),""))</f>
        <v/>
      </c>
      <c r="E118" s="17" t="str">
        <f>IF($I118="","",IF($B$5="Dealer",INDEX(Products!$I$4:$I$403,$I118),IF($B$5="Distributor",INDEX(Products!$J$4:$J$403,$I118),INDEX(Products!$G$4:$G$403,$I118))))</f>
        <v/>
      </c>
      <c r="F118" s="18" t="str">
        <f>IF($I118="","",N(INDEX(Products!$K$4:$K$403,$I118)))</f>
        <v/>
      </c>
      <c r="G118" s="17" t="str">
        <f t="shared" si="1"/>
        <v/>
      </c>
      <c r="H118" s="18" t="str">
        <f>IF($I118="","",IF(INDEX(Products!$M$4:$M$403,$I118)="","",INDEX(Products!$M$4:$M$403,$I118)))</f>
        <v/>
      </c>
      <c r="I118" s="19" t="str">
        <f>IFERROR(MATCH(ROW()-8,Products!$P$4:$P$403,0),"")</f>
        <v/>
      </c>
    </row>
    <row r="119" spans="1:9" x14ac:dyDescent="0.3">
      <c r="A119" t="str">
        <f>IF($I119="","",INDEX(Products!$A$4:$A$403,$I119)&amp;"")</f>
        <v/>
      </c>
      <c r="B119" t="str">
        <f>IF($I119="","",INDEX(Products!$B$4:$B$403,$I119)&amp;"")</f>
        <v/>
      </c>
      <c r="C119" t="str">
        <f>IF($I119="","",INDEX(Products!$C$4:$C$403,$I119)&amp;"")</f>
        <v/>
      </c>
      <c r="D119" t="str">
        <f>IF($I119="","",INDEX(Products!$D$4:$D$403,$I119)&amp;IF(INDEX(Products!$E$4:$E$403,$I119)&lt;&gt;""," · "&amp;INDEX(Products!$E$4:$E$403,$I119),""))</f>
        <v/>
      </c>
      <c r="E119" s="17" t="str">
        <f>IF($I119="","",IF($B$5="Dealer",INDEX(Products!$I$4:$I$403,$I119),IF($B$5="Distributor",INDEX(Products!$J$4:$J$403,$I119),INDEX(Products!$G$4:$G$403,$I119))))</f>
        <v/>
      </c>
      <c r="F119" s="18" t="str">
        <f>IF($I119="","",N(INDEX(Products!$K$4:$K$403,$I119)))</f>
        <v/>
      </c>
      <c r="G119" s="17" t="str">
        <f t="shared" si="1"/>
        <v/>
      </c>
      <c r="H119" s="18" t="str">
        <f>IF($I119="","",IF(INDEX(Products!$M$4:$M$403,$I119)="","",INDEX(Products!$M$4:$M$403,$I119)))</f>
        <v/>
      </c>
      <c r="I119" s="19" t="str">
        <f>IFERROR(MATCH(ROW()-8,Products!$P$4:$P$403,0),"")</f>
        <v/>
      </c>
    </row>
    <row r="120" spans="1:9" x14ac:dyDescent="0.3">
      <c r="A120" t="str">
        <f>IF($I120="","",INDEX(Products!$A$4:$A$403,$I120)&amp;"")</f>
        <v/>
      </c>
      <c r="B120" t="str">
        <f>IF($I120="","",INDEX(Products!$B$4:$B$403,$I120)&amp;"")</f>
        <v/>
      </c>
      <c r="C120" t="str">
        <f>IF($I120="","",INDEX(Products!$C$4:$C$403,$I120)&amp;"")</f>
        <v/>
      </c>
      <c r="D120" t="str">
        <f>IF($I120="","",INDEX(Products!$D$4:$D$403,$I120)&amp;IF(INDEX(Products!$E$4:$E$403,$I120)&lt;&gt;""," · "&amp;INDEX(Products!$E$4:$E$403,$I120),""))</f>
        <v/>
      </c>
      <c r="E120" s="17" t="str">
        <f>IF($I120="","",IF($B$5="Dealer",INDEX(Products!$I$4:$I$403,$I120),IF($B$5="Distributor",INDEX(Products!$J$4:$J$403,$I120),INDEX(Products!$G$4:$G$403,$I120))))</f>
        <v/>
      </c>
      <c r="F120" s="18" t="str">
        <f>IF($I120="","",N(INDEX(Products!$K$4:$K$403,$I120)))</f>
        <v/>
      </c>
      <c r="G120" s="17" t="str">
        <f t="shared" si="1"/>
        <v/>
      </c>
      <c r="H120" s="18" t="str">
        <f>IF($I120="","",IF(INDEX(Products!$M$4:$M$403,$I120)="","",INDEX(Products!$M$4:$M$403,$I120)))</f>
        <v/>
      </c>
      <c r="I120" s="19" t="str">
        <f>IFERROR(MATCH(ROW()-8,Products!$P$4:$P$403,0),"")</f>
        <v/>
      </c>
    </row>
    <row r="121" spans="1:9" x14ac:dyDescent="0.3">
      <c r="A121" t="str">
        <f>IF($I121="","",INDEX(Products!$A$4:$A$403,$I121)&amp;"")</f>
        <v/>
      </c>
      <c r="B121" t="str">
        <f>IF($I121="","",INDEX(Products!$B$4:$B$403,$I121)&amp;"")</f>
        <v/>
      </c>
      <c r="C121" t="str">
        <f>IF($I121="","",INDEX(Products!$C$4:$C$403,$I121)&amp;"")</f>
        <v/>
      </c>
      <c r="D121" t="str">
        <f>IF($I121="","",INDEX(Products!$D$4:$D$403,$I121)&amp;IF(INDEX(Products!$E$4:$E$403,$I121)&lt;&gt;""," · "&amp;INDEX(Products!$E$4:$E$403,$I121),""))</f>
        <v/>
      </c>
      <c r="E121" s="17" t="str">
        <f>IF($I121="","",IF($B$5="Dealer",INDEX(Products!$I$4:$I$403,$I121),IF($B$5="Distributor",INDEX(Products!$J$4:$J$403,$I121),INDEX(Products!$G$4:$G$403,$I121))))</f>
        <v/>
      </c>
      <c r="F121" s="18" t="str">
        <f>IF($I121="","",N(INDEX(Products!$K$4:$K$403,$I121)))</f>
        <v/>
      </c>
      <c r="G121" s="17" t="str">
        <f t="shared" si="1"/>
        <v/>
      </c>
      <c r="H121" s="18" t="str">
        <f>IF($I121="","",IF(INDEX(Products!$M$4:$M$403,$I121)="","",INDEX(Products!$M$4:$M$403,$I121)))</f>
        <v/>
      </c>
      <c r="I121" s="19" t="str">
        <f>IFERROR(MATCH(ROW()-8,Products!$P$4:$P$403,0),"")</f>
        <v/>
      </c>
    </row>
    <row r="122" spans="1:9" x14ac:dyDescent="0.3">
      <c r="A122" t="str">
        <f>IF($I122="","",INDEX(Products!$A$4:$A$403,$I122)&amp;"")</f>
        <v/>
      </c>
      <c r="B122" t="str">
        <f>IF($I122="","",INDEX(Products!$B$4:$B$403,$I122)&amp;"")</f>
        <v/>
      </c>
      <c r="C122" t="str">
        <f>IF($I122="","",INDEX(Products!$C$4:$C$403,$I122)&amp;"")</f>
        <v/>
      </c>
      <c r="D122" t="str">
        <f>IF($I122="","",INDEX(Products!$D$4:$D$403,$I122)&amp;IF(INDEX(Products!$E$4:$E$403,$I122)&lt;&gt;""," · "&amp;INDEX(Products!$E$4:$E$403,$I122),""))</f>
        <v/>
      </c>
      <c r="E122" s="17" t="str">
        <f>IF($I122="","",IF($B$5="Dealer",INDEX(Products!$I$4:$I$403,$I122),IF($B$5="Distributor",INDEX(Products!$J$4:$J$403,$I122),INDEX(Products!$G$4:$G$403,$I122))))</f>
        <v/>
      </c>
      <c r="F122" s="18" t="str">
        <f>IF($I122="","",N(INDEX(Products!$K$4:$K$403,$I122)))</f>
        <v/>
      </c>
      <c r="G122" s="17" t="str">
        <f t="shared" si="1"/>
        <v/>
      </c>
      <c r="H122" s="18" t="str">
        <f>IF($I122="","",IF(INDEX(Products!$M$4:$M$403,$I122)="","",INDEX(Products!$M$4:$M$403,$I122)))</f>
        <v/>
      </c>
      <c r="I122" s="19" t="str">
        <f>IFERROR(MATCH(ROW()-8,Products!$P$4:$P$403,0),"")</f>
        <v/>
      </c>
    </row>
    <row r="123" spans="1:9" x14ac:dyDescent="0.3">
      <c r="A123" t="str">
        <f>IF($I123="","",INDEX(Products!$A$4:$A$403,$I123)&amp;"")</f>
        <v/>
      </c>
      <c r="B123" t="str">
        <f>IF($I123="","",INDEX(Products!$B$4:$B$403,$I123)&amp;"")</f>
        <v/>
      </c>
      <c r="C123" t="str">
        <f>IF($I123="","",INDEX(Products!$C$4:$C$403,$I123)&amp;"")</f>
        <v/>
      </c>
      <c r="D123" t="str">
        <f>IF($I123="","",INDEX(Products!$D$4:$D$403,$I123)&amp;IF(INDEX(Products!$E$4:$E$403,$I123)&lt;&gt;""," · "&amp;INDEX(Products!$E$4:$E$403,$I123),""))</f>
        <v/>
      </c>
      <c r="E123" s="17" t="str">
        <f>IF($I123="","",IF($B$5="Dealer",INDEX(Products!$I$4:$I$403,$I123),IF($B$5="Distributor",INDEX(Products!$J$4:$J$403,$I123),INDEX(Products!$G$4:$G$403,$I123))))</f>
        <v/>
      </c>
      <c r="F123" s="18" t="str">
        <f>IF($I123="","",N(INDEX(Products!$K$4:$K$403,$I123)))</f>
        <v/>
      </c>
      <c r="G123" s="17" t="str">
        <f t="shared" si="1"/>
        <v/>
      </c>
      <c r="H123" s="18" t="str">
        <f>IF($I123="","",IF(INDEX(Products!$M$4:$M$403,$I123)="","",INDEX(Products!$M$4:$M$403,$I123)))</f>
        <v/>
      </c>
      <c r="I123" s="19" t="str">
        <f>IFERROR(MATCH(ROW()-8,Products!$P$4:$P$403,0),"")</f>
        <v/>
      </c>
    </row>
    <row r="124" spans="1:9" x14ac:dyDescent="0.3">
      <c r="A124" t="str">
        <f>IF($I124="","",INDEX(Products!$A$4:$A$403,$I124)&amp;"")</f>
        <v/>
      </c>
      <c r="B124" t="str">
        <f>IF($I124="","",INDEX(Products!$B$4:$B$403,$I124)&amp;"")</f>
        <v/>
      </c>
      <c r="C124" t="str">
        <f>IF($I124="","",INDEX(Products!$C$4:$C$403,$I124)&amp;"")</f>
        <v/>
      </c>
      <c r="D124" t="str">
        <f>IF($I124="","",INDEX(Products!$D$4:$D$403,$I124)&amp;IF(INDEX(Products!$E$4:$E$403,$I124)&lt;&gt;""," · "&amp;INDEX(Products!$E$4:$E$403,$I124),""))</f>
        <v/>
      </c>
      <c r="E124" s="17" t="str">
        <f>IF($I124="","",IF($B$5="Dealer",INDEX(Products!$I$4:$I$403,$I124),IF($B$5="Distributor",INDEX(Products!$J$4:$J$403,$I124),INDEX(Products!$G$4:$G$403,$I124))))</f>
        <v/>
      </c>
      <c r="F124" s="18" t="str">
        <f>IF($I124="","",N(INDEX(Products!$K$4:$K$403,$I124)))</f>
        <v/>
      </c>
      <c r="G124" s="17" t="str">
        <f t="shared" si="1"/>
        <v/>
      </c>
      <c r="H124" s="18" t="str">
        <f>IF($I124="","",IF(INDEX(Products!$M$4:$M$403,$I124)="","",INDEX(Products!$M$4:$M$403,$I124)))</f>
        <v/>
      </c>
      <c r="I124" s="19" t="str">
        <f>IFERROR(MATCH(ROW()-8,Products!$P$4:$P$403,0),"")</f>
        <v/>
      </c>
    </row>
    <row r="125" spans="1:9" x14ac:dyDescent="0.3">
      <c r="A125" t="str">
        <f>IF($I125="","",INDEX(Products!$A$4:$A$403,$I125)&amp;"")</f>
        <v/>
      </c>
      <c r="B125" t="str">
        <f>IF($I125="","",INDEX(Products!$B$4:$B$403,$I125)&amp;"")</f>
        <v/>
      </c>
      <c r="C125" t="str">
        <f>IF($I125="","",INDEX(Products!$C$4:$C$403,$I125)&amp;"")</f>
        <v/>
      </c>
      <c r="D125" t="str">
        <f>IF($I125="","",INDEX(Products!$D$4:$D$403,$I125)&amp;IF(INDEX(Products!$E$4:$E$403,$I125)&lt;&gt;""," · "&amp;INDEX(Products!$E$4:$E$403,$I125),""))</f>
        <v/>
      </c>
      <c r="E125" s="17" t="str">
        <f>IF($I125="","",IF($B$5="Dealer",INDEX(Products!$I$4:$I$403,$I125),IF($B$5="Distributor",INDEX(Products!$J$4:$J$403,$I125),INDEX(Products!$G$4:$G$403,$I125))))</f>
        <v/>
      </c>
      <c r="F125" s="18" t="str">
        <f>IF($I125="","",N(INDEX(Products!$K$4:$K$403,$I125)))</f>
        <v/>
      </c>
      <c r="G125" s="17" t="str">
        <f t="shared" si="1"/>
        <v/>
      </c>
      <c r="H125" s="18" t="str">
        <f>IF($I125="","",IF(INDEX(Products!$M$4:$M$403,$I125)="","",INDEX(Products!$M$4:$M$403,$I125)))</f>
        <v/>
      </c>
      <c r="I125" s="19" t="str">
        <f>IFERROR(MATCH(ROW()-8,Products!$P$4:$P$403,0),"")</f>
        <v/>
      </c>
    </row>
    <row r="126" spans="1:9" x14ac:dyDescent="0.3">
      <c r="A126" t="str">
        <f>IF($I126="","",INDEX(Products!$A$4:$A$403,$I126)&amp;"")</f>
        <v/>
      </c>
      <c r="B126" t="str">
        <f>IF($I126="","",INDEX(Products!$B$4:$B$403,$I126)&amp;"")</f>
        <v/>
      </c>
      <c r="C126" t="str">
        <f>IF($I126="","",INDEX(Products!$C$4:$C$403,$I126)&amp;"")</f>
        <v/>
      </c>
      <c r="D126" t="str">
        <f>IF($I126="","",INDEX(Products!$D$4:$D$403,$I126)&amp;IF(INDEX(Products!$E$4:$E$403,$I126)&lt;&gt;""," · "&amp;INDEX(Products!$E$4:$E$403,$I126),""))</f>
        <v/>
      </c>
      <c r="E126" s="17" t="str">
        <f>IF($I126="","",IF($B$5="Dealer",INDEX(Products!$I$4:$I$403,$I126),IF($B$5="Distributor",INDEX(Products!$J$4:$J$403,$I126),INDEX(Products!$G$4:$G$403,$I126))))</f>
        <v/>
      </c>
      <c r="F126" s="18" t="str">
        <f>IF($I126="","",N(INDEX(Products!$K$4:$K$403,$I126)))</f>
        <v/>
      </c>
      <c r="G126" s="17" t="str">
        <f t="shared" si="1"/>
        <v/>
      </c>
      <c r="H126" s="18" t="str">
        <f>IF($I126="","",IF(INDEX(Products!$M$4:$M$403,$I126)="","",INDEX(Products!$M$4:$M$403,$I126)))</f>
        <v/>
      </c>
      <c r="I126" s="19" t="str">
        <f>IFERROR(MATCH(ROW()-8,Products!$P$4:$P$403,0),"")</f>
        <v/>
      </c>
    </row>
    <row r="127" spans="1:9" x14ac:dyDescent="0.3">
      <c r="A127" t="str">
        <f>IF($I127="","",INDEX(Products!$A$4:$A$403,$I127)&amp;"")</f>
        <v/>
      </c>
      <c r="B127" t="str">
        <f>IF($I127="","",INDEX(Products!$B$4:$B$403,$I127)&amp;"")</f>
        <v/>
      </c>
      <c r="C127" t="str">
        <f>IF($I127="","",INDEX(Products!$C$4:$C$403,$I127)&amp;"")</f>
        <v/>
      </c>
      <c r="D127" t="str">
        <f>IF($I127="","",INDEX(Products!$D$4:$D$403,$I127)&amp;IF(INDEX(Products!$E$4:$E$403,$I127)&lt;&gt;""," · "&amp;INDEX(Products!$E$4:$E$403,$I127),""))</f>
        <v/>
      </c>
      <c r="E127" s="17" t="str">
        <f>IF($I127="","",IF($B$5="Dealer",INDEX(Products!$I$4:$I$403,$I127),IF($B$5="Distributor",INDEX(Products!$J$4:$J$403,$I127),INDEX(Products!$G$4:$G$403,$I127))))</f>
        <v/>
      </c>
      <c r="F127" s="18" t="str">
        <f>IF($I127="","",N(INDEX(Products!$K$4:$K$403,$I127)))</f>
        <v/>
      </c>
      <c r="G127" s="17" t="str">
        <f t="shared" si="1"/>
        <v/>
      </c>
      <c r="H127" s="18" t="str">
        <f>IF($I127="","",IF(INDEX(Products!$M$4:$M$403,$I127)="","",INDEX(Products!$M$4:$M$403,$I127)))</f>
        <v/>
      </c>
      <c r="I127" s="19" t="str">
        <f>IFERROR(MATCH(ROW()-8,Products!$P$4:$P$403,0),"")</f>
        <v/>
      </c>
    </row>
    <row r="128" spans="1:9" x14ac:dyDescent="0.3">
      <c r="A128" t="str">
        <f>IF($I128="","",INDEX(Products!$A$4:$A$403,$I128)&amp;"")</f>
        <v/>
      </c>
      <c r="B128" t="str">
        <f>IF($I128="","",INDEX(Products!$B$4:$B$403,$I128)&amp;"")</f>
        <v/>
      </c>
      <c r="C128" t="str">
        <f>IF($I128="","",INDEX(Products!$C$4:$C$403,$I128)&amp;"")</f>
        <v/>
      </c>
      <c r="D128" t="str">
        <f>IF($I128="","",INDEX(Products!$D$4:$D$403,$I128)&amp;IF(INDEX(Products!$E$4:$E$403,$I128)&lt;&gt;""," · "&amp;INDEX(Products!$E$4:$E$403,$I128),""))</f>
        <v/>
      </c>
      <c r="E128" s="17" t="str">
        <f>IF($I128="","",IF($B$5="Dealer",INDEX(Products!$I$4:$I$403,$I128),IF($B$5="Distributor",INDEX(Products!$J$4:$J$403,$I128),INDEX(Products!$G$4:$G$403,$I128))))</f>
        <v/>
      </c>
      <c r="F128" s="18" t="str">
        <f>IF($I128="","",N(INDEX(Products!$K$4:$K$403,$I128)))</f>
        <v/>
      </c>
      <c r="G128" s="17" t="str">
        <f t="shared" si="1"/>
        <v/>
      </c>
      <c r="H128" s="18" t="str">
        <f>IF($I128="","",IF(INDEX(Products!$M$4:$M$403,$I128)="","",INDEX(Products!$M$4:$M$403,$I128)))</f>
        <v/>
      </c>
      <c r="I128" s="19" t="str">
        <f>IFERROR(MATCH(ROW()-8,Products!$P$4:$P$403,0),"")</f>
        <v/>
      </c>
    </row>
    <row r="129" spans="1:9" x14ac:dyDescent="0.3">
      <c r="A129" t="str">
        <f>IF($I129="","",INDEX(Products!$A$4:$A$403,$I129)&amp;"")</f>
        <v/>
      </c>
      <c r="B129" t="str">
        <f>IF($I129="","",INDEX(Products!$B$4:$B$403,$I129)&amp;"")</f>
        <v/>
      </c>
      <c r="C129" t="str">
        <f>IF($I129="","",INDEX(Products!$C$4:$C$403,$I129)&amp;"")</f>
        <v/>
      </c>
      <c r="D129" t="str">
        <f>IF($I129="","",INDEX(Products!$D$4:$D$403,$I129)&amp;IF(INDEX(Products!$E$4:$E$403,$I129)&lt;&gt;""," · "&amp;INDEX(Products!$E$4:$E$403,$I129),""))</f>
        <v/>
      </c>
      <c r="E129" s="17" t="str">
        <f>IF($I129="","",IF($B$5="Dealer",INDEX(Products!$I$4:$I$403,$I129),IF($B$5="Distributor",INDEX(Products!$J$4:$J$403,$I129),INDEX(Products!$G$4:$G$403,$I129))))</f>
        <v/>
      </c>
      <c r="F129" s="18" t="str">
        <f>IF($I129="","",N(INDEX(Products!$K$4:$K$403,$I129)))</f>
        <v/>
      </c>
      <c r="G129" s="17" t="str">
        <f t="shared" si="1"/>
        <v/>
      </c>
      <c r="H129" s="18" t="str">
        <f>IF($I129="","",IF(INDEX(Products!$M$4:$M$403,$I129)="","",INDEX(Products!$M$4:$M$403,$I129)))</f>
        <v/>
      </c>
      <c r="I129" s="19" t="str">
        <f>IFERROR(MATCH(ROW()-8,Products!$P$4:$P$403,0),"")</f>
        <v/>
      </c>
    </row>
    <row r="130" spans="1:9" x14ac:dyDescent="0.3">
      <c r="A130" t="str">
        <f>IF($I130="","",INDEX(Products!$A$4:$A$403,$I130)&amp;"")</f>
        <v/>
      </c>
      <c r="B130" t="str">
        <f>IF($I130="","",INDEX(Products!$B$4:$B$403,$I130)&amp;"")</f>
        <v/>
      </c>
      <c r="C130" t="str">
        <f>IF($I130="","",INDEX(Products!$C$4:$C$403,$I130)&amp;"")</f>
        <v/>
      </c>
      <c r="D130" t="str">
        <f>IF($I130="","",INDEX(Products!$D$4:$D$403,$I130)&amp;IF(INDEX(Products!$E$4:$E$403,$I130)&lt;&gt;""," · "&amp;INDEX(Products!$E$4:$E$403,$I130),""))</f>
        <v/>
      </c>
      <c r="E130" s="17" t="str">
        <f>IF($I130="","",IF($B$5="Dealer",INDEX(Products!$I$4:$I$403,$I130),IF($B$5="Distributor",INDEX(Products!$J$4:$J$403,$I130),INDEX(Products!$G$4:$G$403,$I130))))</f>
        <v/>
      </c>
      <c r="F130" s="18" t="str">
        <f>IF($I130="","",N(INDEX(Products!$K$4:$K$403,$I130)))</f>
        <v/>
      </c>
      <c r="G130" s="17" t="str">
        <f t="shared" si="1"/>
        <v/>
      </c>
      <c r="H130" s="18" t="str">
        <f>IF($I130="","",IF(INDEX(Products!$M$4:$M$403,$I130)="","",INDEX(Products!$M$4:$M$403,$I130)))</f>
        <v/>
      </c>
      <c r="I130" s="19" t="str">
        <f>IFERROR(MATCH(ROW()-8,Products!$P$4:$P$403,0),"")</f>
        <v/>
      </c>
    </row>
    <row r="131" spans="1:9" x14ac:dyDescent="0.3">
      <c r="A131" t="str">
        <f>IF($I131="","",INDEX(Products!$A$4:$A$403,$I131)&amp;"")</f>
        <v/>
      </c>
      <c r="B131" t="str">
        <f>IF($I131="","",INDEX(Products!$B$4:$B$403,$I131)&amp;"")</f>
        <v/>
      </c>
      <c r="C131" t="str">
        <f>IF($I131="","",INDEX(Products!$C$4:$C$403,$I131)&amp;"")</f>
        <v/>
      </c>
      <c r="D131" t="str">
        <f>IF($I131="","",INDEX(Products!$D$4:$D$403,$I131)&amp;IF(INDEX(Products!$E$4:$E$403,$I131)&lt;&gt;""," · "&amp;INDEX(Products!$E$4:$E$403,$I131),""))</f>
        <v/>
      </c>
      <c r="E131" s="17" t="str">
        <f>IF($I131="","",IF($B$5="Dealer",INDEX(Products!$I$4:$I$403,$I131),IF($B$5="Distributor",INDEX(Products!$J$4:$J$403,$I131),INDEX(Products!$G$4:$G$403,$I131))))</f>
        <v/>
      </c>
      <c r="F131" s="18" t="str">
        <f>IF($I131="","",N(INDEX(Products!$K$4:$K$403,$I131)))</f>
        <v/>
      </c>
      <c r="G131" s="17" t="str">
        <f t="shared" si="1"/>
        <v/>
      </c>
      <c r="H131" s="18" t="str">
        <f>IF($I131="","",IF(INDEX(Products!$M$4:$M$403,$I131)="","",INDEX(Products!$M$4:$M$403,$I131)))</f>
        <v/>
      </c>
      <c r="I131" s="19" t="str">
        <f>IFERROR(MATCH(ROW()-8,Products!$P$4:$P$403,0),"")</f>
        <v/>
      </c>
    </row>
    <row r="132" spans="1:9" x14ac:dyDescent="0.3">
      <c r="A132" t="str">
        <f>IF($I132="","",INDEX(Products!$A$4:$A$403,$I132)&amp;"")</f>
        <v/>
      </c>
      <c r="B132" t="str">
        <f>IF($I132="","",INDEX(Products!$B$4:$B$403,$I132)&amp;"")</f>
        <v/>
      </c>
      <c r="C132" t="str">
        <f>IF($I132="","",INDEX(Products!$C$4:$C$403,$I132)&amp;"")</f>
        <v/>
      </c>
      <c r="D132" t="str">
        <f>IF($I132="","",INDEX(Products!$D$4:$D$403,$I132)&amp;IF(INDEX(Products!$E$4:$E$403,$I132)&lt;&gt;""," · "&amp;INDEX(Products!$E$4:$E$403,$I132),""))</f>
        <v/>
      </c>
      <c r="E132" s="17" t="str">
        <f>IF($I132="","",IF($B$5="Dealer",INDEX(Products!$I$4:$I$403,$I132),IF($B$5="Distributor",INDEX(Products!$J$4:$J$403,$I132),INDEX(Products!$G$4:$G$403,$I132))))</f>
        <v/>
      </c>
      <c r="F132" s="18" t="str">
        <f>IF($I132="","",N(INDEX(Products!$K$4:$K$403,$I132)))</f>
        <v/>
      </c>
      <c r="G132" s="17" t="str">
        <f t="shared" si="1"/>
        <v/>
      </c>
      <c r="H132" s="18" t="str">
        <f>IF($I132="","",IF(INDEX(Products!$M$4:$M$403,$I132)="","",INDEX(Products!$M$4:$M$403,$I132)))</f>
        <v/>
      </c>
      <c r="I132" s="19" t="str">
        <f>IFERROR(MATCH(ROW()-8,Products!$P$4:$P$403,0),"")</f>
        <v/>
      </c>
    </row>
    <row r="133" spans="1:9" x14ac:dyDescent="0.3">
      <c r="A133" t="str">
        <f>IF($I133="","",INDEX(Products!$A$4:$A$403,$I133)&amp;"")</f>
        <v/>
      </c>
      <c r="B133" t="str">
        <f>IF($I133="","",INDEX(Products!$B$4:$B$403,$I133)&amp;"")</f>
        <v/>
      </c>
      <c r="C133" t="str">
        <f>IF($I133="","",INDEX(Products!$C$4:$C$403,$I133)&amp;"")</f>
        <v/>
      </c>
      <c r="D133" t="str">
        <f>IF($I133="","",INDEX(Products!$D$4:$D$403,$I133)&amp;IF(INDEX(Products!$E$4:$E$403,$I133)&lt;&gt;""," · "&amp;INDEX(Products!$E$4:$E$403,$I133),""))</f>
        <v/>
      </c>
      <c r="E133" s="17" t="str">
        <f>IF($I133="","",IF($B$5="Dealer",INDEX(Products!$I$4:$I$403,$I133),IF($B$5="Distributor",INDEX(Products!$J$4:$J$403,$I133),INDEX(Products!$G$4:$G$403,$I133))))</f>
        <v/>
      </c>
      <c r="F133" s="18" t="str">
        <f>IF($I133="","",N(INDEX(Products!$K$4:$K$403,$I133)))</f>
        <v/>
      </c>
      <c r="G133" s="17" t="str">
        <f t="shared" si="1"/>
        <v/>
      </c>
      <c r="H133" s="18" t="str">
        <f>IF($I133="","",IF(INDEX(Products!$M$4:$M$403,$I133)="","",INDEX(Products!$M$4:$M$403,$I133)))</f>
        <v/>
      </c>
      <c r="I133" s="19" t="str">
        <f>IFERROR(MATCH(ROW()-8,Products!$P$4:$P$403,0),"")</f>
        <v/>
      </c>
    </row>
    <row r="134" spans="1:9" x14ac:dyDescent="0.3">
      <c r="A134" t="str">
        <f>IF($I134="","",INDEX(Products!$A$4:$A$403,$I134)&amp;"")</f>
        <v/>
      </c>
      <c r="B134" t="str">
        <f>IF($I134="","",INDEX(Products!$B$4:$B$403,$I134)&amp;"")</f>
        <v/>
      </c>
      <c r="C134" t="str">
        <f>IF($I134="","",INDEX(Products!$C$4:$C$403,$I134)&amp;"")</f>
        <v/>
      </c>
      <c r="D134" t="str">
        <f>IF($I134="","",INDEX(Products!$D$4:$D$403,$I134)&amp;IF(INDEX(Products!$E$4:$E$403,$I134)&lt;&gt;""," · "&amp;INDEX(Products!$E$4:$E$403,$I134),""))</f>
        <v/>
      </c>
      <c r="E134" s="17" t="str">
        <f>IF($I134="","",IF($B$5="Dealer",INDEX(Products!$I$4:$I$403,$I134),IF($B$5="Distributor",INDEX(Products!$J$4:$J$403,$I134),INDEX(Products!$G$4:$G$403,$I134))))</f>
        <v/>
      </c>
      <c r="F134" s="18" t="str">
        <f>IF($I134="","",N(INDEX(Products!$K$4:$K$403,$I134)))</f>
        <v/>
      </c>
      <c r="G134" s="17" t="str">
        <f t="shared" si="1"/>
        <v/>
      </c>
      <c r="H134" s="18" t="str">
        <f>IF($I134="","",IF(INDEX(Products!$M$4:$M$403,$I134)="","",INDEX(Products!$M$4:$M$403,$I134)))</f>
        <v/>
      </c>
      <c r="I134" s="19" t="str">
        <f>IFERROR(MATCH(ROW()-8,Products!$P$4:$P$403,0),"")</f>
        <v/>
      </c>
    </row>
    <row r="135" spans="1:9" x14ac:dyDescent="0.3">
      <c r="A135" t="str">
        <f>IF($I135="","",INDEX(Products!$A$4:$A$403,$I135)&amp;"")</f>
        <v/>
      </c>
      <c r="B135" t="str">
        <f>IF($I135="","",INDEX(Products!$B$4:$B$403,$I135)&amp;"")</f>
        <v/>
      </c>
      <c r="C135" t="str">
        <f>IF($I135="","",INDEX(Products!$C$4:$C$403,$I135)&amp;"")</f>
        <v/>
      </c>
      <c r="D135" t="str">
        <f>IF($I135="","",INDEX(Products!$D$4:$D$403,$I135)&amp;IF(INDEX(Products!$E$4:$E$403,$I135)&lt;&gt;""," · "&amp;INDEX(Products!$E$4:$E$403,$I135),""))</f>
        <v/>
      </c>
      <c r="E135" s="17" t="str">
        <f>IF($I135="","",IF($B$5="Dealer",INDEX(Products!$I$4:$I$403,$I135),IF($B$5="Distributor",INDEX(Products!$J$4:$J$403,$I135),INDEX(Products!$G$4:$G$403,$I135))))</f>
        <v/>
      </c>
      <c r="F135" s="18" t="str">
        <f>IF($I135="","",N(INDEX(Products!$K$4:$K$403,$I135)))</f>
        <v/>
      </c>
      <c r="G135" s="17" t="str">
        <f t="shared" si="1"/>
        <v/>
      </c>
      <c r="H135" s="18" t="str">
        <f>IF($I135="","",IF(INDEX(Products!$M$4:$M$403,$I135)="","",INDEX(Products!$M$4:$M$403,$I135)))</f>
        <v/>
      </c>
      <c r="I135" s="19" t="str">
        <f>IFERROR(MATCH(ROW()-8,Products!$P$4:$P$403,0),"")</f>
        <v/>
      </c>
    </row>
    <row r="136" spans="1:9" x14ac:dyDescent="0.3">
      <c r="A136" t="str">
        <f>IF($I136="","",INDEX(Products!$A$4:$A$403,$I136)&amp;"")</f>
        <v/>
      </c>
      <c r="B136" t="str">
        <f>IF($I136="","",INDEX(Products!$B$4:$B$403,$I136)&amp;"")</f>
        <v/>
      </c>
      <c r="C136" t="str">
        <f>IF($I136="","",INDEX(Products!$C$4:$C$403,$I136)&amp;"")</f>
        <v/>
      </c>
      <c r="D136" t="str">
        <f>IF($I136="","",INDEX(Products!$D$4:$D$403,$I136)&amp;IF(INDEX(Products!$E$4:$E$403,$I136)&lt;&gt;""," · "&amp;INDEX(Products!$E$4:$E$403,$I136),""))</f>
        <v/>
      </c>
      <c r="E136" s="17" t="str">
        <f>IF($I136="","",IF($B$5="Dealer",INDEX(Products!$I$4:$I$403,$I136),IF($B$5="Distributor",INDEX(Products!$J$4:$J$403,$I136),INDEX(Products!$G$4:$G$403,$I136))))</f>
        <v/>
      </c>
      <c r="F136" s="18" t="str">
        <f>IF($I136="","",N(INDEX(Products!$K$4:$K$403,$I136)))</f>
        <v/>
      </c>
      <c r="G136" s="17" t="str">
        <f t="shared" si="1"/>
        <v/>
      </c>
      <c r="H136" s="18" t="str">
        <f>IF($I136="","",IF(INDEX(Products!$M$4:$M$403,$I136)="","",INDEX(Products!$M$4:$M$403,$I136)))</f>
        <v/>
      </c>
      <c r="I136" s="19" t="str">
        <f>IFERROR(MATCH(ROW()-8,Products!$P$4:$P$403,0),"")</f>
        <v/>
      </c>
    </row>
    <row r="137" spans="1:9" x14ac:dyDescent="0.3">
      <c r="A137" t="str">
        <f>IF($I137="","",INDEX(Products!$A$4:$A$403,$I137)&amp;"")</f>
        <v/>
      </c>
      <c r="B137" t="str">
        <f>IF($I137="","",INDEX(Products!$B$4:$B$403,$I137)&amp;"")</f>
        <v/>
      </c>
      <c r="C137" t="str">
        <f>IF($I137="","",INDEX(Products!$C$4:$C$403,$I137)&amp;"")</f>
        <v/>
      </c>
      <c r="D137" t="str">
        <f>IF($I137="","",INDEX(Products!$D$4:$D$403,$I137)&amp;IF(INDEX(Products!$E$4:$E$403,$I137)&lt;&gt;""," · "&amp;INDEX(Products!$E$4:$E$403,$I137),""))</f>
        <v/>
      </c>
      <c r="E137" s="17" t="str">
        <f>IF($I137="","",IF($B$5="Dealer",INDEX(Products!$I$4:$I$403,$I137),IF($B$5="Distributor",INDEX(Products!$J$4:$J$403,$I137),INDEX(Products!$G$4:$G$403,$I137))))</f>
        <v/>
      </c>
      <c r="F137" s="18" t="str">
        <f>IF($I137="","",N(INDEX(Products!$K$4:$K$403,$I137)))</f>
        <v/>
      </c>
      <c r="G137" s="17" t="str">
        <f t="shared" ref="G137:G200" si="2">IF(OR($I137="",$E137=""),"",ROUND($E137*(1+N($F137)/100),2))</f>
        <v/>
      </c>
      <c r="H137" s="18" t="str">
        <f>IF($I137="","",IF(INDEX(Products!$M$4:$M$403,$I137)="","",INDEX(Products!$M$4:$M$403,$I137)))</f>
        <v/>
      </c>
      <c r="I137" s="19" t="str">
        <f>IFERROR(MATCH(ROW()-8,Products!$P$4:$P$403,0),"")</f>
        <v/>
      </c>
    </row>
    <row r="138" spans="1:9" x14ac:dyDescent="0.3">
      <c r="A138" t="str">
        <f>IF($I138="","",INDEX(Products!$A$4:$A$403,$I138)&amp;"")</f>
        <v/>
      </c>
      <c r="B138" t="str">
        <f>IF($I138="","",INDEX(Products!$B$4:$B$403,$I138)&amp;"")</f>
        <v/>
      </c>
      <c r="C138" t="str">
        <f>IF($I138="","",INDEX(Products!$C$4:$C$403,$I138)&amp;"")</f>
        <v/>
      </c>
      <c r="D138" t="str">
        <f>IF($I138="","",INDEX(Products!$D$4:$D$403,$I138)&amp;IF(INDEX(Products!$E$4:$E$403,$I138)&lt;&gt;""," · "&amp;INDEX(Products!$E$4:$E$403,$I138),""))</f>
        <v/>
      </c>
      <c r="E138" s="17" t="str">
        <f>IF($I138="","",IF($B$5="Dealer",INDEX(Products!$I$4:$I$403,$I138),IF($B$5="Distributor",INDEX(Products!$J$4:$J$403,$I138),INDEX(Products!$G$4:$G$403,$I138))))</f>
        <v/>
      </c>
      <c r="F138" s="18" t="str">
        <f>IF($I138="","",N(INDEX(Products!$K$4:$K$403,$I138)))</f>
        <v/>
      </c>
      <c r="G138" s="17" t="str">
        <f t="shared" si="2"/>
        <v/>
      </c>
      <c r="H138" s="18" t="str">
        <f>IF($I138="","",IF(INDEX(Products!$M$4:$M$403,$I138)="","",INDEX(Products!$M$4:$M$403,$I138)))</f>
        <v/>
      </c>
      <c r="I138" s="19" t="str">
        <f>IFERROR(MATCH(ROW()-8,Products!$P$4:$P$403,0),"")</f>
        <v/>
      </c>
    </row>
    <row r="139" spans="1:9" x14ac:dyDescent="0.3">
      <c r="A139" t="str">
        <f>IF($I139="","",INDEX(Products!$A$4:$A$403,$I139)&amp;"")</f>
        <v/>
      </c>
      <c r="B139" t="str">
        <f>IF($I139="","",INDEX(Products!$B$4:$B$403,$I139)&amp;"")</f>
        <v/>
      </c>
      <c r="C139" t="str">
        <f>IF($I139="","",INDEX(Products!$C$4:$C$403,$I139)&amp;"")</f>
        <v/>
      </c>
      <c r="D139" t="str">
        <f>IF($I139="","",INDEX(Products!$D$4:$D$403,$I139)&amp;IF(INDEX(Products!$E$4:$E$403,$I139)&lt;&gt;""," · "&amp;INDEX(Products!$E$4:$E$403,$I139),""))</f>
        <v/>
      </c>
      <c r="E139" s="17" t="str">
        <f>IF($I139="","",IF($B$5="Dealer",INDEX(Products!$I$4:$I$403,$I139),IF($B$5="Distributor",INDEX(Products!$J$4:$J$403,$I139),INDEX(Products!$G$4:$G$403,$I139))))</f>
        <v/>
      </c>
      <c r="F139" s="18" t="str">
        <f>IF($I139="","",N(INDEX(Products!$K$4:$K$403,$I139)))</f>
        <v/>
      </c>
      <c r="G139" s="17" t="str">
        <f t="shared" si="2"/>
        <v/>
      </c>
      <c r="H139" s="18" t="str">
        <f>IF($I139="","",IF(INDEX(Products!$M$4:$M$403,$I139)="","",INDEX(Products!$M$4:$M$403,$I139)))</f>
        <v/>
      </c>
      <c r="I139" s="19" t="str">
        <f>IFERROR(MATCH(ROW()-8,Products!$P$4:$P$403,0),"")</f>
        <v/>
      </c>
    </row>
    <row r="140" spans="1:9" x14ac:dyDescent="0.3">
      <c r="A140" t="str">
        <f>IF($I140="","",INDEX(Products!$A$4:$A$403,$I140)&amp;"")</f>
        <v/>
      </c>
      <c r="B140" t="str">
        <f>IF($I140="","",INDEX(Products!$B$4:$B$403,$I140)&amp;"")</f>
        <v/>
      </c>
      <c r="C140" t="str">
        <f>IF($I140="","",INDEX(Products!$C$4:$C$403,$I140)&amp;"")</f>
        <v/>
      </c>
      <c r="D140" t="str">
        <f>IF($I140="","",INDEX(Products!$D$4:$D$403,$I140)&amp;IF(INDEX(Products!$E$4:$E$403,$I140)&lt;&gt;""," · "&amp;INDEX(Products!$E$4:$E$403,$I140),""))</f>
        <v/>
      </c>
      <c r="E140" s="17" t="str">
        <f>IF($I140="","",IF($B$5="Dealer",INDEX(Products!$I$4:$I$403,$I140),IF($B$5="Distributor",INDEX(Products!$J$4:$J$403,$I140),INDEX(Products!$G$4:$G$403,$I140))))</f>
        <v/>
      </c>
      <c r="F140" s="18" t="str">
        <f>IF($I140="","",N(INDEX(Products!$K$4:$K$403,$I140)))</f>
        <v/>
      </c>
      <c r="G140" s="17" t="str">
        <f t="shared" si="2"/>
        <v/>
      </c>
      <c r="H140" s="18" t="str">
        <f>IF($I140="","",IF(INDEX(Products!$M$4:$M$403,$I140)="","",INDEX(Products!$M$4:$M$403,$I140)))</f>
        <v/>
      </c>
      <c r="I140" s="19" t="str">
        <f>IFERROR(MATCH(ROW()-8,Products!$P$4:$P$403,0),"")</f>
        <v/>
      </c>
    </row>
    <row r="141" spans="1:9" x14ac:dyDescent="0.3">
      <c r="A141" t="str">
        <f>IF($I141="","",INDEX(Products!$A$4:$A$403,$I141)&amp;"")</f>
        <v/>
      </c>
      <c r="B141" t="str">
        <f>IF($I141="","",INDEX(Products!$B$4:$B$403,$I141)&amp;"")</f>
        <v/>
      </c>
      <c r="C141" t="str">
        <f>IF($I141="","",INDEX(Products!$C$4:$C$403,$I141)&amp;"")</f>
        <v/>
      </c>
      <c r="D141" t="str">
        <f>IF($I141="","",INDEX(Products!$D$4:$D$403,$I141)&amp;IF(INDEX(Products!$E$4:$E$403,$I141)&lt;&gt;""," · "&amp;INDEX(Products!$E$4:$E$403,$I141),""))</f>
        <v/>
      </c>
      <c r="E141" s="17" t="str">
        <f>IF($I141="","",IF($B$5="Dealer",INDEX(Products!$I$4:$I$403,$I141),IF($B$5="Distributor",INDEX(Products!$J$4:$J$403,$I141),INDEX(Products!$G$4:$G$403,$I141))))</f>
        <v/>
      </c>
      <c r="F141" s="18" t="str">
        <f>IF($I141="","",N(INDEX(Products!$K$4:$K$403,$I141)))</f>
        <v/>
      </c>
      <c r="G141" s="17" t="str">
        <f t="shared" si="2"/>
        <v/>
      </c>
      <c r="H141" s="18" t="str">
        <f>IF($I141="","",IF(INDEX(Products!$M$4:$M$403,$I141)="","",INDEX(Products!$M$4:$M$403,$I141)))</f>
        <v/>
      </c>
      <c r="I141" s="19" t="str">
        <f>IFERROR(MATCH(ROW()-8,Products!$P$4:$P$403,0),"")</f>
        <v/>
      </c>
    </row>
    <row r="142" spans="1:9" x14ac:dyDescent="0.3">
      <c r="A142" t="str">
        <f>IF($I142="","",INDEX(Products!$A$4:$A$403,$I142)&amp;"")</f>
        <v/>
      </c>
      <c r="B142" t="str">
        <f>IF($I142="","",INDEX(Products!$B$4:$B$403,$I142)&amp;"")</f>
        <v/>
      </c>
      <c r="C142" t="str">
        <f>IF($I142="","",INDEX(Products!$C$4:$C$403,$I142)&amp;"")</f>
        <v/>
      </c>
      <c r="D142" t="str">
        <f>IF($I142="","",INDEX(Products!$D$4:$D$403,$I142)&amp;IF(INDEX(Products!$E$4:$E$403,$I142)&lt;&gt;""," · "&amp;INDEX(Products!$E$4:$E$403,$I142),""))</f>
        <v/>
      </c>
      <c r="E142" s="17" t="str">
        <f>IF($I142="","",IF($B$5="Dealer",INDEX(Products!$I$4:$I$403,$I142),IF($B$5="Distributor",INDEX(Products!$J$4:$J$403,$I142),INDEX(Products!$G$4:$G$403,$I142))))</f>
        <v/>
      </c>
      <c r="F142" s="18" t="str">
        <f>IF($I142="","",N(INDEX(Products!$K$4:$K$403,$I142)))</f>
        <v/>
      </c>
      <c r="G142" s="17" t="str">
        <f t="shared" si="2"/>
        <v/>
      </c>
      <c r="H142" s="18" t="str">
        <f>IF($I142="","",IF(INDEX(Products!$M$4:$M$403,$I142)="","",INDEX(Products!$M$4:$M$403,$I142)))</f>
        <v/>
      </c>
      <c r="I142" s="19" t="str">
        <f>IFERROR(MATCH(ROW()-8,Products!$P$4:$P$403,0),"")</f>
        <v/>
      </c>
    </row>
    <row r="143" spans="1:9" x14ac:dyDescent="0.3">
      <c r="A143" t="str">
        <f>IF($I143="","",INDEX(Products!$A$4:$A$403,$I143)&amp;"")</f>
        <v/>
      </c>
      <c r="B143" t="str">
        <f>IF($I143="","",INDEX(Products!$B$4:$B$403,$I143)&amp;"")</f>
        <v/>
      </c>
      <c r="C143" t="str">
        <f>IF($I143="","",INDEX(Products!$C$4:$C$403,$I143)&amp;"")</f>
        <v/>
      </c>
      <c r="D143" t="str">
        <f>IF($I143="","",INDEX(Products!$D$4:$D$403,$I143)&amp;IF(INDEX(Products!$E$4:$E$403,$I143)&lt;&gt;""," · "&amp;INDEX(Products!$E$4:$E$403,$I143),""))</f>
        <v/>
      </c>
      <c r="E143" s="17" t="str">
        <f>IF($I143="","",IF($B$5="Dealer",INDEX(Products!$I$4:$I$403,$I143),IF($B$5="Distributor",INDEX(Products!$J$4:$J$403,$I143),INDEX(Products!$G$4:$G$403,$I143))))</f>
        <v/>
      </c>
      <c r="F143" s="18" t="str">
        <f>IF($I143="","",N(INDEX(Products!$K$4:$K$403,$I143)))</f>
        <v/>
      </c>
      <c r="G143" s="17" t="str">
        <f t="shared" si="2"/>
        <v/>
      </c>
      <c r="H143" s="18" t="str">
        <f>IF($I143="","",IF(INDEX(Products!$M$4:$M$403,$I143)="","",INDEX(Products!$M$4:$M$403,$I143)))</f>
        <v/>
      </c>
      <c r="I143" s="19" t="str">
        <f>IFERROR(MATCH(ROW()-8,Products!$P$4:$P$403,0),"")</f>
        <v/>
      </c>
    </row>
    <row r="144" spans="1:9" x14ac:dyDescent="0.3">
      <c r="A144" t="str">
        <f>IF($I144="","",INDEX(Products!$A$4:$A$403,$I144)&amp;"")</f>
        <v/>
      </c>
      <c r="B144" t="str">
        <f>IF($I144="","",INDEX(Products!$B$4:$B$403,$I144)&amp;"")</f>
        <v/>
      </c>
      <c r="C144" t="str">
        <f>IF($I144="","",INDEX(Products!$C$4:$C$403,$I144)&amp;"")</f>
        <v/>
      </c>
      <c r="D144" t="str">
        <f>IF($I144="","",INDEX(Products!$D$4:$D$403,$I144)&amp;IF(INDEX(Products!$E$4:$E$403,$I144)&lt;&gt;""," · "&amp;INDEX(Products!$E$4:$E$403,$I144),""))</f>
        <v/>
      </c>
      <c r="E144" s="17" t="str">
        <f>IF($I144="","",IF($B$5="Dealer",INDEX(Products!$I$4:$I$403,$I144),IF($B$5="Distributor",INDEX(Products!$J$4:$J$403,$I144),INDEX(Products!$G$4:$G$403,$I144))))</f>
        <v/>
      </c>
      <c r="F144" s="18" t="str">
        <f>IF($I144="","",N(INDEX(Products!$K$4:$K$403,$I144)))</f>
        <v/>
      </c>
      <c r="G144" s="17" t="str">
        <f t="shared" si="2"/>
        <v/>
      </c>
      <c r="H144" s="18" t="str">
        <f>IF($I144="","",IF(INDEX(Products!$M$4:$M$403,$I144)="","",INDEX(Products!$M$4:$M$403,$I144)))</f>
        <v/>
      </c>
      <c r="I144" s="19" t="str">
        <f>IFERROR(MATCH(ROW()-8,Products!$P$4:$P$403,0),"")</f>
        <v/>
      </c>
    </row>
    <row r="145" spans="1:9" x14ac:dyDescent="0.3">
      <c r="A145" t="str">
        <f>IF($I145="","",INDEX(Products!$A$4:$A$403,$I145)&amp;"")</f>
        <v/>
      </c>
      <c r="B145" t="str">
        <f>IF($I145="","",INDEX(Products!$B$4:$B$403,$I145)&amp;"")</f>
        <v/>
      </c>
      <c r="C145" t="str">
        <f>IF($I145="","",INDEX(Products!$C$4:$C$403,$I145)&amp;"")</f>
        <v/>
      </c>
      <c r="D145" t="str">
        <f>IF($I145="","",INDEX(Products!$D$4:$D$403,$I145)&amp;IF(INDEX(Products!$E$4:$E$403,$I145)&lt;&gt;""," · "&amp;INDEX(Products!$E$4:$E$403,$I145),""))</f>
        <v/>
      </c>
      <c r="E145" s="17" t="str">
        <f>IF($I145="","",IF($B$5="Dealer",INDEX(Products!$I$4:$I$403,$I145),IF($B$5="Distributor",INDEX(Products!$J$4:$J$403,$I145),INDEX(Products!$G$4:$G$403,$I145))))</f>
        <v/>
      </c>
      <c r="F145" s="18" t="str">
        <f>IF($I145="","",N(INDEX(Products!$K$4:$K$403,$I145)))</f>
        <v/>
      </c>
      <c r="G145" s="17" t="str">
        <f t="shared" si="2"/>
        <v/>
      </c>
      <c r="H145" s="18" t="str">
        <f>IF($I145="","",IF(INDEX(Products!$M$4:$M$403,$I145)="","",INDEX(Products!$M$4:$M$403,$I145)))</f>
        <v/>
      </c>
      <c r="I145" s="19" t="str">
        <f>IFERROR(MATCH(ROW()-8,Products!$P$4:$P$403,0),"")</f>
        <v/>
      </c>
    </row>
    <row r="146" spans="1:9" x14ac:dyDescent="0.3">
      <c r="A146" t="str">
        <f>IF($I146="","",INDEX(Products!$A$4:$A$403,$I146)&amp;"")</f>
        <v/>
      </c>
      <c r="B146" t="str">
        <f>IF($I146="","",INDEX(Products!$B$4:$B$403,$I146)&amp;"")</f>
        <v/>
      </c>
      <c r="C146" t="str">
        <f>IF($I146="","",INDEX(Products!$C$4:$C$403,$I146)&amp;"")</f>
        <v/>
      </c>
      <c r="D146" t="str">
        <f>IF($I146="","",INDEX(Products!$D$4:$D$403,$I146)&amp;IF(INDEX(Products!$E$4:$E$403,$I146)&lt;&gt;""," · "&amp;INDEX(Products!$E$4:$E$403,$I146),""))</f>
        <v/>
      </c>
      <c r="E146" s="17" t="str">
        <f>IF($I146="","",IF($B$5="Dealer",INDEX(Products!$I$4:$I$403,$I146),IF($B$5="Distributor",INDEX(Products!$J$4:$J$403,$I146),INDEX(Products!$G$4:$G$403,$I146))))</f>
        <v/>
      </c>
      <c r="F146" s="18" t="str">
        <f>IF($I146="","",N(INDEX(Products!$K$4:$K$403,$I146)))</f>
        <v/>
      </c>
      <c r="G146" s="17" t="str">
        <f t="shared" si="2"/>
        <v/>
      </c>
      <c r="H146" s="18" t="str">
        <f>IF($I146="","",IF(INDEX(Products!$M$4:$M$403,$I146)="","",INDEX(Products!$M$4:$M$403,$I146)))</f>
        <v/>
      </c>
      <c r="I146" s="19" t="str">
        <f>IFERROR(MATCH(ROW()-8,Products!$P$4:$P$403,0),"")</f>
        <v/>
      </c>
    </row>
    <row r="147" spans="1:9" x14ac:dyDescent="0.3">
      <c r="A147" t="str">
        <f>IF($I147="","",INDEX(Products!$A$4:$A$403,$I147)&amp;"")</f>
        <v/>
      </c>
      <c r="B147" t="str">
        <f>IF($I147="","",INDEX(Products!$B$4:$B$403,$I147)&amp;"")</f>
        <v/>
      </c>
      <c r="C147" t="str">
        <f>IF($I147="","",INDEX(Products!$C$4:$C$403,$I147)&amp;"")</f>
        <v/>
      </c>
      <c r="D147" t="str">
        <f>IF($I147="","",INDEX(Products!$D$4:$D$403,$I147)&amp;IF(INDEX(Products!$E$4:$E$403,$I147)&lt;&gt;""," · "&amp;INDEX(Products!$E$4:$E$403,$I147),""))</f>
        <v/>
      </c>
      <c r="E147" s="17" t="str">
        <f>IF($I147="","",IF($B$5="Dealer",INDEX(Products!$I$4:$I$403,$I147),IF($B$5="Distributor",INDEX(Products!$J$4:$J$403,$I147),INDEX(Products!$G$4:$G$403,$I147))))</f>
        <v/>
      </c>
      <c r="F147" s="18" t="str">
        <f>IF($I147="","",N(INDEX(Products!$K$4:$K$403,$I147)))</f>
        <v/>
      </c>
      <c r="G147" s="17" t="str">
        <f t="shared" si="2"/>
        <v/>
      </c>
      <c r="H147" s="18" t="str">
        <f>IF($I147="","",IF(INDEX(Products!$M$4:$M$403,$I147)="","",INDEX(Products!$M$4:$M$403,$I147)))</f>
        <v/>
      </c>
      <c r="I147" s="19" t="str">
        <f>IFERROR(MATCH(ROW()-8,Products!$P$4:$P$403,0),"")</f>
        <v/>
      </c>
    </row>
    <row r="148" spans="1:9" x14ac:dyDescent="0.3">
      <c r="A148" t="str">
        <f>IF($I148="","",INDEX(Products!$A$4:$A$403,$I148)&amp;"")</f>
        <v/>
      </c>
      <c r="B148" t="str">
        <f>IF($I148="","",INDEX(Products!$B$4:$B$403,$I148)&amp;"")</f>
        <v/>
      </c>
      <c r="C148" t="str">
        <f>IF($I148="","",INDEX(Products!$C$4:$C$403,$I148)&amp;"")</f>
        <v/>
      </c>
      <c r="D148" t="str">
        <f>IF($I148="","",INDEX(Products!$D$4:$D$403,$I148)&amp;IF(INDEX(Products!$E$4:$E$403,$I148)&lt;&gt;""," · "&amp;INDEX(Products!$E$4:$E$403,$I148),""))</f>
        <v/>
      </c>
      <c r="E148" s="17" t="str">
        <f>IF($I148="","",IF($B$5="Dealer",INDEX(Products!$I$4:$I$403,$I148),IF($B$5="Distributor",INDEX(Products!$J$4:$J$403,$I148),INDEX(Products!$G$4:$G$403,$I148))))</f>
        <v/>
      </c>
      <c r="F148" s="18" t="str">
        <f>IF($I148="","",N(INDEX(Products!$K$4:$K$403,$I148)))</f>
        <v/>
      </c>
      <c r="G148" s="17" t="str">
        <f t="shared" si="2"/>
        <v/>
      </c>
      <c r="H148" s="18" t="str">
        <f>IF($I148="","",IF(INDEX(Products!$M$4:$M$403,$I148)="","",INDEX(Products!$M$4:$M$403,$I148)))</f>
        <v/>
      </c>
      <c r="I148" s="19" t="str">
        <f>IFERROR(MATCH(ROW()-8,Products!$P$4:$P$403,0),"")</f>
        <v/>
      </c>
    </row>
    <row r="149" spans="1:9" x14ac:dyDescent="0.3">
      <c r="A149" t="str">
        <f>IF($I149="","",INDEX(Products!$A$4:$A$403,$I149)&amp;"")</f>
        <v/>
      </c>
      <c r="B149" t="str">
        <f>IF($I149="","",INDEX(Products!$B$4:$B$403,$I149)&amp;"")</f>
        <v/>
      </c>
      <c r="C149" t="str">
        <f>IF($I149="","",INDEX(Products!$C$4:$C$403,$I149)&amp;"")</f>
        <v/>
      </c>
      <c r="D149" t="str">
        <f>IF($I149="","",INDEX(Products!$D$4:$D$403,$I149)&amp;IF(INDEX(Products!$E$4:$E$403,$I149)&lt;&gt;""," · "&amp;INDEX(Products!$E$4:$E$403,$I149),""))</f>
        <v/>
      </c>
      <c r="E149" s="17" t="str">
        <f>IF($I149="","",IF($B$5="Dealer",INDEX(Products!$I$4:$I$403,$I149),IF($B$5="Distributor",INDEX(Products!$J$4:$J$403,$I149),INDEX(Products!$G$4:$G$403,$I149))))</f>
        <v/>
      </c>
      <c r="F149" s="18" t="str">
        <f>IF($I149="","",N(INDEX(Products!$K$4:$K$403,$I149)))</f>
        <v/>
      </c>
      <c r="G149" s="17" t="str">
        <f t="shared" si="2"/>
        <v/>
      </c>
      <c r="H149" s="18" t="str">
        <f>IF($I149="","",IF(INDEX(Products!$M$4:$M$403,$I149)="","",INDEX(Products!$M$4:$M$403,$I149)))</f>
        <v/>
      </c>
      <c r="I149" s="19" t="str">
        <f>IFERROR(MATCH(ROW()-8,Products!$P$4:$P$403,0),"")</f>
        <v/>
      </c>
    </row>
    <row r="150" spans="1:9" x14ac:dyDescent="0.3">
      <c r="A150" t="str">
        <f>IF($I150="","",INDEX(Products!$A$4:$A$403,$I150)&amp;"")</f>
        <v/>
      </c>
      <c r="B150" t="str">
        <f>IF($I150="","",INDEX(Products!$B$4:$B$403,$I150)&amp;"")</f>
        <v/>
      </c>
      <c r="C150" t="str">
        <f>IF($I150="","",INDEX(Products!$C$4:$C$403,$I150)&amp;"")</f>
        <v/>
      </c>
      <c r="D150" t="str">
        <f>IF($I150="","",INDEX(Products!$D$4:$D$403,$I150)&amp;IF(INDEX(Products!$E$4:$E$403,$I150)&lt;&gt;""," · "&amp;INDEX(Products!$E$4:$E$403,$I150),""))</f>
        <v/>
      </c>
      <c r="E150" s="17" t="str">
        <f>IF($I150="","",IF($B$5="Dealer",INDEX(Products!$I$4:$I$403,$I150),IF($B$5="Distributor",INDEX(Products!$J$4:$J$403,$I150),INDEX(Products!$G$4:$G$403,$I150))))</f>
        <v/>
      </c>
      <c r="F150" s="18" t="str">
        <f>IF($I150="","",N(INDEX(Products!$K$4:$K$403,$I150)))</f>
        <v/>
      </c>
      <c r="G150" s="17" t="str">
        <f t="shared" si="2"/>
        <v/>
      </c>
      <c r="H150" s="18" t="str">
        <f>IF($I150="","",IF(INDEX(Products!$M$4:$M$403,$I150)="","",INDEX(Products!$M$4:$M$403,$I150)))</f>
        <v/>
      </c>
      <c r="I150" s="19" t="str">
        <f>IFERROR(MATCH(ROW()-8,Products!$P$4:$P$403,0),"")</f>
        <v/>
      </c>
    </row>
    <row r="151" spans="1:9" x14ac:dyDescent="0.3">
      <c r="A151" t="str">
        <f>IF($I151="","",INDEX(Products!$A$4:$A$403,$I151)&amp;"")</f>
        <v/>
      </c>
      <c r="B151" t="str">
        <f>IF($I151="","",INDEX(Products!$B$4:$B$403,$I151)&amp;"")</f>
        <v/>
      </c>
      <c r="C151" t="str">
        <f>IF($I151="","",INDEX(Products!$C$4:$C$403,$I151)&amp;"")</f>
        <v/>
      </c>
      <c r="D151" t="str">
        <f>IF($I151="","",INDEX(Products!$D$4:$D$403,$I151)&amp;IF(INDEX(Products!$E$4:$E$403,$I151)&lt;&gt;""," · "&amp;INDEX(Products!$E$4:$E$403,$I151),""))</f>
        <v/>
      </c>
      <c r="E151" s="17" t="str">
        <f>IF($I151="","",IF($B$5="Dealer",INDEX(Products!$I$4:$I$403,$I151),IF($B$5="Distributor",INDEX(Products!$J$4:$J$403,$I151),INDEX(Products!$G$4:$G$403,$I151))))</f>
        <v/>
      </c>
      <c r="F151" s="18" t="str">
        <f>IF($I151="","",N(INDEX(Products!$K$4:$K$403,$I151)))</f>
        <v/>
      </c>
      <c r="G151" s="17" t="str">
        <f t="shared" si="2"/>
        <v/>
      </c>
      <c r="H151" s="18" t="str">
        <f>IF($I151="","",IF(INDEX(Products!$M$4:$M$403,$I151)="","",INDEX(Products!$M$4:$M$403,$I151)))</f>
        <v/>
      </c>
      <c r="I151" s="19" t="str">
        <f>IFERROR(MATCH(ROW()-8,Products!$P$4:$P$403,0),"")</f>
        <v/>
      </c>
    </row>
    <row r="152" spans="1:9" x14ac:dyDescent="0.3">
      <c r="A152" t="str">
        <f>IF($I152="","",INDEX(Products!$A$4:$A$403,$I152)&amp;"")</f>
        <v/>
      </c>
      <c r="B152" t="str">
        <f>IF($I152="","",INDEX(Products!$B$4:$B$403,$I152)&amp;"")</f>
        <v/>
      </c>
      <c r="C152" t="str">
        <f>IF($I152="","",INDEX(Products!$C$4:$C$403,$I152)&amp;"")</f>
        <v/>
      </c>
      <c r="D152" t="str">
        <f>IF($I152="","",INDEX(Products!$D$4:$D$403,$I152)&amp;IF(INDEX(Products!$E$4:$E$403,$I152)&lt;&gt;""," · "&amp;INDEX(Products!$E$4:$E$403,$I152),""))</f>
        <v/>
      </c>
      <c r="E152" s="17" t="str">
        <f>IF($I152="","",IF($B$5="Dealer",INDEX(Products!$I$4:$I$403,$I152),IF($B$5="Distributor",INDEX(Products!$J$4:$J$403,$I152),INDEX(Products!$G$4:$G$403,$I152))))</f>
        <v/>
      </c>
      <c r="F152" s="18" t="str">
        <f>IF($I152="","",N(INDEX(Products!$K$4:$K$403,$I152)))</f>
        <v/>
      </c>
      <c r="G152" s="17" t="str">
        <f t="shared" si="2"/>
        <v/>
      </c>
      <c r="H152" s="18" t="str">
        <f>IF($I152="","",IF(INDEX(Products!$M$4:$M$403,$I152)="","",INDEX(Products!$M$4:$M$403,$I152)))</f>
        <v/>
      </c>
      <c r="I152" s="19" t="str">
        <f>IFERROR(MATCH(ROW()-8,Products!$P$4:$P$403,0),"")</f>
        <v/>
      </c>
    </row>
    <row r="153" spans="1:9" x14ac:dyDescent="0.3">
      <c r="A153" t="str">
        <f>IF($I153="","",INDEX(Products!$A$4:$A$403,$I153)&amp;"")</f>
        <v/>
      </c>
      <c r="B153" t="str">
        <f>IF($I153="","",INDEX(Products!$B$4:$B$403,$I153)&amp;"")</f>
        <v/>
      </c>
      <c r="C153" t="str">
        <f>IF($I153="","",INDEX(Products!$C$4:$C$403,$I153)&amp;"")</f>
        <v/>
      </c>
      <c r="D153" t="str">
        <f>IF($I153="","",INDEX(Products!$D$4:$D$403,$I153)&amp;IF(INDEX(Products!$E$4:$E$403,$I153)&lt;&gt;""," · "&amp;INDEX(Products!$E$4:$E$403,$I153),""))</f>
        <v/>
      </c>
      <c r="E153" s="17" t="str">
        <f>IF($I153="","",IF($B$5="Dealer",INDEX(Products!$I$4:$I$403,$I153),IF($B$5="Distributor",INDEX(Products!$J$4:$J$403,$I153),INDEX(Products!$G$4:$G$403,$I153))))</f>
        <v/>
      </c>
      <c r="F153" s="18" t="str">
        <f>IF($I153="","",N(INDEX(Products!$K$4:$K$403,$I153)))</f>
        <v/>
      </c>
      <c r="G153" s="17" t="str">
        <f t="shared" si="2"/>
        <v/>
      </c>
      <c r="H153" s="18" t="str">
        <f>IF($I153="","",IF(INDEX(Products!$M$4:$M$403,$I153)="","",INDEX(Products!$M$4:$M$403,$I153)))</f>
        <v/>
      </c>
      <c r="I153" s="19" t="str">
        <f>IFERROR(MATCH(ROW()-8,Products!$P$4:$P$403,0),"")</f>
        <v/>
      </c>
    </row>
    <row r="154" spans="1:9" x14ac:dyDescent="0.3">
      <c r="A154" t="str">
        <f>IF($I154="","",INDEX(Products!$A$4:$A$403,$I154)&amp;"")</f>
        <v/>
      </c>
      <c r="B154" t="str">
        <f>IF($I154="","",INDEX(Products!$B$4:$B$403,$I154)&amp;"")</f>
        <v/>
      </c>
      <c r="C154" t="str">
        <f>IF($I154="","",INDEX(Products!$C$4:$C$403,$I154)&amp;"")</f>
        <v/>
      </c>
      <c r="D154" t="str">
        <f>IF($I154="","",INDEX(Products!$D$4:$D$403,$I154)&amp;IF(INDEX(Products!$E$4:$E$403,$I154)&lt;&gt;""," · "&amp;INDEX(Products!$E$4:$E$403,$I154),""))</f>
        <v/>
      </c>
      <c r="E154" s="17" t="str">
        <f>IF($I154="","",IF($B$5="Dealer",INDEX(Products!$I$4:$I$403,$I154),IF($B$5="Distributor",INDEX(Products!$J$4:$J$403,$I154),INDEX(Products!$G$4:$G$403,$I154))))</f>
        <v/>
      </c>
      <c r="F154" s="18" t="str">
        <f>IF($I154="","",N(INDEX(Products!$K$4:$K$403,$I154)))</f>
        <v/>
      </c>
      <c r="G154" s="17" t="str">
        <f t="shared" si="2"/>
        <v/>
      </c>
      <c r="H154" s="18" t="str">
        <f>IF($I154="","",IF(INDEX(Products!$M$4:$M$403,$I154)="","",INDEX(Products!$M$4:$M$403,$I154)))</f>
        <v/>
      </c>
      <c r="I154" s="19" t="str">
        <f>IFERROR(MATCH(ROW()-8,Products!$P$4:$P$403,0),"")</f>
        <v/>
      </c>
    </row>
    <row r="155" spans="1:9" x14ac:dyDescent="0.3">
      <c r="A155" t="str">
        <f>IF($I155="","",INDEX(Products!$A$4:$A$403,$I155)&amp;"")</f>
        <v/>
      </c>
      <c r="B155" t="str">
        <f>IF($I155="","",INDEX(Products!$B$4:$B$403,$I155)&amp;"")</f>
        <v/>
      </c>
      <c r="C155" t="str">
        <f>IF($I155="","",INDEX(Products!$C$4:$C$403,$I155)&amp;"")</f>
        <v/>
      </c>
      <c r="D155" t="str">
        <f>IF($I155="","",INDEX(Products!$D$4:$D$403,$I155)&amp;IF(INDEX(Products!$E$4:$E$403,$I155)&lt;&gt;""," · "&amp;INDEX(Products!$E$4:$E$403,$I155),""))</f>
        <v/>
      </c>
      <c r="E155" s="17" t="str">
        <f>IF($I155="","",IF($B$5="Dealer",INDEX(Products!$I$4:$I$403,$I155),IF($B$5="Distributor",INDEX(Products!$J$4:$J$403,$I155),INDEX(Products!$G$4:$G$403,$I155))))</f>
        <v/>
      </c>
      <c r="F155" s="18" t="str">
        <f>IF($I155="","",N(INDEX(Products!$K$4:$K$403,$I155)))</f>
        <v/>
      </c>
      <c r="G155" s="17" t="str">
        <f t="shared" si="2"/>
        <v/>
      </c>
      <c r="H155" s="18" t="str">
        <f>IF($I155="","",IF(INDEX(Products!$M$4:$M$403,$I155)="","",INDEX(Products!$M$4:$M$403,$I155)))</f>
        <v/>
      </c>
      <c r="I155" s="19" t="str">
        <f>IFERROR(MATCH(ROW()-8,Products!$P$4:$P$403,0),"")</f>
        <v/>
      </c>
    </row>
    <row r="156" spans="1:9" x14ac:dyDescent="0.3">
      <c r="A156" t="str">
        <f>IF($I156="","",INDEX(Products!$A$4:$A$403,$I156)&amp;"")</f>
        <v/>
      </c>
      <c r="B156" t="str">
        <f>IF($I156="","",INDEX(Products!$B$4:$B$403,$I156)&amp;"")</f>
        <v/>
      </c>
      <c r="C156" t="str">
        <f>IF($I156="","",INDEX(Products!$C$4:$C$403,$I156)&amp;"")</f>
        <v/>
      </c>
      <c r="D156" t="str">
        <f>IF($I156="","",INDEX(Products!$D$4:$D$403,$I156)&amp;IF(INDEX(Products!$E$4:$E$403,$I156)&lt;&gt;""," · "&amp;INDEX(Products!$E$4:$E$403,$I156),""))</f>
        <v/>
      </c>
      <c r="E156" s="17" t="str">
        <f>IF($I156="","",IF($B$5="Dealer",INDEX(Products!$I$4:$I$403,$I156),IF($B$5="Distributor",INDEX(Products!$J$4:$J$403,$I156),INDEX(Products!$G$4:$G$403,$I156))))</f>
        <v/>
      </c>
      <c r="F156" s="18" t="str">
        <f>IF($I156="","",N(INDEX(Products!$K$4:$K$403,$I156)))</f>
        <v/>
      </c>
      <c r="G156" s="17" t="str">
        <f t="shared" si="2"/>
        <v/>
      </c>
      <c r="H156" s="18" t="str">
        <f>IF($I156="","",IF(INDEX(Products!$M$4:$M$403,$I156)="","",INDEX(Products!$M$4:$M$403,$I156)))</f>
        <v/>
      </c>
      <c r="I156" s="19" t="str">
        <f>IFERROR(MATCH(ROW()-8,Products!$P$4:$P$403,0),"")</f>
        <v/>
      </c>
    </row>
    <row r="157" spans="1:9" x14ac:dyDescent="0.3">
      <c r="A157" t="str">
        <f>IF($I157="","",INDEX(Products!$A$4:$A$403,$I157)&amp;"")</f>
        <v/>
      </c>
      <c r="B157" t="str">
        <f>IF($I157="","",INDEX(Products!$B$4:$B$403,$I157)&amp;"")</f>
        <v/>
      </c>
      <c r="C157" t="str">
        <f>IF($I157="","",INDEX(Products!$C$4:$C$403,$I157)&amp;"")</f>
        <v/>
      </c>
      <c r="D157" t="str">
        <f>IF($I157="","",INDEX(Products!$D$4:$D$403,$I157)&amp;IF(INDEX(Products!$E$4:$E$403,$I157)&lt;&gt;""," · "&amp;INDEX(Products!$E$4:$E$403,$I157),""))</f>
        <v/>
      </c>
      <c r="E157" s="17" t="str">
        <f>IF($I157="","",IF($B$5="Dealer",INDEX(Products!$I$4:$I$403,$I157),IF($B$5="Distributor",INDEX(Products!$J$4:$J$403,$I157),INDEX(Products!$G$4:$G$403,$I157))))</f>
        <v/>
      </c>
      <c r="F157" s="18" t="str">
        <f>IF($I157="","",N(INDEX(Products!$K$4:$K$403,$I157)))</f>
        <v/>
      </c>
      <c r="G157" s="17" t="str">
        <f t="shared" si="2"/>
        <v/>
      </c>
      <c r="H157" s="18" t="str">
        <f>IF($I157="","",IF(INDEX(Products!$M$4:$M$403,$I157)="","",INDEX(Products!$M$4:$M$403,$I157)))</f>
        <v/>
      </c>
      <c r="I157" s="19" t="str">
        <f>IFERROR(MATCH(ROW()-8,Products!$P$4:$P$403,0),"")</f>
        <v/>
      </c>
    </row>
    <row r="158" spans="1:9" x14ac:dyDescent="0.3">
      <c r="A158" t="str">
        <f>IF($I158="","",INDEX(Products!$A$4:$A$403,$I158)&amp;"")</f>
        <v/>
      </c>
      <c r="B158" t="str">
        <f>IF($I158="","",INDEX(Products!$B$4:$B$403,$I158)&amp;"")</f>
        <v/>
      </c>
      <c r="C158" t="str">
        <f>IF($I158="","",INDEX(Products!$C$4:$C$403,$I158)&amp;"")</f>
        <v/>
      </c>
      <c r="D158" t="str">
        <f>IF($I158="","",INDEX(Products!$D$4:$D$403,$I158)&amp;IF(INDEX(Products!$E$4:$E$403,$I158)&lt;&gt;""," · "&amp;INDEX(Products!$E$4:$E$403,$I158),""))</f>
        <v/>
      </c>
      <c r="E158" s="17" t="str">
        <f>IF($I158="","",IF($B$5="Dealer",INDEX(Products!$I$4:$I$403,$I158),IF($B$5="Distributor",INDEX(Products!$J$4:$J$403,$I158),INDEX(Products!$G$4:$G$403,$I158))))</f>
        <v/>
      </c>
      <c r="F158" s="18" t="str">
        <f>IF($I158="","",N(INDEX(Products!$K$4:$K$403,$I158)))</f>
        <v/>
      </c>
      <c r="G158" s="17" t="str">
        <f t="shared" si="2"/>
        <v/>
      </c>
      <c r="H158" s="18" t="str">
        <f>IF($I158="","",IF(INDEX(Products!$M$4:$M$403,$I158)="","",INDEX(Products!$M$4:$M$403,$I158)))</f>
        <v/>
      </c>
      <c r="I158" s="19" t="str">
        <f>IFERROR(MATCH(ROW()-8,Products!$P$4:$P$403,0),"")</f>
        <v/>
      </c>
    </row>
    <row r="159" spans="1:9" x14ac:dyDescent="0.3">
      <c r="A159" t="str">
        <f>IF($I159="","",INDEX(Products!$A$4:$A$403,$I159)&amp;"")</f>
        <v/>
      </c>
      <c r="B159" t="str">
        <f>IF($I159="","",INDEX(Products!$B$4:$B$403,$I159)&amp;"")</f>
        <v/>
      </c>
      <c r="C159" t="str">
        <f>IF($I159="","",INDEX(Products!$C$4:$C$403,$I159)&amp;"")</f>
        <v/>
      </c>
      <c r="D159" t="str">
        <f>IF($I159="","",INDEX(Products!$D$4:$D$403,$I159)&amp;IF(INDEX(Products!$E$4:$E$403,$I159)&lt;&gt;""," · "&amp;INDEX(Products!$E$4:$E$403,$I159),""))</f>
        <v/>
      </c>
      <c r="E159" s="17" t="str">
        <f>IF($I159="","",IF($B$5="Dealer",INDEX(Products!$I$4:$I$403,$I159),IF($B$5="Distributor",INDEX(Products!$J$4:$J$403,$I159),INDEX(Products!$G$4:$G$403,$I159))))</f>
        <v/>
      </c>
      <c r="F159" s="18" t="str">
        <f>IF($I159="","",N(INDEX(Products!$K$4:$K$403,$I159)))</f>
        <v/>
      </c>
      <c r="G159" s="17" t="str">
        <f t="shared" si="2"/>
        <v/>
      </c>
      <c r="H159" s="18" t="str">
        <f>IF($I159="","",IF(INDEX(Products!$M$4:$M$403,$I159)="","",INDEX(Products!$M$4:$M$403,$I159)))</f>
        <v/>
      </c>
      <c r="I159" s="19" t="str">
        <f>IFERROR(MATCH(ROW()-8,Products!$P$4:$P$403,0),"")</f>
        <v/>
      </c>
    </row>
    <row r="160" spans="1:9" x14ac:dyDescent="0.3">
      <c r="A160" t="str">
        <f>IF($I160="","",INDEX(Products!$A$4:$A$403,$I160)&amp;"")</f>
        <v/>
      </c>
      <c r="B160" t="str">
        <f>IF($I160="","",INDEX(Products!$B$4:$B$403,$I160)&amp;"")</f>
        <v/>
      </c>
      <c r="C160" t="str">
        <f>IF($I160="","",INDEX(Products!$C$4:$C$403,$I160)&amp;"")</f>
        <v/>
      </c>
      <c r="D160" t="str">
        <f>IF($I160="","",INDEX(Products!$D$4:$D$403,$I160)&amp;IF(INDEX(Products!$E$4:$E$403,$I160)&lt;&gt;""," · "&amp;INDEX(Products!$E$4:$E$403,$I160),""))</f>
        <v/>
      </c>
      <c r="E160" s="17" t="str">
        <f>IF($I160="","",IF($B$5="Dealer",INDEX(Products!$I$4:$I$403,$I160),IF($B$5="Distributor",INDEX(Products!$J$4:$J$403,$I160),INDEX(Products!$G$4:$G$403,$I160))))</f>
        <v/>
      </c>
      <c r="F160" s="18" t="str">
        <f>IF($I160="","",N(INDEX(Products!$K$4:$K$403,$I160)))</f>
        <v/>
      </c>
      <c r="G160" s="17" t="str">
        <f t="shared" si="2"/>
        <v/>
      </c>
      <c r="H160" s="18" t="str">
        <f>IF($I160="","",IF(INDEX(Products!$M$4:$M$403,$I160)="","",INDEX(Products!$M$4:$M$403,$I160)))</f>
        <v/>
      </c>
      <c r="I160" s="19" t="str">
        <f>IFERROR(MATCH(ROW()-8,Products!$P$4:$P$403,0),"")</f>
        <v/>
      </c>
    </row>
    <row r="161" spans="1:9" x14ac:dyDescent="0.3">
      <c r="A161" t="str">
        <f>IF($I161="","",INDEX(Products!$A$4:$A$403,$I161)&amp;"")</f>
        <v/>
      </c>
      <c r="B161" t="str">
        <f>IF($I161="","",INDEX(Products!$B$4:$B$403,$I161)&amp;"")</f>
        <v/>
      </c>
      <c r="C161" t="str">
        <f>IF($I161="","",INDEX(Products!$C$4:$C$403,$I161)&amp;"")</f>
        <v/>
      </c>
      <c r="D161" t="str">
        <f>IF($I161="","",INDEX(Products!$D$4:$D$403,$I161)&amp;IF(INDEX(Products!$E$4:$E$403,$I161)&lt;&gt;""," · "&amp;INDEX(Products!$E$4:$E$403,$I161),""))</f>
        <v/>
      </c>
      <c r="E161" s="17" t="str">
        <f>IF($I161="","",IF($B$5="Dealer",INDEX(Products!$I$4:$I$403,$I161),IF($B$5="Distributor",INDEX(Products!$J$4:$J$403,$I161),INDEX(Products!$G$4:$G$403,$I161))))</f>
        <v/>
      </c>
      <c r="F161" s="18" t="str">
        <f>IF($I161="","",N(INDEX(Products!$K$4:$K$403,$I161)))</f>
        <v/>
      </c>
      <c r="G161" s="17" t="str">
        <f t="shared" si="2"/>
        <v/>
      </c>
      <c r="H161" s="18" t="str">
        <f>IF($I161="","",IF(INDEX(Products!$M$4:$M$403,$I161)="","",INDEX(Products!$M$4:$M$403,$I161)))</f>
        <v/>
      </c>
      <c r="I161" s="19" t="str">
        <f>IFERROR(MATCH(ROW()-8,Products!$P$4:$P$403,0),"")</f>
        <v/>
      </c>
    </row>
    <row r="162" spans="1:9" x14ac:dyDescent="0.3">
      <c r="A162" t="str">
        <f>IF($I162="","",INDEX(Products!$A$4:$A$403,$I162)&amp;"")</f>
        <v/>
      </c>
      <c r="B162" t="str">
        <f>IF($I162="","",INDEX(Products!$B$4:$B$403,$I162)&amp;"")</f>
        <v/>
      </c>
      <c r="C162" t="str">
        <f>IF($I162="","",INDEX(Products!$C$4:$C$403,$I162)&amp;"")</f>
        <v/>
      </c>
      <c r="D162" t="str">
        <f>IF($I162="","",INDEX(Products!$D$4:$D$403,$I162)&amp;IF(INDEX(Products!$E$4:$E$403,$I162)&lt;&gt;""," · "&amp;INDEX(Products!$E$4:$E$403,$I162),""))</f>
        <v/>
      </c>
      <c r="E162" s="17" t="str">
        <f>IF($I162="","",IF($B$5="Dealer",INDEX(Products!$I$4:$I$403,$I162),IF($B$5="Distributor",INDEX(Products!$J$4:$J$403,$I162),INDEX(Products!$G$4:$G$403,$I162))))</f>
        <v/>
      </c>
      <c r="F162" s="18" t="str">
        <f>IF($I162="","",N(INDEX(Products!$K$4:$K$403,$I162)))</f>
        <v/>
      </c>
      <c r="G162" s="17" t="str">
        <f t="shared" si="2"/>
        <v/>
      </c>
      <c r="H162" s="18" t="str">
        <f>IF($I162="","",IF(INDEX(Products!$M$4:$M$403,$I162)="","",INDEX(Products!$M$4:$M$403,$I162)))</f>
        <v/>
      </c>
      <c r="I162" s="19" t="str">
        <f>IFERROR(MATCH(ROW()-8,Products!$P$4:$P$403,0),"")</f>
        <v/>
      </c>
    </row>
    <row r="163" spans="1:9" x14ac:dyDescent="0.3">
      <c r="A163" t="str">
        <f>IF($I163="","",INDEX(Products!$A$4:$A$403,$I163)&amp;"")</f>
        <v/>
      </c>
      <c r="B163" t="str">
        <f>IF($I163="","",INDEX(Products!$B$4:$B$403,$I163)&amp;"")</f>
        <v/>
      </c>
      <c r="C163" t="str">
        <f>IF($I163="","",INDEX(Products!$C$4:$C$403,$I163)&amp;"")</f>
        <v/>
      </c>
      <c r="D163" t="str">
        <f>IF($I163="","",INDEX(Products!$D$4:$D$403,$I163)&amp;IF(INDEX(Products!$E$4:$E$403,$I163)&lt;&gt;""," · "&amp;INDEX(Products!$E$4:$E$403,$I163),""))</f>
        <v/>
      </c>
      <c r="E163" s="17" t="str">
        <f>IF($I163="","",IF($B$5="Dealer",INDEX(Products!$I$4:$I$403,$I163),IF($B$5="Distributor",INDEX(Products!$J$4:$J$403,$I163),INDEX(Products!$G$4:$G$403,$I163))))</f>
        <v/>
      </c>
      <c r="F163" s="18" t="str">
        <f>IF($I163="","",N(INDEX(Products!$K$4:$K$403,$I163)))</f>
        <v/>
      </c>
      <c r="G163" s="17" t="str">
        <f t="shared" si="2"/>
        <v/>
      </c>
      <c r="H163" s="18" t="str">
        <f>IF($I163="","",IF(INDEX(Products!$M$4:$M$403,$I163)="","",INDEX(Products!$M$4:$M$403,$I163)))</f>
        <v/>
      </c>
      <c r="I163" s="19" t="str">
        <f>IFERROR(MATCH(ROW()-8,Products!$P$4:$P$403,0),"")</f>
        <v/>
      </c>
    </row>
    <row r="164" spans="1:9" x14ac:dyDescent="0.3">
      <c r="A164" t="str">
        <f>IF($I164="","",INDEX(Products!$A$4:$A$403,$I164)&amp;"")</f>
        <v/>
      </c>
      <c r="B164" t="str">
        <f>IF($I164="","",INDEX(Products!$B$4:$B$403,$I164)&amp;"")</f>
        <v/>
      </c>
      <c r="C164" t="str">
        <f>IF($I164="","",INDEX(Products!$C$4:$C$403,$I164)&amp;"")</f>
        <v/>
      </c>
      <c r="D164" t="str">
        <f>IF($I164="","",INDEX(Products!$D$4:$D$403,$I164)&amp;IF(INDEX(Products!$E$4:$E$403,$I164)&lt;&gt;""," · "&amp;INDEX(Products!$E$4:$E$403,$I164),""))</f>
        <v/>
      </c>
      <c r="E164" s="17" t="str">
        <f>IF($I164="","",IF($B$5="Dealer",INDEX(Products!$I$4:$I$403,$I164),IF($B$5="Distributor",INDEX(Products!$J$4:$J$403,$I164),INDEX(Products!$G$4:$G$403,$I164))))</f>
        <v/>
      </c>
      <c r="F164" s="18" t="str">
        <f>IF($I164="","",N(INDEX(Products!$K$4:$K$403,$I164)))</f>
        <v/>
      </c>
      <c r="G164" s="17" t="str">
        <f t="shared" si="2"/>
        <v/>
      </c>
      <c r="H164" s="18" t="str">
        <f>IF($I164="","",IF(INDEX(Products!$M$4:$M$403,$I164)="","",INDEX(Products!$M$4:$M$403,$I164)))</f>
        <v/>
      </c>
      <c r="I164" s="19" t="str">
        <f>IFERROR(MATCH(ROW()-8,Products!$P$4:$P$403,0),"")</f>
        <v/>
      </c>
    </row>
    <row r="165" spans="1:9" x14ac:dyDescent="0.3">
      <c r="A165" t="str">
        <f>IF($I165="","",INDEX(Products!$A$4:$A$403,$I165)&amp;"")</f>
        <v/>
      </c>
      <c r="B165" t="str">
        <f>IF($I165="","",INDEX(Products!$B$4:$B$403,$I165)&amp;"")</f>
        <v/>
      </c>
      <c r="C165" t="str">
        <f>IF($I165="","",INDEX(Products!$C$4:$C$403,$I165)&amp;"")</f>
        <v/>
      </c>
      <c r="D165" t="str">
        <f>IF($I165="","",INDEX(Products!$D$4:$D$403,$I165)&amp;IF(INDEX(Products!$E$4:$E$403,$I165)&lt;&gt;""," · "&amp;INDEX(Products!$E$4:$E$403,$I165),""))</f>
        <v/>
      </c>
      <c r="E165" s="17" t="str">
        <f>IF($I165="","",IF($B$5="Dealer",INDEX(Products!$I$4:$I$403,$I165),IF($B$5="Distributor",INDEX(Products!$J$4:$J$403,$I165),INDEX(Products!$G$4:$G$403,$I165))))</f>
        <v/>
      </c>
      <c r="F165" s="18" t="str">
        <f>IF($I165="","",N(INDEX(Products!$K$4:$K$403,$I165)))</f>
        <v/>
      </c>
      <c r="G165" s="17" t="str">
        <f t="shared" si="2"/>
        <v/>
      </c>
      <c r="H165" s="18" t="str">
        <f>IF($I165="","",IF(INDEX(Products!$M$4:$M$403,$I165)="","",INDEX(Products!$M$4:$M$403,$I165)))</f>
        <v/>
      </c>
      <c r="I165" s="19" t="str">
        <f>IFERROR(MATCH(ROW()-8,Products!$P$4:$P$403,0),"")</f>
        <v/>
      </c>
    </row>
    <row r="166" spans="1:9" x14ac:dyDescent="0.3">
      <c r="A166" t="str">
        <f>IF($I166="","",INDEX(Products!$A$4:$A$403,$I166)&amp;"")</f>
        <v/>
      </c>
      <c r="B166" t="str">
        <f>IF($I166="","",INDEX(Products!$B$4:$B$403,$I166)&amp;"")</f>
        <v/>
      </c>
      <c r="C166" t="str">
        <f>IF($I166="","",INDEX(Products!$C$4:$C$403,$I166)&amp;"")</f>
        <v/>
      </c>
      <c r="D166" t="str">
        <f>IF($I166="","",INDEX(Products!$D$4:$D$403,$I166)&amp;IF(INDEX(Products!$E$4:$E$403,$I166)&lt;&gt;""," · "&amp;INDEX(Products!$E$4:$E$403,$I166),""))</f>
        <v/>
      </c>
      <c r="E166" s="17" t="str">
        <f>IF($I166="","",IF($B$5="Dealer",INDEX(Products!$I$4:$I$403,$I166),IF($B$5="Distributor",INDEX(Products!$J$4:$J$403,$I166),INDEX(Products!$G$4:$G$403,$I166))))</f>
        <v/>
      </c>
      <c r="F166" s="18" t="str">
        <f>IF($I166="","",N(INDEX(Products!$K$4:$K$403,$I166)))</f>
        <v/>
      </c>
      <c r="G166" s="17" t="str">
        <f t="shared" si="2"/>
        <v/>
      </c>
      <c r="H166" s="18" t="str">
        <f>IF($I166="","",IF(INDEX(Products!$M$4:$M$403,$I166)="","",INDEX(Products!$M$4:$M$403,$I166)))</f>
        <v/>
      </c>
      <c r="I166" s="19" t="str">
        <f>IFERROR(MATCH(ROW()-8,Products!$P$4:$P$403,0),"")</f>
        <v/>
      </c>
    </row>
    <row r="167" spans="1:9" x14ac:dyDescent="0.3">
      <c r="A167" t="str">
        <f>IF($I167="","",INDEX(Products!$A$4:$A$403,$I167)&amp;"")</f>
        <v/>
      </c>
      <c r="B167" t="str">
        <f>IF($I167="","",INDEX(Products!$B$4:$B$403,$I167)&amp;"")</f>
        <v/>
      </c>
      <c r="C167" t="str">
        <f>IF($I167="","",INDEX(Products!$C$4:$C$403,$I167)&amp;"")</f>
        <v/>
      </c>
      <c r="D167" t="str">
        <f>IF($I167="","",INDEX(Products!$D$4:$D$403,$I167)&amp;IF(INDEX(Products!$E$4:$E$403,$I167)&lt;&gt;""," · "&amp;INDEX(Products!$E$4:$E$403,$I167),""))</f>
        <v/>
      </c>
      <c r="E167" s="17" t="str">
        <f>IF($I167="","",IF($B$5="Dealer",INDEX(Products!$I$4:$I$403,$I167),IF($B$5="Distributor",INDEX(Products!$J$4:$J$403,$I167),INDEX(Products!$G$4:$G$403,$I167))))</f>
        <v/>
      </c>
      <c r="F167" s="18" t="str">
        <f>IF($I167="","",N(INDEX(Products!$K$4:$K$403,$I167)))</f>
        <v/>
      </c>
      <c r="G167" s="17" t="str">
        <f t="shared" si="2"/>
        <v/>
      </c>
      <c r="H167" s="18" t="str">
        <f>IF($I167="","",IF(INDEX(Products!$M$4:$M$403,$I167)="","",INDEX(Products!$M$4:$M$403,$I167)))</f>
        <v/>
      </c>
      <c r="I167" s="19" t="str">
        <f>IFERROR(MATCH(ROW()-8,Products!$P$4:$P$403,0),"")</f>
        <v/>
      </c>
    </row>
    <row r="168" spans="1:9" x14ac:dyDescent="0.3">
      <c r="A168" t="str">
        <f>IF($I168="","",INDEX(Products!$A$4:$A$403,$I168)&amp;"")</f>
        <v/>
      </c>
      <c r="B168" t="str">
        <f>IF($I168="","",INDEX(Products!$B$4:$B$403,$I168)&amp;"")</f>
        <v/>
      </c>
      <c r="C168" t="str">
        <f>IF($I168="","",INDEX(Products!$C$4:$C$403,$I168)&amp;"")</f>
        <v/>
      </c>
      <c r="D168" t="str">
        <f>IF($I168="","",INDEX(Products!$D$4:$D$403,$I168)&amp;IF(INDEX(Products!$E$4:$E$403,$I168)&lt;&gt;""," · "&amp;INDEX(Products!$E$4:$E$403,$I168),""))</f>
        <v/>
      </c>
      <c r="E168" s="17" t="str">
        <f>IF($I168="","",IF($B$5="Dealer",INDEX(Products!$I$4:$I$403,$I168),IF($B$5="Distributor",INDEX(Products!$J$4:$J$403,$I168),INDEX(Products!$G$4:$G$403,$I168))))</f>
        <v/>
      </c>
      <c r="F168" s="18" t="str">
        <f>IF($I168="","",N(INDEX(Products!$K$4:$K$403,$I168)))</f>
        <v/>
      </c>
      <c r="G168" s="17" t="str">
        <f t="shared" si="2"/>
        <v/>
      </c>
      <c r="H168" s="18" t="str">
        <f>IF($I168="","",IF(INDEX(Products!$M$4:$M$403,$I168)="","",INDEX(Products!$M$4:$M$403,$I168)))</f>
        <v/>
      </c>
      <c r="I168" s="19" t="str">
        <f>IFERROR(MATCH(ROW()-8,Products!$P$4:$P$403,0),"")</f>
        <v/>
      </c>
    </row>
    <row r="169" spans="1:9" x14ac:dyDescent="0.3">
      <c r="A169" t="str">
        <f>IF($I169="","",INDEX(Products!$A$4:$A$403,$I169)&amp;"")</f>
        <v/>
      </c>
      <c r="B169" t="str">
        <f>IF($I169="","",INDEX(Products!$B$4:$B$403,$I169)&amp;"")</f>
        <v/>
      </c>
      <c r="C169" t="str">
        <f>IF($I169="","",INDEX(Products!$C$4:$C$403,$I169)&amp;"")</f>
        <v/>
      </c>
      <c r="D169" t="str">
        <f>IF($I169="","",INDEX(Products!$D$4:$D$403,$I169)&amp;IF(INDEX(Products!$E$4:$E$403,$I169)&lt;&gt;""," · "&amp;INDEX(Products!$E$4:$E$403,$I169),""))</f>
        <v/>
      </c>
      <c r="E169" s="17" t="str">
        <f>IF($I169="","",IF($B$5="Dealer",INDEX(Products!$I$4:$I$403,$I169),IF($B$5="Distributor",INDEX(Products!$J$4:$J$403,$I169),INDEX(Products!$G$4:$G$403,$I169))))</f>
        <v/>
      </c>
      <c r="F169" s="18" t="str">
        <f>IF($I169="","",N(INDEX(Products!$K$4:$K$403,$I169)))</f>
        <v/>
      </c>
      <c r="G169" s="17" t="str">
        <f t="shared" si="2"/>
        <v/>
      </c>
      <c r="H169" s="18" t="str">
        <f>IF($I169="","",IF(INDEX(Products!$M$4:$M$403,$I169)="","",INDEX(Products!$M$4:$M$403,$I169)))</f>
        <v/>
      </c>
      <c r="I169" s="19" t="str">
        <f>IFERROR(MATCH(ROW()-8,Products!$P$4:$P$403,0),"")</f>
        <v/>
      </c>
    </row>
    <row r="170" spans="1:9" x14ac:dyDescent="0.3">
      <c r="A170" t="str">
        <f>IF($I170="","",INDEX(Products!$A$4:$A$403,$I170)&amp;"")</f>
        <v/>
      </c>
      <c r="B170" t="str">
        <f>IF($I170="","",INDEX(Products!$B$4:$B$403,$I170)&amp;"")</f>
        <v/>
      </c>
      <c r="C170" t="str">
        <f>IF($I170="","",INDEX(Products!$C$4:$C$403,$I170)&amp;"")</f>
        <v/>
      </c>
      <c r="D170" t="str">
        <f>IF($I170="","",INDEX(Products!$D$4:$D$403,$I170)&amp;IF(INDEX(Products!$E$4:$E$403,$I170)&lt;&gt;""," · "&amp;INDEX(Products!$E$4:$E$403,$I170),""))</f>
        <v/>
      </c>
      <c r="E170" s="17" t="str">
        <f>IF($I170="","",IF($B$5="Dealer",INDEX(Products!$I$4:$I$403,$I170),IF($B$5="Distributor",INDEX(Products!$J$4:$J$403,$I170),INDEX(Products!$G$4:$G$403,$I170))))</f>
        <v/>
      </c>
      <c r="F170" s="18" t="str">
        <f>IF($I170="","",N(INDEX(Products!$K$4:$K$403,$I170)))</f>
        <v/>
      </c>
      <c r="G170" s="17" t="str">
        <f t="shared" si="2"/>
        <v/>
      </c>
      <c r="H170" s="18" t="str">
        <f>IF($I170="","",IF(INDEX(Products!$M$4:$M$403,$I170)="","",INDEX(Products!$M$4:$M$403,$I170)))</f>
        <v/>
      </c>
      <c r="I170" s="19" t="str">
        <f>IFERROR(MATCH(ROW()-8,Products!$P$4:$P$403,0),"")</f>
        <v/>
      </c>
    </row>
    <row r="171" spans="1:9" x14ac:dyDescent="0.3">
      <c r="A171" t="str">
        <f>IF($I171="","",INDEX(Products!$A$4:$A$403,$I171)&amp;"")</f>
        <v/>
      </c>
      <c r="B171" t="str">
        <f>IF($I171="","",INDEX(Products!$B$4:$B$403,$I171)&amp;"")</f>
        <v/>
      </c>
      <c r="C171" t="str">
        <f>IF($I171="","",INDEX(Products!$C$4:$C$403,$I171)&amp;"")</f>
        <v/>
      </c>
      <c r="D171" t="str">
        <f>IF($I171="","",INDEX(Products!$D$4:$D$403,$I171)&amp;IF(INDEX(Products!$E$4:$E$403,$I171)&lt;&gt;""," · "&amp;INDEX(Products!$E$4:$E$403,$I171),""))</f>
        <v/>
      </c>
      <c r="E171" s="17" t="str">
        <f>IF($I171="","",IF($B$5="Dealer",INDEX(Products!$I$4:$I$403,$I171),IF($B$5="Distributor",INDEX(Products!$J$4:$J$403,$I171),INDEX(Products!$G$4:$G$403,$I171))))</f>
        <v/>
      </c>
      <c r="F171" s="18" t="str">
        <f>IF($I171="","",N(INDEX(Products!$K$4:$K$403,$I171)))</f>
        <v/>
      </c>
      <c r="G171" s="17" t="str">
        <f t="shared" si="2"/>
        <v/>
      </c>
      <c r="H171" s="18" t="str">
        <f>IF($I171="","",IF(INDEX(Products!$M$4:$M$403,$I171)="","",INDEX(Products!$M$4:$M$403,$I171)))</f>
        <v/>
      </c>
      <c r="I171" s="19" t="str">
        <f>IFERROR(MATCH(ROW()-8,Products!$P$4:$P$403,0),"")</f>
        <v/>
      </c>
    </row>
    <row r="172" spans="1:9" x14ac:dyDescent="0.3">
      <c r="A172" t="str">
        <f>IF($I172="","",INDEX(Products!$A$4:$A$403,$I172)&amp;"")</f>
        <v/>
      </c>
      <c r="B172" t="str">
        <f>IF($I172="","",INDEX(Products!$B$4:$B$403,$I172)&amp;"")</f>
        <v/>
      </c>
      <c r="C172" t="str">
        <f>IF($I172="","",INDEX(Products!$C$4:$C$403,$I172)&amp;"")</f>
        <v/>
      </c>
      <c r="D172" t="str">
        <f>IF($I172="","",INDEX(Products!$D$4:$D$403,$I172)&amp;IF(INDEX(Products!$E$4:$E$403,$I172)&lt;&gt;""," · "&amp;INDEX(Products!$E$4:$E$403,$I172),""))</f>
        <v/>
      </c>
      <c r="E172" s="17" t="str">
        <f>IF($I172="","",IF($B$5="Dealer",INDEX(Products!$I$4:$I$403,$I172),IF($B$5="Distributor",INDEX(Products!$J$4:$J$403,$I172),INDEX(Products!$G$4:$G$403,$I172))))</f>
        <v/>
      </c>
      <c r="F172" s="18" t="str">
        <f>IF($I172="","",N(INDEX(Products!$K$4:$K$403,$I172)))</f>
        <v/>
      </c>
      <c r="G172" s="17" t="str">
        <f t="shared" si="2"/>
        <v/>
      </c>
      <c r="H172" s="18" t="str">
        <f>IF($I172="","",IF(INDEX(Products!$M$4:$M$403,$I172)="","",INDEX(Products!$M$4:$M$403,$I172)))</f>
        <v/>
      </c>
      <c r="I172" s="19" t="str">
        <f>IFERROR(MATCH(ROW()-8,Products!$P$4:$P$403,0),"")</f>
        <v/>
      </c>
    </row>
    <row r="173" spans="1:9" x14ac:dyDescent="0.3">
      <c r="A173" t="str">
        <f>IF($I173="","",INDEX(Products!$A$4:$A$403,$I173)&amp;"")</f>
        <v/>
      </c>
      <c r="B173" t="str">
        <f>IF($I173="","",INDEX(Products!$B$4:$B$403,$I173)&amp;"")</f>
        <v/>
      </c>
      <c r="C173" t="str">
        <f>IF($I173="","",INDEX(Products!$C$4:$C$403,$I173)&amp;"")</f>
        <v/>
      </c>
      <c r="D173" t="str">
        <f>IF($I173="","",INDEX(Products!$D$4:$D$403,$I173)&amp;IF(INDEX(Products!$E$4:$E$403,$I173)&lt;&gt;""," · "&amp;INDEX(Products!$E$4:$E$403,$I173),""))</f>
        <v/>
      </c>
      <c r="E173" s="17" t="str">
        <f>IF($I173="","",IF($B$5="Dealer",INDEX(Products!$I$4:$I$403,$I173),IF($B$5="Distributor",INDEX(Products!$J$4:$J$403,$I173),INDEX(Products!$G$4:$G$403,$I173))))</f>
        <v/>
      </c>
      <c r="F173" s="18" t="str">
        <f>IF($I173="","",N(INDEX(Products!$K$4:$K$403,$I173)))</f>
        <v/>
      </c>
      <c r="G173" s="17" t="str">
        <f t="shared" si="2"/>
        <v/>
      </c>
      <c r="H173" s="18" t="str">
        <f>IF($I173="","",IF(INDEX(Products!$M$4:$M$403,$I173)="","",INDEX(Products!$M$4:$M$403,$I173)))</f>
        <v/>
      </c>
      <c r="I173" s="19" t="str">
        <f>IFERROR(MATCH(ROW()-8,Products!$P$4:$P$403,0),"")</f>
        <v/>
      </c>
    </row>
    <row r="174" spans="1:9" x14ac:dyDescent="0.3">
      <c r="A174" t="str">
        <f>IF($I174="","",INDEX(Products!$A$4:$A$403,$I174)&amp;"")</f>
        <v/>
      </c>
      <c r="B174" t="str">
        <f>IF($I174="","",INDEX(Products!$B$4:$B$403,$I174)&amp;"")</f>
        <v/>
      </c>
      <c r="C174" t="str">
        <f>IF($I174="","",INDEX(Products!$C$4:$C$403,$I174)&amp;"")</f>
        <v/>
      </c>
      <c r="D174" t="str">
        <f>IF($I174="","",INDEX(Products!$D$4:$D$403,$I174)&amp;IF(INDEX(Products!$E$4:$E$403,$I174)&lt;&gt;""," · "&amp;INDEX(Products!$E$4:$E$403,$I174),""))</f>
        <v/>
      </c>
      <c r="E174" s="17" t="str">
        <f>IF($I174="","",IF($B$5="Dealer",INDEX(Products!$I$4:$I$403,$I174),IF($B$5="Distributor",INDEX(Products!$J$4:$J$403,$I174),INDEX(Products!$G$4:$G$403,$I174))))</f>
        <v/>
      </c>
      <c r="F174" s="18" t="str">
        <f>IF($I174="","",N(INDEX(Products!$K$4:$K$403,$I174)))</f>
        <v/>
      </c>
      <c r="G174" s="17" t="str">
        <f t="shared" si="2"/>
        <v/>
      </c>
      <c r="H174" s="18" t="str">
        <f>IF($I174="","",IF(INDEX(Products!$M$4:$M$403,$I174)="","",INDEX(Products!$M$4:$M$403,$I174)))</f>
        <v/>
      </c>
      <c r="I174" s="19" t="str">
        <f>IFERROR(MATCH(ROW()-8,Products!$P$4:$P$403,0),"")</f>
        <v/>
      </c>
    </row>
    <row r="175" spans="1:9" x14ac:dyDescent="0.3">
      <c r="A175" t="str">
        <f>IF($I175="","",INDEX(Products!$A$4:$A$403,$I175)&amp;"")</f>
        <v/>
      </c>
      <c r="B175" t="str">
        <f>IF($I175="","",INDEX(Products!$B$4:$B$403,$I175)&amp;"")</f>
        <v/>
      </c>
      <c r="C175" t="str">
        <f>IF($I175="","",INDEX(Products!$C$4:$C$403,$I175)&amp;"")</f>
        <v/>
      </c>
      <c r="D175" t="str">
        <f>IF($I175="","",INDEX(Products!$D$4:$D$403,$I175)&amp;IF(INDEX(Products!$E$4:$E$403,$I175)&lt;&gt;""," · "&amp;INDEX(Products!$E$4:$E$403,$I175),""))</f>
        <v/>
      </c>
      <c r="E175" s="17" t="str">
        <f>IF($I175="","",IF($B$5="Dealer",INDEX(Products!$I$4:$I$403,$I175),IF($B$5="Distributor",INDEX(Products!$J$4:$J$403,$I175),INDEX(Products!$G$4:$G$403,$I175))))</f>
        <v/>
      </c>
      <c r="F175" s="18" t="str">
        <f>IF($I175="","",N(INDEX(Products!$K$4:$K$403,$I175)))</f>
        <v/>
      </c>
      <c r="G175" s="17" t="str">
        <f t="shared" si="2"/>
        <v/>
      </c>
      <c r="H175" s="18" t="str">
        <f>IF($I175="","",IF(INDEX(Products!$M$4:$M$403,$I175)="","",INDEX(Products!$M$4:$M$403,$I175)))</f>
        <v/>
      </c>
      <c r="I175" s="19" t="str">
        <f>IFERROR(MATCH(ROW()-8,Products!$P$4:$P$403,0),"")</f>
        <v/>
      </c>
    </row>
    <row r="176" spans="1:9" x14ac:dyDescent="0.3">
      <c r="A176" t="str">
        <f>IF($I176="","",INDEX(Products!$A$4:$A$403,$I176)&amp;"")</f>
        <v/>
      </c>
      <c r="B176" t="str">
        <f>IF($I176="","",INDEX(Products!$B$4:$B$403,$I176)&amp;"")</f>
        <v/>
      </c>
      <c r="C176" t="str">
        <f>IF($I176="","",INDEX(Products!$C$4:$C$403,$I176)&amp;"")</f>
        <v/>
      </c>
      <c r="D176" t="str">
        <f>IF($I176="","",INDEX(Products!$D$4:$D$403,$I176)&amp;IF(INDEX(Products!$E$4:$E$403,$I176)&lt;&gt;""," · "&amp;INDEX(Products!$E$4:$E$403,$I176),""))</f>
        <v/>
      </c>
      <c r="E176" s="17" t="str">
        <f>IF($I176="","",IF($B$5="Dealer",INDEX(Products!$I$4:$I$403,$I176),IF($B$5="Distributor",INDEX(Products!$J$4:$J$403,$I176),INDEX(Products!$G$4:$G$403,$I176))))</f>
        <v/>
      </c>
      <c r="F176" s="18" t="str">
        <f>IF($I176="","",N(INDEX(Products!$K$4:$K$403,$I176)))</f>
        <v/>
      </c>
      <c r="G176" s="17" t="str">
        <f t="shared" si="2"/>
        <v/>
      </c>
      <c r="H176" s="18" t="str">
        <f>IF($I176="","",IF(INDEX(Products!$M$4:$M$403,$I176)="","",INDEX(Products!$M$4:$M$403,$I176)))</f>
        <v/>
      </c>
      <c r="I176" s="19" t="str">
        <f>IFERROR(MATCH(ROW()-8,Products!$P$4:$P$403,0),"")</f>
        <v/>
      </c>
    </row>
    <row r="177" spans="1:9" x14ac:dyDescent="0.3">
      <c r="A177" t="str">
        <f>IF($I177="","",INDEX(Products!$A$4:$A$403,$I177)&amp;"")</f>
        <v/>
      </c>
      <c r="B177" t="str">
        <f>IF($I177="","",INDEX(Products!$B$4:$B$403,$I177)&amp;"")</f>
        <v/>
      </c>
      <c r="C177" t="str">
        <f>IF($I177="","",INDEX(Products!$C$4:$C$403,$I177)&amp;"")</f>
        <v/>
      </c>
      <c r="D177" t="str">
        <f>IF($I177="","",INDEX(Products!$D$4:$D$403,$I177)&amp;IF(INDEX(Products!$E$4:$E$403,$I177)&lt;&gt;""," · "&amp;INDEX(Products!$E$4:$E$403,$I177),""))</f>
        <v/>
      </c>
      <c r="E177" s="17" t="str">
        <f>IF($I177="","",IF($B$5="Dealer",INDEX(Products!$I$4:$I$403,$I177),IF($B$5="Distributor",INDEX(Products!$J$4:$J$403,$I177),INDEX(Products!$G$4:$G$403,$I177))))</f>
        <v/>
      </c>
      <c r="F177" s="18" t="str">
        <f>IF($I177="","",N(INDEX(Products!$K$4:$K$403,$I177)))</f>
        <v/>
      </c>
      <c r="G177" s="17" t="str">
        <f t="shared" si="2"/>
        <v/>
      </c>
      <c r="H177" s="18" t="str">
        <f>IF($I177="","",IF(INDEX(Products!$M$4:$M$403,$I177)="","",INDEX(Products!$M$4:$M$403,$I177)))</f>
        <v/>
      </c>
      <c r="I177" s="19" t="str">
        <f>IFERROR(MATCH(ROW()-8,Products!$P$4:$P$403,0),"")</f>
        <v/>
      </c>
    </row>
    <row r="178" spans="1:9" x14ac:dyDescent="0.3">
      <c r="A178" t="str">
        <f>IF($I178="","",INDEX(Products!$A$4:$A$403,$I178)&amp;"")</f>
        <v/>
      </c>
      <c r="B178" t="str">
        <f>IF($I178="","",INDEX(Products!$B$4:$B$403,$I178)&amp;"")</f>
        <v/>
      </c>
      <c r="C178" t="str">
        <f>IF($I178="","",INDEX(Products!$C$4:$C$403,$I178)&amp;"")</f>
        <v/>
      </c>
      <c r="D178" t="str">
        <f>IF($I178="","",INDEX(Products!$D$4:$D$403,$I178)&amp;IF(INDEX(Products!$E$4:$E$403,$I178)&lt;&gt;""," · "&amp;INDEX(Products!$E$4:$E$403,$I178),""))</f>
        <v/>
      </c>
      <c r="E178" s="17" t="str">
        <f>IF($I178="","",IF($B$5="Dealer",INDEX(Products!$I$4:$I$403,$I178),IF($B$5="Distributor",INDEX(Products!$J$4:$J$403,$I178),INDEX(Products!$G$4:$G$403,$I178))))</f>
        <v/>
      </c>
      <c r="F178" s="18" t="str">
        <f>IF($I178="","",N(INDEX(Products!$K$4:$K$403,$I178)))</f>
        <v/>
      </c>
      <c r="G178" s="17" t="str">
        <f t="shared" si="2"/>
        <v/>
      </c>
      <c r="H178" s="18" t="str">
        <f>IF($I178="","",IF(INDEX(Products!$M$4:$M$403,$I178)="","",INDEX(Products!$M$4:$M$403,$I178)))</f>
        <v/>
      </c>
      <c r="I178" s="19" t="str">
        <f>IFERROR(MATCH(ROW()-8,Products!$P$4:$P$403,0),"")</f>
        <v/>
      </c>
    </row>
    <row r="179" spans="1:9" x14ac:dyDescent="0.3">
      <c r="A179" t="str">
        <f>IF($I179="","",INDEX(Products!$A$4:$A$403,$I179)&amp;"")</f>
        <v/>
      </c>
      <c r="B179" t="str">
        <f>IF($I179="","",INDEX(Products!$B$4:$B$403,$I179)&amp;"")</f>
        <v/>
      </c>
      <c r="C179" t="str">
        <f>IF($I179="","",INDEX(Products!$C$4:$C$403,$I179)&amp;"")</f>
        <v/>
      </c>
      <c r="D179" t="str">
        <f>IF($I179="","",INDEX(Products!$D$4:$D$403,$I179)&amp;IF(INDEX(Products!$E$4:$E$403,$I179)&lt;&gt;""," · "&amp;INDEX(Products!$E$4:$E$403,$I179),""))</f>
        <v/>
      </c>
      <c r="E179" s="17" t="str">
        <f>IF($I179="","",IF($B$5="Dealer",INDEX(Products!$I$4:$I$403,$I179),IF($B$5="Distributor",INDEX(Products!$J$4:$J$403,$I179),INDEX(Products!$G$4:$G$403,$I179))))</f>
        <v/>
      </c>
      <c r="F179" s="18" t="str">
        <f>IF($I179="","",N(INDEX(Products!$K$4:$K$403,$I179)))</f>
        <v/>
      </c>
      <c r="G179" s="17" t="str">
        <f t="shared" si="2"/>
        <v/>
      </c>
      <c r="H179" s="18" t="str">
        <f>IF($I179="","",IF(INDEX(Products!$M$4:$M$403,$I179)="","",INDEX(Products!$M$4:$M$403,$I179)))</f>
        <v/>
      </c>
      <c r="I179" s="19" t="str">
        <f>IFERROR(MATCH(ROW()-8,Products!$P$4:$P$403,0),"")</f>
        <v/>
      </c>
    </row>
    <row r="180" spans="1:9" x14ac:dyDescent="0.3">
      <c r="A180" t="str">
        <f>IF($I180="","",INDEX(Products!$A$4:$A$403,$I180)&amp;"")</f>
        <v/>
      </c>
      <c r="B180" t="str">
        <f>IF($I180="","",INDEX(Products!$B$4:$B$403,$I180)&amp;"")</f>
        <v/>
      </c>
      <c r="C180" t="str">
        <f>IF($I180="","",INDEX(Products!$C$4:$C$403,$I180)&amp;"")</f>
        <v/>
      </c>
      <c r="D180" t="str">
        <f>IF($I180="","",INDEX(Products!$D$4:$D$403,$I180)&amp;IF(INDEX(Products!$E$4:$E$403,$I180)&lt;&gt;""," · "&amp;INDEX(Products!$E$4:$E$403,$I180),""))</f>
        <v/>
      </c>
      <c r="E180" s="17" t="str">
        <f>IF($I180="","",IF($B$5="Dealer",INDEX(Products!$I$4:$I$403,$I180),IF($B$5="Distributor",INDEX(Products!$J$4:$J$403,$I180),INDEX(Products!$G$4:$G$403,$I180))))</f>
        <v/>
      </c>
      <c r="F180" s="18" t="str">
        <f>IF($I180="","",N(INDEX(Products!$K$4:$K$403,$I180)))</f>
        <v/>
      </c>
      <c r="G180" s="17" t="str">
        <f t="shared" si="2"/>
        <v/>
      </c>
      <c r="H180" s="18" t="str">
        <f>IF($I180="","",IF(INDEX(Products!$M$4:$M$403,$I180)="","",INDEX(Products!$M$4:$M$403,$I180)))</f>
        <v/>
      </c>
      <c r="I180" s="19" t="str">
        <f>IFERROR(MATCH(ROW()-8,Products!$P$4:$P$403,0),"")</f>
        <v/>
      </c>
    </row>
    <row r="181" spans="1:9" x14ac:dyDescent="0.3">
      <c r="A181" t="str">
        <f>IF($I181="","",INDEX(Products!$A$4:$A$403,$I181)&amp;"")</f>
        <v/>
      </c>
      <c r="B181" t="str">
        <f>IF($I181="","",INDEX(Products!$B$4:$B$403,$I181)&amp;"")</f>
        <v/>
      </c>
      <c r="C181" t="str">
        <f>IF($I181="","",INDEX(Products!$C$4:$C$403,$I181)&amp;"")</f>
        <v/>
      </c>
      <c r="D181" t="str">
        <f>IF($I181="","",INDEX(Products!$D$4:$D$403,$I181)&amp;IF(INDEX(Products!$E$4:$E$403,$I181)&lt;&gt;""," · "&amp;INDEX(Products!$E$4:$E$403,$I181),""))</f>
        <v/>
      </c>
      <c r="E181" s="17" t="str">
        <f>IF($I181="","",IF($B$5="Dealer",INDEX(Products!$I$4:$I$403,$I181),IF($B$5="Distributor",INDEX(Products!$J$4:$J$403,$I181),INDEX(Products!$G$4:$G$403,$I181))))</f>
        <v/>
      </c>
      <c r="F181" s="18" t="str">
        <f>IF($I181="","",N(INDEX(Products!$K$4:$K$403,$I181)))</f>
        <v/>
      </c>
      <c r="G181" s="17" t="str">
        <f t="shared" si="2"/>
        <v/>
      </c>
      <c r="H181" s="18" t="str">
        <f>IF($I181="","",IF(INDEX(Products!$M$4:$M$403,$I181)="","",INDEX(Products!$M$4:$M$403,$I181)))</f>
        <v/>
      </c>
      <c r="I181" s="19" t="str">
        <f>IFERROR(MATCH(ROW()-8,Products!$P$4:$P$403,0),"")</f>
        <v/>
      </c>
    </row>
    <row r="182" spans="1:9" x14ac:dyDescent="0.3">
      <c r="A182" t="str">
        <f>IF($I182="","",INDEX(Products!$A$4:$A$403,$I182)&amp;"")</f>
        <v/>
      </c>
      <c r="B182" t="str">
        <f>IF($I182="","",INDEX(Products!$B$4:$B$403,$I182)&amp;"")</f>
        <v/>
      </c>
      <c r="C182" t="str">
        <f>IF($I182="","",INDEX(Products!$C$4:$C$403,$I182)&amp;"")</f>
        <v/>
      </c>
      <c r="D182" t="str">
        <f>IF($I182="","",INDEX(Products!$D$4:$D$403,$I182)&amp;IF(INDEX(Products!$E$4:$E$403,$I182)&lt;&gt;""," · "&amp;INDEX(Products!$E$4:$E$403,$I182),""))</f>
        <v/>
      </c>
      <c r="E182" s="17" t="str">
        <f>IF($I182="","",IF($B$5="Dealer",INDEX(Products!$I$4:$I$403,$I182),IF($B$5="Distributor",INDEX(Products!$J$4:$J$403,$I182),INDEX(Products!$G$4:$G$403,$I182))))</f>
        <v/>
      </c>
      <c r="F182" s="18" t="str">
        <f>IF($I182="","",N(INDEX(Products!$K$4:$K$403,$I182)))</f>
        <v/>
      </c>
      <c r="G182" s="17" t="str">
        <f t="shared" si="2"/>
        <v/>
      </c>
      <c r="H182" s="18" t="str">
        <f>IF($I182="","",IF(INDEX(Products!$M$4:$M$403,$I182)="","",INDEX(Products!$M$4:$M$403,$I182)))</f>
        <v/>
      </c>
      <c r="I182" s="19" t="str">
        <f>IFERROR(MATCH(ROW()-8,Products!$P$4:$P$403,0),"")</f>
        <v/>
      </c>
    </row>
    <row r="183" spans="1:9" x14ac:dyDescent="0.3">
      <c r="A183" t="str">
        <f>IF($I183="","",INDEX(Products!$A$4:$A$403,$I183)&amp;"")</f>
        <v/>
      </c>
      <c r="B183" t="str">
        <f>IF($I183="","",INDEX(Products!$B$4:$B$403,$I183)&amp;"")</f>
        <v/>
      </c>
      <c r="C183" t="str">
        <f>IF($I183="","",INDEX(Products!$C$4:$C$403,$I183)&amp;"")</f>
        <v/>
      </c>
      <c r="D183" t="str">
        <f>IF($I183="","",INDEX(Products!$D$4:$D$403,$I183)&amp;IF(INDEX(Products!$E$4:$E$403,$I183)&lt;&gt;""," · "&amp;INDEX(Products!$E$4:$E$403,$I183),""))</f>
        <v/>
      </c>
      <c r="E183" s="17" t="str">
        <f>IF($I183="","",IF($B$5="Dealer",INDEX(Products!$I$4:$I$403,$I183),IF($B$5="Distributor",INDEX(Products!$J$4:$J$403,$I183),INDEX(Products!$G$4:$G$403,$I183))))</f>
        <v/>
      </c>
      <c r="F183" s="18" t="str">
        <f>IF($I183="","",N(INDEX(Products!$K$4:$K$403,$I183)))</f>
        <v/>
      </c>
      <c r="G183" s="17" t="str">
        <f t="shared" si="2"/>
        <v/>
      </c>
      <c r="H183" s="18" t="str">
        <f>IF($I183="","",IF(INDEX(Products!$M$4:$M$403,$I183)="","",INDEX(Products!$M$4:$M$403,$I183)))</f>
        <v/>
      </c>
      <c r="I183" s="19" t="str">
        <f>IFERROR(MATCH(ROW()-8,Products!$P$4:$P$403,0),"")</f>
        <v/>
      </c>
    </row>
    <row r="184" spans="1:9" x14ac:dyDescent="0.3">
      <c r="A184" t="str">
        <f>IF($I184="","",INDEX(Products!$A$4:$A$403,$I184)&amp;"")</f>
        <v/>
      </c>
      <c r="B184" t="str">
        <f>IF($I184="","",INDEX(Products!$B$4:$B$403,$I184)&amp;"")</f>
        <v/>
      </c>
      <c r="C184" t="str">
        <f>IF($I184="","",INDEX(Products!$C$4:$C$403,$I184)&amp;"")</f>
        <v/>
      </c>
      <c r="D184" t="str">
        <f>IF($I184="","",INDEX(Products!$D$4:$D$403,$I184)&amp;IF(INDEX(Products!$E$4:$E$403,$I184)&lt;&gt;""," · "&amp;INDEX(Products!$E$4:$E$403,$I184),""))</f>
        <v/>
      </c>
      <c r="E184" s="17" t="str">
        <f>IF($I184="","",IF($B$5="Dealer",INDEX(Products!$I$4:$I$403,$I184),IF($B$5="Distributor",INDEX(Products!$J$4:$J$403,$I184),INDEX(Products!$G$4:$G$403,$I184))))</f>
        <v/>
      </c>
      <c r="F184" s="18" t="str">
        <f>IF($I184="","",N(INDEX(Products!$K$4:$K$403,$I184)))</f>
        <v/>
      </c>
      <c r="G184" s="17" t="str">
        <f t="shared" si="2"/>
        <v/>
      </c>
      <c r="H184" s="18" t="str">
        <f>IF($I184="","",IF(INDEX(Products!$M$4:$M$403,$I184)="","",INDEX(Products!$M$4:$M$403,$I184)))</f>
        <v/>
      </c>
      <c r="I184" s="19" t="str">
        <f>IFERROR(MATCH(ROW()-8,Products!$P$4:$P$403,0),"")</f>
        <v/>
      </c>
    </row>
    <row r="185" spans="1:9" x14ac:dyDescent="0.3">
      <c r="A185" t="str">
        <f>IF($I185="","",INDEX(Products!$A$4:$A$403,$I185)&amp;"")</f>
        <v/>
      </c>
      <c r="B185" t="str">
        <f>IF($I185="","",INDEX(Products!$B$4:$B$403,$I185)&amp;"")</f>
        <v/>
      </c>
      <c r="C185" t="str">
        <f>IF($I185="","",INDEX(Products!$C$4:$C$403,$I185)&amp;"")</f>
        <v/>
      </c>
      <c r="D185" t="str">
        <f>IF($I185="","",INDEX(Products!$D$4:$D$403,$I185)&amp;IF(INDEX(Products!$E$4:$E$403,$I185)&lt;&gt;""," · "&amp;INDEX(Products!$E$4:$E$403,$I185),""))</f>
        <v/>
      </c>
      <c r="E185" s="17" t="str">
        <f>IF($I185="","",IF($B$5="Dealer",INDEX(Products!$I$4:$I$403,$I185),IF($B$5="Distributor",INDEX(Products!$J$4:$J$403,$I185),INDEX(Products!$G$4:$G$403,$I185))))</f>
        <v/>
      </c>
      <c r="F185" s="18" t="str">
        <f>IF($I185="","",N(INDEX(Products!$K$4:$K$403,$I185)))</f>
        <v/>
      </c>
      <c r="G185" s="17" t="str">
        <f t="shared" si="2"/>
        <v/>
      </c>
      <c r="H185" s="18" t="str">
        <f>IF($I185="","",IF(INDEX(Products!$M$4:$M$403,$I185)="","",INDEX(Products!$M$4:$M$403,$I185)))</f>
        <v/>
      </c>
      <c r="I185" s="19" t="str">
        <f>IFERROR(MATCH(ROW()-8,Products!$P$4:$P$403,0),"")</f>
        <v/>
      </c>
    </row>
    <row r="186" spans="1:9" x14ac:dyDescent="0.3">
      <c r="A186" t="str">
        <f>IF($I186="","",INDEX(Products!$A$4:$A$403,$I186)&amp;"")</f>
        <v/>
      </c>
      <c r="B186" t="str">
        <f>IF($I186="","",INDEX(Products!$B$4:$B$403,$I186)&amp;"")</f>
        <v/>
      </c>
      <c r="C186" t="str">
        <f>IF($I186="","",INDEX(Products!$C$4:$C$403,$I186)&amp;"")</f>
        <v/>
      </c>
      <c r="D186" t="str">
        <f>IF($I186="","",INDEX(Products!$D$4:$D$403,$I186)&amp;IF(INDEX(Products!$E$4:$E$403,$I186)&lt;&gt;""," · "&amp;INDEX(Products!$E$4:$E$403,$I186),""))</f>
        <v/>
      </c>
      <c r="E186" s="17" t="str">
        <f>IF($I186="","",IF($B$5="Dealer",INDEX(Products!$I$4:$I$403,$I186),IF($B$5="Distributor",INDEX(Products!$J$4:$J$403,$I186),INDEX(Products!$G$4:$G$403,$I186))))</f>
        <v/>
      </c>
      <c r="F186" s="18" t="str">
        <f>IF($I186="","",N(INDEX(Products!$K$4:$K$403,$I186)))</f>
        <v/>
      </c>
      <c r="G186" s="17" t="str">
        <f t="shared" si="2"/>
        <v/>
      </c>
      <c r="H186" s="18" t="str">
        <f>IF($I186="","",IF(INDEX(Products!$M$4:$M$403,$I186)="","",INDEX(Products!$M$4:$M$403,$I186)))</f>
        <v/>
      </c>
      <c r="I186" s="19" t="str">
        <f>IFERROR(MATCH(ROW()-8,Products!$P$4:$P$403,0),"")</f>
        <v/>
      </c>
    </row>
    <row r="187" spans="1:9" x14ac:dyDescent="0.3">
      <c r="A187" t="str">
        <f>IF($I187="","",INDEX(Products!$A$4:$A$403,$I187)&amp;"")</f>
        <v/>
      </c>
      <c r="B187" t="str">
        <f>IF($I187="","",INDEX(Products!$B$4:$B$403,$I187)&amp;"")</f>
        <v/>
      </c>
      <c r="C187" t="str">
        <f>IF($I187="","",INDEX(Products!$C$4:$C$403,$I187)&amp;"")</f>
        <v/>
      </c>
      <c r="D187" t="str">
        <f>IF($I187="","",INDEX(Products!$D$4:$D$403,$I187)&amp;IF(INDEX(Products!$E$4:$E$403,$I187)&lt;&gt;""," · "&amp;INDEX(Products!$E$4:$E$403,$I187),""))</f>
        <v/>
      </c>
      <c r="E187" s="17" t="str">
        <f>IF($I187="","",IF($B$5="Dealer",INDEX(Products!$I$4:$I$403,$I187),IF($B$5="Distributor",INDEX(Products!$J$4:$J$403,$I187),INDEX(Products!$G$4:$G$403,$I187))))</f>
        <v/>
      </c>
      <c r="F187" s="18" t="str">
        <f>IF($I187="","",N(INDEX(Products!$K$4:$K$403,$I187)))</f>
        <v/>
      </c>
      <c r="G187" s="17" t="str">
        <f t="shared" si="2"/>
        <v/>
      </c>
      <c r="H187" s="18" t="str">
        <f>IF($I187="","",IF(INDEX(Products!$M$4:$M$403,$I187)="","",INDEX(Products!$M$4:$M$403,$I187)))</f>
        <v/>
      </c>
      <c r="I187" s="19" t="str">
        <f>IFERROR(MATCH(ROW()-8,Products!$P$4:$P$403,0),"")</f>
        <v/>
      </c>
    </row>
    <row r="188" spans="1:9" x14ac:dyDescent="0.3">
      <c r="A188" t="str">
        <f>IF($I188="","",INDEX(Products!$A$4:$A$403,$I188)&amp;"")</f>
        <v/>
      </c>
      <c r="B188" t="str">
        <f>IF($I188="","",INDEX(Products!$B$4:$B$403,$I188)&amp;"")</f>
        <v/>
      </c>
      <c r="C188" t="str">
        <f>IF($I188="","",INDEX(Products!$C$4:$C$403,$I188)&amp;"")</f>
        <v/>
      </c>
      <c r="D188" t="str">
        <f>IF($I188="","",INDEX(Products!$D$4:$D$403,$I188)&amp;IF(INDEX(Products!$E$4:$E$403,$I188)&lt;&gt;""," · "&amp;INDEX(Products!$E$4:$E$403,$I188),""))</f>
        <v/>
      </c>
      <c r="E188" s="17" t="str">
        <f>IF($I188="","",IF($B$5="Dealer",INDEX(Products!$I$4:$I$403,$I188),IF($B$5="Distributor",INDEX(Products!$J$4:$J$403,$I188),INDEX(Products!$G$4:$G$403,$I188))))</f>
        <v/>
      </c>
      <c r="F188" s="18" t="str">
        <f>IF($I188="","",N(INDEX(Products!$K$4:$K$403,$I188)))</f>
        <v/>
      </c>
      <c r="G188" s="17" t="str">
        <f t="shared" si="2"/>
        <v/>
      </c>
      <c r="H188" s="18" t="str">
        <f>IF($I188="","",IF(INDEX(Products!$M$4:$M$403,$I188)="","",INDEX(Products!$M$4:$M$403,$I188)))</f>
        <v/>
      </c>
      <c r="I188" s="19" t="str">
        <f>IFERROR(MATCH(ROW()-8,Products!$P$4:$P$403,0),"")</f>
        <v/>
      </c>
    </row>
    <row r="189" spans="1:9" x14ac:dyDescent="0.3">
      <c r="A189" t="str">
        <f>IF($I189="","",INDEX(Products!$A$4:$A$403,$I189)&amp;"")</f>
        <v/>
      </c>
      <c r="B189" t="str">
        <f>IF($I189="","",INDEX(Products!$B$4:$B$403,$I189)&amp;"")</f>
        <v/>
      </c>
      <c r="C189" t="str">
        <f>IF($I189="","",INDEX(Products!$C$4:$C$403,$I189)&amp;"")</f>
        <v/>
      </c>
      <c r="D189" t="str">
        <f>IF($I189="","",INDEX(Products!$D$4:$D$403,$I189)&amp;IF(INDEX(Products!$E$4:$E$403,$I189)&lt;&gt;""," · "&amp;INDEX(Products!$E$4:$E$403,$I189),""))</f>
        <v/>
      </c>
      <c r="E189" s="17" t="str">
        <f>IF($I189="","",IF($B$5="Dealer",INDEX(Products!$I$4:$I$403,$I189),IF($B$5="Distributor",INDEX(Products!$J$4:$J$403,$I189),INDEX(Products!$G$4:$G$403,$I189))))</f>
        <v/>
      </c>
      <c r="F189" s="18" t="str">
        <f>IF($I189="","",N(INDEX(Products!$K$4:$K$403,$I189)))</f>
        <v/>
      </c>
      <c r="G189" s="17" t="str">
        <f t="shared" si="2"/>
        <v/>
      </c>
      <c r="H189" s="18" t="str">
        <f>IF($I189="","",IF(INDEX(Products!$M$4:$M$403,$I189)="","",INDEX(Products!$M$4:$M$403,$I189)))</f>
        <v/>
      </c>
      <c r="I189" s="19" t="str">
        <f>IFERROR(MATCH(ROW()-8,Products!$P$4:$P$403,0),"")</f>
        <v/>
      </c>
    </row>
    <row r="190" spans="1:9" x14ac:dyDescent="0.3">
      <c r="A190" t="str">
        <f>IF($I190="","",INDEX(Products!$A$4:$A$403,$I190)&amp;"")</f>
        <v/>
      </c>
      <c r="B190" t="str">
        <f>IF($I190="","",INDEX(Products!$B$4:$B$403,$I190)&amp;"")</f>
        <v/>
      </c>
      <c r="C190" t="str">
        <f>IF($I190="","",INDEX(Products!$C$4:$C$403,$I190)&amp;"")</f>
        <v/>
      </c>
      <c r="D190" t="str">
        <f>IF($I190="","",INDEX(Products!$D$4:$D$403,$I190)&amp;IF(INDEX(Products!$E$4:$E$403,$I190)&lt;&gt;""," · "&amp;INDEX(Products!$E$4:$E$403,$I190),""))</f>
        <v/>
      </c>
      <c r="E190" s="17" t="str">
        <f>IF($I190="","",IF($B$5="Dealer",INDEX(Products!$I$4:$I$403,$I190),IF($B$5="Distributor",INDEX(Products!$J$4:$J$403,$I190),INDEX(Products!$G$4:$G$403,$I190))))</f>
        <v/>
      </c>
      <c r="F190" s="18" t="str">
        <f>IF($I190="","",N(INDEX(Products!$K$4:$K$403,$I190)))</f>
        <v/>
      </c>
      <c r="G190" s="17" t="str">
        <f t="shared" si="2"/>
        <v/>
      </c>
      <c r="H190" s="18" t="str">
        <f>IF($I190="","",IF(INDEX(Products!$M$4:$M$403,$I190)="","",INDEX(Products!$M$4:$M$403,$I190)))</f>
        <v/>
      </c>
      <c r="I190" s="19" t="str">
        <f>IFERROR(MATCH(ROW()-8,Products!$P$4:$P$403,0),"")</f>
        <v/>
      </c>
    </row>
    <row r="191" spans="1:9" x14ac:dyDescent="0.3">
      <c r="A191" t="str">
        <f>IF($I191="","",INDEX(Products!$A$4:$A$403,$I191)&amp;"")</f>
        <v/>
      </c>
      <c r="B191" t="str">
        <f>IF($I191="","",INDEX(Products!$B$4:$B$403,$I191)&amp;"")</f>
        <v/>
      </c>
      <c r="C191" t="str">
        <f>IF($I191="","",INDEX(Products!$C$4:$C$403,$I191)&amp;"")</f>
        <v/>
      </c>
      <c r="D191" t="str">
        <f>IF($I191="","",INDEX(Products!$D$4:$D$403,$I191)&amp;IF(INDEX(Products!$E$4:$E$403,$I191)&lt;&gt;""," · "&amp;INDEX(Products!$E$4:$E$403,$I191),""))</f>
        <v/>
      </c>
      <c r="E191" s="17" t="str">
        <f>IF($I191="","",IF($B$5="Dealer",INDEX(Products!$I$4:$I$403,$I191),IF($B$5="Distributor",INDEX(Products!$J$4:$J$403,$I191),INDEX(Products!$G$4:$G$403,$I191))))</f>
        <v/>
      </c>
      <c r="F191" s="18" t="str">
        <f>IF($I191="","",N(INDEX(Products!$K$4:$K$403,$I191)))</f>
        <v/>
      </c>
      <c r="G191" s="17" t="str">
        <f t="shared" si="2"/>
        <v/>
      </c>
      <c r="H191" s="18" t="str">
        <f>IF($I191="","",IF(INDEX(Products!$M$4:$M$403,$I191)="","",INDEX(Products!$M$4:$M$403,$I191)))</f>
        <v/>
      </c>
      <c r="I191" s="19" t="str">
        <f>IFERROR(MATCH(ROW()-8,Products!$P$4:$P$403,0),"")</f>
        <v/>
      </c>
    </row>
    <row r="192" spans="1:9" x14ac:dyDescent="0.3">
      <c r="A192" t="str">
        <f>IF($I192="","",INDEX(Products!$A$4:$A$403,$I192)&amp;"")</f>
        <v/>
      </c>
      <c r="B192" t="str">
        <f>IF($I192="","",INDEX(Products!$B$4:$B$403,$I192)&amp;"")</f>
        <v/>
      </c>
      <c r="C192" t="str">
        <f>IF($I192="","",INDEX(Products!$C$4:$C$403,$I192)&amp;"")</f>
        <v/>
      </c>
      <c r="D192" t="str">
        <f>IF($I192="","",INDEX(Products!$D$4:$D$403,$I192)&amp;IF(INDEX(Products!$E$4:$E$403,$I192)&lt;&gt;""," · "&amp;INDEX(Products!$E$4:$E$403,$I192),""))</f>
        <v/>
      </c>
      <c r="E192" s="17" t="str">
        <f>IF($I192="","",IF($B$5="Dealer",INDEX(Products!$I$4:$I$403,$I192),IF($B$5="Distributor",INDEX(Products!$J$4:$J$403,$I192),INDEX(Products!$G$4:$G$403,$I192))))</f>
        <v/>
      </c>
      <c r="F192" s="18" t="str">
        <f>IF($I192="","",N(INDEX(Products!$K$4:$K$403,$I192)))</f>
        <v/>
      </c>
      <c r="G192" s="17" t="str">
        <f t="shared" si="2"/>
        <v/>
      </c>
      <c r="H192" s="18" t="str">
        <f>IF($I192="","",IF(INDEX(Products!$M$4:$M$403,$I192)="","",INDEX(Products!$M$4:$M$403,$I192)))</f>
        <v/>
      </c>
      <c r="I192" s="19" t="str">
        <f>IFERROR(MATCH(ROW()-8,Products!$P$4:$P$403,0),"")</f>
        <v/>
      </c>
    </row>
    <row r="193" spans="1:9" x14ac:dyDescent="0.3">
      <c r="A193" t="str">
        <f>IF($I193="","",INDEX(Products!$A$4:$A$403,$I193)&amp;"")</f>
        <v/>
      </c>
      <c r="B193" t="str">
        <f>IF($I193="","",INDEX(Products!$B$4:$B$403,$I193)&amp;"")</f>
        <v/>
      </c>
      <c r="C193" t="str">
        <f>IF($I193="","",INDEX(Products!$C$4:$C$403,$I193)&amp;"")</f>
        <v/>
      </c>
      <c r="D193" t="str">
        <f>IF($I193="","",INDEX(Products!$D$4:$D$403,$I193)&amp;IF(INDEX(Products!$E$4:$E$403,$I193)&lt;&gt;""," · "&amp;INDEX(Products!$E$4:$E$403,$I193),""))</f>
        <v/>
      </c>
      <c r="E193" s="17" t="str">
        <f>IF($I193="","",IF($B$5="Dealer",INDEX(Products!$I$4:$I$403,$I193),IF($B$5="Distributor",INDEX(Products!$J$4:$J$403,$I193),INDEX(Products!$G$4:$G$403,$I193))))</f>
        <v/>
      </c>
      <c r="F193" s="18" t="str">
        <f>IF($I193="","",N(INDEX(Products!$K$4:$K$403,$I193)))</f>
        <v/>
      </c>
      <c r="G193" s="17" t="str">
        <f t="shared" si="2"/>
        <v/>
      </c>
      <c r="H193" s="18" t="str">
        <f>IF($I193="","",IF(INDEX(Products!$M$4:$M$403,$I193)="","",INDEX(Products!$M$4:$M$403,$I193)))</f>
        <v/>
      </c>
      <c r="I193" s="19" t="str">
        <f>IFERROR(MATCH(ROW()-8,Products!$P$4:$P$403,0),"")</f>
        <v/>
      </c>
    </row>
    <row r="194" spans="1:9" x14ac:dyDescent="0.3">
      <c r="A194" t="str">
        <f>IF($I194="","",INDEX(Products!$A$4:$A$403,$I194)&amp;"")</f>
        <v/>
      </c>
      <c r="B194" t="str">
        <f>IF($I194="","",INDEX(Products!$B$4:$B$403,$I194)&amp;"")</f>
        <v/>
      </c>
      <c r="C194" t="str">
        <f>IF($I194="","",INDEX(Products!$C$4:$C$403,$I194)&amp;"")</f>
        <v/>
      </c>
      <c r="D194" t="str">
        <f>IF($I194="","",INDEX(Products!$D$4:$D$403,$I194)&amp;IF(INDEX(Products!$E$4:$E$403,$I194)&lt;&gt;""," · "&amp;INDEX(Products!$E$4:$E$403,$I194),""))</f>
        <v/>
      </c>
      <c r="E194" s="17" t="str">
        <f>IF($I194="","",IF($B$5="Dealer",INDEX(Products!$I$4:$I$403,$I194),IF($B$5="Distributor",INDEX(Products!$J$4:$J$403,$I194),INDEX(Products!$G$4:$G$403,$I194))))</f>
        <v/>
      </c>
      <c r="F194" s="18" t="str">
        <f>IF($I194="","",N(INDEX(Products!$K$4:$K$403,$I194)))</f>
        <v/>
      </c>
      <c r="G194" s="17" t="str">
        <f t="shared" si="2"/>
        <v/>
      </c>
      <c r="H194" s="18" t="str">
        <f>IF($I194="","",IF(INDEX(Products!$M$4:$M$403,$I194)="","",INDEX(Products!$M$4:$M$403,$I194)))</f>
        <v/>
      </c>
      <c r="I194" s="19" t="str">
        <f>IFERROR(MATCH(ROW()-8,Products!$P$4:$P$403,0),"")</f>
        <v/>
      </c>
    </row>
    <row r="195" spans="1:9" x14ac:dyDescent="0.3">
      <c r="A195" t="str">
        <f>IF($I195="","",INDEX(Products!$A$4:$A$403,$I195)&amp;"")</f>
        <v/>
      </c>
      <c r="B195" t="str">
        <f>IF($I195="","",INDEX(Products!$B$4:$B$403,$I195)&amp;"")</f>
        <v/>
      </c>
      <c r="C195" t="str">
        <f>IF($I195="","",INDEX(Products!$C$4:$C$403,$I195)&amp;"")</f>
        <v/>
      </c>
      <c r="D195" t="str">
        <f>IF($I195="","",INDEX(Products!$D$4:$D$403,$I195)&amp;IF(INDEX(Products!$E$4:$E$403,$I195)&lt;&gt;""," · "&amp;INDEX(Products!$E$4:$E$403,$I195),""))</f>
        <v/>
      </c>
      <c r="E195" s="17" t="str">
        <f>IF($I195="","",IF($B$5="Dealer",INDEX(Products!$I$4:$I$403,$I195),IF($B$5="Distributor",INDEX(Products!$J$4:$J$403,$I195),INDEX(Products!$G$4:$G$403,$I195))))</f>
        <v/>
      </c>
      <c r="F195" s="18" t="str">
        <f>IF($I195="","",N(INDEX(Products!$K$4:$K$403,$I195)))</f>
        <v/>
      </c>
      <c r="G195" s="17" t="str">
        <f t="shared" si="2"/>
        <v/>
      </c>
      <c r="H195" s="18" t="str">
        <f>IF($I195="","",IF(INDEX(Products!$M$4:$M$403,$I195)="","",INDEX(Products!$M$4:$M$403,$I195)))</f>
        <v/>
      </c>
      <c r="I195" s="19" t="str">
        <f>IFERROR(MATCH(ROW()-8,Products!$P$4:$P$403,0),"")</f>
        <v/>
      </c>
    </row>
    <row r="196" spans="1:9" x14ac:dyDescent="0.3">
      <c r="A196" t="str">
        <f>IF($I196="","",INDEX(Products!$A$4:$A$403,$I196)&amp;"")</f>
        <v/>
      </c>
      <c r="B196" t="str">
        <f>IF($I196="","",INDEX(Products!$B$4:$B$403,$I196)&amp;"")</f>
        <v/>
      </c>
      <c r="C196" t="str">
        <f>IF($I196="","",INDEX(Products!$C$4:$C$403,$I196)&amp;"")</f>
        <v/>
      </c>
      <c r="D196" t="str">
        <f>IF($I196="","",INDEX(Products!$D$4:$D$403,$I196)&amp;IF(INDEX(Products!$E$4:$E$403,$I196)&lt;&gt;""," · "&amp;INDEX(Products!$E$4:$E$403,$I196),""))</f>
        <v/>
      </c>
      <c r="E196" s="17" t="str">
        <f>IF($I196="","",IF($B$5="Dealer",INDEX(Products!$I$4:$I$403,$I196),IF($B$5="Distributor",INDEX(Products!$J$4:$J$403,$I196),INDEX(Products!$G$4:$G$403,$I196))))</f>
        <v/>
      </c>
      <c r="F196" s="18" t="str">
        <f>IF($I196="","",N(INDEX(Products!$K$4:$K$403,$I196)))</f>
        <v/>
      </c>
      <c r="G196" s="17" t="str">
        <f t="shared" si="2"/>
        <v/>
      </c>
      <c r="H196" s="18" t="str">
        <f>IF($I196="","",IF(INDEX(Products!$M$4:$M$403,$I196)="","",INDEX(Products!$M$4:$M$403,$I196)))</f>
        <v/>
      </c>
      <c r="I196" s="19" t="str">
        <f>IFERROR(MATCH(ROW()-8,Products!$P$4:$P$403,0),"")</f>
        <v/>
      </c>
    </row>
    <row r="197" spans="1:9" x14ac:dyDescent="0.3">
      <c r="A197" t="str">
        <f>IF($I197="","",INDEX(Products!$A$4:$A$403,$I197)&amp;"")</f>
        <v/>
      </c>
      <c r="B197" t="str">
        <f>IF($I197="","",INDEX(Products!$B$4:$B$403,$I197)&amp;"")</f>
        <v/>
      </c>
      <c r="C197" t="str">
        <f>IF($I197="","",INDEX(Products!$C$4:$C$403,$I197)&amp;"")</f>
        <v/>
      </c>
      <c r="D197" t="str">
        <f>IF($I197="","",INDEX(Products!$D$4:$D$403,$I197)&amp;IF(INDEX(Products!$E$4:$E$403,$I197)&lt;&gt;""," · "&amp;INDEX(Products!$E$4:$E$403,$I197),""))</f>
        <v/>
      </c>
      <c r="E197" s="17" t="str">
        <f>IF($I197="","",IF($B$5="Dealer",INDEX(Products!$I$4:$I$403,$I197),IF($B$5="Distributor",INDEX(Products!$J$4:$J$403,$I197),INDEX(Products!$G$4:$G$403,$I197))))</f>
        <v/>
      </c>
      <c r="F197" s="18" t="str">
        <f>IF($I197="","",N(INDEX(Products!$K$4:$K$403,$I197)))</f>
        <v/>
      </c>
      <c r="G197" s="17" t="str">
        <f t="shared" si="2"/>
        <v/>
      </c>
      <c r="H197" s="18" t="str">
        <f>IF($I197="","",IF(INDEX(Products!$M$4:$M$403,$I197)="","",INDEX(Products!$M$4:$M$403,$I197)))</f>
        <v/>
      </c>
      <c r="I197" s="19" t="str">
        <f>IFERROR(MATCH(ROW()-8,Products!$P$4:$P$403,0),"")</f>
        <v/>
      </c>
    </row>
    <row r="198" spans="1:9" x14ac:dyDescent="0.3">
      <c r="A198" t="str">
        <f>IF($I198="","",INDEX(Products!$A$4:$A$403,$I198)&amp;"")</f>
        <v/>
      </c>
      <c r="B198" t="str">
        <f>IF($I198="","",INDEX(Products!$B$4:$B$403,$I198)&amp;"")</f>
        <v/>
      </c>
      <c r="C198" t="str">
        <f>IF($I198="","",INDEX(Products!$C$4:$C$403,$I198)&amp;"")</f>
        <v/>
      </c>
      <c r="D198" t="str">
        <f>IF($I198="","",INDEX(Products!$D$4:$D$403,$I198)&amp;IF(INDEX(Products!$E$4:$E$403,$I198)&lt;&gt;""," · "&amp;INDEX(Products!$E$4:$E$403,$I198),""))</f>
        <v/>
      </c>
      <c r="E198" s="17" t="str">
        <f>IF($I198="","",IF($B$5="Dealer",INDEX(Products!$I$4:$I$403,$I198),IF($B$5="Distributor",INDEX(Products!$J$4:$J$403,$I198),INDEX(Products!$G$4:$G$403,$I198))))</f>
        <v/>
      </c>
      <c r="F198" s="18" t="str">
        <f>IF($I198="","",N(INDEX(Products!$K$4:$K$403,$I198)))</f>
        <v/>
      </c>
      <c r="G198" s="17" t="str">
        <f t="shared" si="2"/>
        <v/>
      </c>
      <c r="H198" s="18" t="str">
        <f>IF($I198="","",IF(INDEX(Products!$M$4:$M$403,$I198)="","",INDEX(Products!$M$4:$M$403,$I198)))</f>
        <v/>
      </c>
      <c r="I198" s="19" t="str">
        <f>IFERROR(MATCH(ROW()-8,Products!$P$4:$P$403,0),"")</f>
        <v/>
      </c>
    </row>
    <row r="199" spans="1:9" x14ac:dyDescent="0.3">
      <c r="A199" t="str">
        <f>IF($I199="","",INDEX(Products!$A$4:$A$403,$I199)&amp;"")</f>
        <v/>
      </c>
      <c r="B199" t="str">
        <f>IF($I199="","",INDEX(Products!$B$4:$B$403,$I199)&amp;"")</f>
        <v/>
      </c>
      <c r="C199" t="str">
        <f>IF($I199="","",INDEX(Products!$C$4:$C$403,$I199)&amp;"")</f>
        <v/>
      </c>
      <c r="D199" t="str">
        <f>IF($I199="","",INDEX(Products!$D$4:$D$403,$I199)&amp;IF(INDEX(Products!$E$4:$E$403,$I199)&lt;&gt;""," · "&amp;INDEX(Products!$E$4:$E$403,$I199),""))</f>
        <v/>
      </c>
      <c r="E199" s="17" t="str">
        <f>IF($I199="","",IF($B$5="Dealer",INDEX(Products!$I$4:$I$403,$I199),IF($B$5="Distributor",INDEX(Products!$J$4:$J$403,$I199),INDEX(Products!$G$4:$G$403,$I199))))</f>
        <v/>
      </c>
      <c r="F199" s="18" t="str">
        <f>IF($I199="","",N(INDEX(Products!$K$4:$K$403,$I199)))</f>
        <v/>
      </c>
      <c r="G199" s="17" t="str">
        <f t="shared" si="2"/>
        <v/>
      </c>
      <c r="H199" s="18" t="str">
        <f>IF($I199="","",IF(INDEX(Products!$M$4:$M$403,$I199)="","",INDEX(Products!$M$4:$M$403,$I199)))</f>
        <v/>
      </c>
      <c r="I199" s="19" t="str">
        <f>IFERROR(MATCH(ROW()-8,Products!$P$4:$P$403,0),"")</f>
        <v/>
      </c>
    </row>
    <row r="200" spans="1:9" x14ac:dyDescent="0.3">
      <c r="A200" t="str">
        <f>IF($I200="","",INDEX(Products!$A$4:$A$403,$I200)&amp;"")</f>
        <v/>
      </c>
      <c r="B200" t="str">
        <f>IF($I200="","",INDEX(Products!$B$4:$B$403,$I200)&amp;"")</f>
        <v/>
      </c>
      <c r="C200" t="str">
        <f>IF($I200="","",INDEX(Products!$C$4:$C$403,$I200)&amp;"")</f>
        <v/>
      </c>
      <c r="D200" t="str">
        <f>IF($I200="","",INDEX(Products!$D$4:$D$403,$I200)&amp;IF(INDEX(Products!$E$4:$E$403,$I200)&lt;&gt;""," · "&amp;INDEX(Products!$E$4:$E$403,$I200),""))</f>
        <v/>
      </c>
      <c r="E200" s="17" t="str">
        <f>IF($I200="","",IF($B$5="Dealer",INDEX(Products!$I$4:$I$403,$I200),IF($B$5="Distributor",INDEX(Products!$J$4:$J$403,$I200),INDEX(Products!$G$4:$G$403,$I200))))</f>
        <v/>
      </c>
      <c r="F200" s="18" t="str">
        <f>IF($I200="","",N(INDEX(Products!$K$4:$K$403,$I200)))</f>
        <v/>
      </c>
      <c r="G200" s="17" t="str">
        <f t="shared" si="2"/>
        <v/>
      </c>
      <c r="H200" s="18" t="str">
        <f>IF($I200="","",IF(INDEX(Products!$M$4:$M$403,$I200)="","",INDEX(Products!$M$4:$M$403,$I200)))</f>
        <v/>
      </c>
      <c r="I200" s="19" t="str">
        <f>IFERROR(MATCH(ROW()-8,Products!$P$4:$P$403,0),"")</f>
        <v/>
      </c>
    </row>
    <row r="201" spans="1:9" x14ac:dyDescent="0.3">
      <c r="A201" t="str">
        <f>IF($I201="","",INDEX(Products!$A$4:$A$403,$I201)&amp;"")</f>
        <v/>
      </c>
      <c r="B201" t="str">
        <f>IF($I201="","",INDEX(Products!$B$4:$B$403,$I201)&amp;"")</f>
        <v/>
      </c>
      <c r="C201" t="str">
        <f>IF($I201="","",INDEX(Products!$C$4:$C$403,$I201)&amp;"")</f>
        <v/>
      </c>
      <c r="D201" t="str">
        <f>IF($I201="","",INDEX(Products!$D$4:$D$403,$I201)&amp;IF(INDEX(Products!$E$4:$E$403,$I201)&lt;&gt;""," · "&amp;INDEX(Products!$E$4:$E$403,$I201),""))</f>
        <v/>
      </c>
      <c r="E201" s="17" t="str">
        <f>IF($I201="","",IF($B$5="Dealer",INDEX(Products!$I$4:$I$403,$I201),IF($B$5="Distributor",INDEX(Products!$J$4:$J$403,$I201),INDEX(Products!$G$4:$G$403,$I201))))</f>
        <v/>
      </c>
      <c r="F201" s="18" t="str">
        <f>IF($I201="","",N(INDEX(Products!$K$4:$K$403,$I201)))</f>
        <v/>
      </c>
      <c r="G201" s="17" t="str">
        <f t="shared" ref="G201:G264" si="3">IF(OR($I201="",$E201=""),"",ROUND($E201*(1+N($F201)/100),2))</f>
        <v/>
      </c>
      <c r="H201" s="18" t="str">
        <f>IF($I201="","",IF(INDEX(Products!$M$4:$M$403,$I201)="","",INDEX(Products!$M$4:$M$403,$I201)))</f>
        <v/>
      </c>
      <c r="I201" s="19" t="str">
        <f>IFERROR(MATCH(ROW()-8,Products!$P$4:$P$403,0),"")</f>
        <v/>
      </c>
    </row>
    <row r="202" spans="1:9" x14ac:dyDescent="0.3">
      <c r="A202" t="str">
        <f>IF($I202="","",INDEX(Products!$A$4:$A$403,$I202)&amp;"")</f>
        <v/>
      </c>
      <c r="B202" t="str">
        <f>IF($I202="","",INDEX(Products!$B$4:$B$403,$I202)&amp;"")</f>
        <v/>
      </c>
      <c r="C202" t="str">
        <f>IF($I202="","",INDEX(Products!$C$4:$C$403,$I202)&amp;"")</f>
        <v/>
      </c>
      <c r="D202" t="str">
        <f>IF($I202="","",INDEX(Products!$D$4:$D$403,$I202)&amp;IF(INDEX(Products!$E$4:$E$403,$I202)&lt;&gt;""," · "&amp;INDEX(Products!$E$4:$E$403,$I202),""))</f>
        <v/>
      </c>
      <c r="E202" s="17" t="str">
        <f>IF($I202="","",IF($B$5="Dealer",INDEX(Products!$I$4:$I$403,$I202),IF($B$5="Distributor",INDEX(Products!$J$4:$J$403,$I202),INDEX(Products!$G$4:$G$403,$I202))))</f>
        <v/>
      </c>
      <c r="F202" s="18" t="str">
        <f>IF($I202="","",N(INDEX(Products!$K$4:$K$403,$I202)))</f>
        <v/>
      </c>
      <c r="G202" s="17" t="str">
        <f t="shared" si="3"/>
        <v/>
      </c>
      <c r="H202" s="18" t="str">
        <f>IF($I202="","",IF(INDEX(Products!$M$4:$M$403,$I202)="","",INDEX(Products!$M$4:$M$403,$I202)))</f>
        <v/>
      </c>
      <c r="I202" s="19" t="str">
        <f>IFERROR(MATCH(ROW()-8,Products!$P$4:$P$403,0),"")</f>
        <v/>
      </c>
    </row>
    <row r="203" spans="1:9" x14ac:dyDescent="0.3">
      <c r="A203" t="str">
        <f>IF($I203="","",INDEX(Products!$A$4:$A$403,$I203)&amp;"")</f>
        <v/>
      </c>
      <c r="B203" t="str">
        <f>IF($I203="","",INDEX(Products!$B$4:$B$403,$I203)&amp;"")</f>
        <v/>
      </c>
      <c r="C203" t="str">
        <f>IF($I203="","",INDEX(Products!$C$4:$C$403,$I203)&amp;"")</f>
        <v/>
      </c>
      <c r="D203" t="str">
        <f>IF($I203="","",INDEX(Products!$D$4:$D$403,$I203)&amp;IF(INDEX(Products!$E$4:$E$403,$I203)&lt;&gt;""," · "&amp;INDEX(Products!$E$4:$E$403,$I203),""))</f>
        <v/>
      </c>
      <c r="E203" s="17" t="str">
        <f>IF($I203="","",IF($B$5="Dealer",INDEX(Products!$I$4:$I$403,$I203),IF($B$5="Distributor",INDEX(Products!$J$4:$J$403,$I203),INDEX(Products!$G$4:$G$403,$I203))))</f>
        <v/>
      </c>
      <c r="F203" s="18" t="str">
        <f>IF($I203="","",N(INDEX(Products!$K$4:$K$403,$I203)))</f>
        <v/>
      </c>
      <c r="G203" s="17" t="str">
        <f t="shared" si="3"/>
        <v/>
      </c>
      <c r="H203" s="18" t="str">
        <f>IF($I203="","",IF(INDEX(Products!$M$4:$M$403,$I203)="","",INDEX(Products!$M$4:$M$403,$I203)))</f>
        <v/>
      </c>
      <c r="I203" s="19" t="str">
        <f>IFERROR(MATCH(ROW()-8,Products!$P$4:$P$403,0),"")</f>
        <v/>
      </c>
    </row>
    <row r="204" spans="1:9" x14ac:dyDescent="0.3">
      <c r="A204" t="str">
        <f>IF($I204="","",INDEX(Products!$A$4:$A$403,$I204)&amp;"")</f>
        <v/>
      </c>
      <c r="B204" t="str">
        <f>IF($I204="","",INDEX(Products!$B$4:$B$403,$I204)&amp;"")</f>
        <v/>
      </c>
      <c r="C204" t="str">
        <f>IF($I204="","",INDEX(Products!$C$4:$C$403,$I204)&amp;"")</f>
        <v/>
      </c>
      <c r="D204" t="str">
        <f>IF($I204="","",INDEX(Products!$D$4:$D$403,$I204)&amp;IF(INDEX(Products!$E$4:$E$403,$I204)&lt;&gt;""," · "&amp;INDEX(Products!$E$4:$E$403,$I204),""))</f>
        <v/>
      </c>
      <c r="E204" s="17" t="str">
        <f>IF($I204="","",IF($B$5="Dealer",INDEX(Products!$I$4:$I$403,$I204),IF($B$5="Distributor",INDEX(Products!$J$4:$J$403,$I204),INDEX(Products!$G$4:$G$403,$I204))))</f>
        <v/>
      </c>
      <c r="F204" s="18" t="str">
        <f>IF($I204="","",N(INDEX(Products!$K$4:$K$403,$I204)))</f>
        <v/>
      </c>
      <c r="G204" s="17" t="str">
        <f t="shared" si="3"/>
        <v/>
      </c>
      <c r="H204" s="18" t="str">
        <f>IF($I204="","",IF(INDEX(Products!$M$4:$M$403,$I204)="","",INDEX(Products!$M$4:$M$403,$I204)))</f>
        <v/>
      </c>
      <c r="I204" s="19" t="str">
        <f>IFERROR(MATCH(ROW()-8,Products!$P$4:$P$403,0),"")</f>
        <v/>
      </c>
    </row>
    <row r="205" spans="1:9" x14ac:dyDescent="0.3">
      <c r="A205" t="str">
        <f>IF($I205="","",INDEX(Products!$A$4:$A$403,$I205)&amp;"")</f>
        <v/>
      </c>
      <c r="B205" t="str">
        <f>IF($I205="","",INDEX(Products!$B$4:$B$403,$I205)&amp;"")</f>
        <v/>
      </c>
      <c r="C205" t="str">
        <f>IF($I205="","",INDEX(Products!$C$4:$C$403,$I205)&amp;"")</f>
        <v/>
      </c>
      <c r="D205" t="str">
        <f>IF($I205="","",INDEX(Products!$D$4:$D$403,$I205)&amp;IF(INDEX(Products!$E$4:$E$403,$I205)&lt;&gt;""," · "&amp;INDEX(Products!$E$4:$E$403,$I205),""))</f>
        <v/>
      </c>
      <c r="E205" s="17" t="str">
        <f>IF($I205="","",IF($B$5="Dealer",INDEX(Products!$I$4:$I$403,$I205),IF($B$5="Distributor",INDEX(Products!$J$4:$J$403,$I205),INDEX(Products!$G$4:$G$403,$I205))))</f>
        <v/>
      </c>
      <c r="F205" s="18" t="str">
        <f>IF($I205="","",N(INDEX(Products!$K$4:$K$403,$I205)))</f>
        <v/>
      </c>
      <c r="G205" s="17" t="str">
        <f t="shared" si="3"/>
        <v/>
      </c>
      <c r="H205" s="18" t="str">
        <f>IF($I205="","",IF(INDEX(Products!$M$4:$M$403,$I205)="","",INDEX(Products!$M$4:$M$403,$I205)))</f>
        <v/>
      </c>
      <c r="I205" s="19" t="str">
        <f>IFERROR(MATCH(ROW()-8,Products!$P$4:$P$403,0),"")</f>
        <v/>
      </c>
    </row>
    <row r="206" spans="1:9" x14ac:dyDescent="0.3">
      <c r="A206" t="str">
        <f>IF($I206="","",INDEX(Products!$A$4:$A$403,$I206)&amp;"")</f>
        <v/>
      </c>
      <c r="B206" t="str">
        <f>IF($I206="","",INDEX(Products!$B$4:$B$403,$I206)&amp;"")</f>
        <v/>
      </c>
      <c r="C206" t="str">
        <f>IF($I206="","",INDEX(Products!$C$4:$C$403,$I206)&amp;"")</f>
        <v/>
      </c>
      <c r="D206" t="str">
        <f>IF($I206="","",INDEX(Products!$D$4:$D$403,$I206)&amp;IF(INDEX(Products!$E$4:$E$403,$I206)&lt;&gt;""," · "&amp;INDEX(Products!$E$4:$E$403,$I206),""))</f>
        <v/>
      </c>
      <c r="E206" s="17" t="str">
        <f>IF($I206="","",IF($B$5="Dealer",INDEX(Products!$I$4:$I$403,$I206),IF($B$5="Distributor",INDEX(Products!$J$4:$J$403,$I206),INDEX(Products!$G$4:$G$403,$I206))))</f>
        <v/>
      </c>
      <c r="F206" s="18" t="str">
        <f>IF($I206="","",N(INDEX(Products!$K$4:$K$403,$I206)))</f>
        <v/>
      </c>
      <c r="G206" s="17" t="str">
        <f t="shared" si="3"/>
        <v/>
      </c>
      <c r="H206" s="18" t="str">
        <f>IF($I206="","",IF(INDEX(Products!$M$4:$M$403,$I206)="","",INDEX(Products!$M$4:$M$403,$I206)))</f>
        <v/>
      </c>
      <c r="I206" s="19" t="str">
        <f>IFERROR(MATCH(ROW()-8,Products!$P$4:$P$403,0),"")</f>
        <v/>
      </c>
    </row>
    <row r="207" spans="1:9" x14ac:dyDescent="0.3">
      <c r="A207" t="str">
        <f>IF($I207="","",INDEX(Products!$A$4:$A$403,$I207)&amp;"")</f>
        <v/>
      </c>
      <c r="B207" t="str">
        <f>IF($I207="","",INDEX(Products!$B$4:$B$403,$I207)&amp;"")</f>
        <v/>
      </c>
      <c r="C207" t="str">
        <f>IF($I207="","",INDEX(Products!$C$4:$C$403,$I207)&amp;"")</f>
        <v/>
      </c>
      <c r="D207" t="str">
        <f>IF($I207="","",INDEX(Products!$D$4:$D$403,$I207)&amp;IF(INDEX(Products!$E$4:$E$403,$I207)&lt;&gt;""," · "&amp;INDEX(Products!$E$4:$E$403,$I207),""))</f>
        <v/>
      </c>
      <c r="E207" s="17" t="str">
        <f>IF($I207="","",IF($B$5="Dealer",INDEX(Products!$I$4:$I$403,$I207),IF($B$5="Distributor",INDEX(Products!$J$4:$J$403,$I207),INDEX(Products!$G$4:$G$403,$I207))))</f>
        <v/>
      </c>
      <c r="F207" s="18" t="str">
        <f>IF($I207="","",N(INDEX(Products!$K$4:$K$403,$I207)))</f>
        <v/>
      </c>
      <c r="G207" s="17" t="str">
        <f t="shared" si="3"/>
        <v/>
      </c>
      <c r="H207" s="18" t="str">
        <f>IF($I207="","",IF(INDEX(Products!$M$4:$M$403,$I207)="","",INDEX(Products!$M$4:$M$403,$I207)))</f>
        <v/>
      </c>
      <c r="I207" s="19" t="str">
        <f>IFERROR(MATCH(ROW()-8,Products!$P$4:$P$403,0),"")</f>
        <v/>
      </c>
    </row>
    <row r="208" spans="1:9" x14ac:dyDescent="0.3">
      <c r="A208" t="str">
        <f>IF($I208="","",INDEX(Products!$A$4:$A$403,$I208)&amp;"")</f>
        <v/>
      </c>
      <c r="B208" t="str">
        <f>IF($I208="","",INDEX(Products!$B$4:$B$403,$I208)&amp;"")</f>
        <v/>
      </c>
      <c r="C208" t="str">
        <f>IF($I208="","",INDEX(Products!$C$4:$C$403,$I208)&amp;"")</f>
        <v/>
      </c>
      <c r="D208" t="str">
        <f>IF($I208="","",INDEX(Products!$D$4:$D$403,$I208)&amp;IF(INDEX(Products!$E$4:$E$403,$I208)&lt;&gt;""," · "&amp;INDEX(Products!$E$4:$E$403,$I208),""))</f>
        <v/>
      </c>
      <c r="E208" s="17" t="str">
        <f>IF($I208="","",IF($B$5="Dealer",INDEX(Products!$I$4:$I$403,$I208),IF($B$5="Distributor",INDEX(Products!$J$4:$J$403,$I208),INDEX(Products!$G$4:$G$403,$I208))))</f>
        <v/>
      </c>
      <c r="F208" s="18" t="str">
        <f>IF($I208="","",N(INDEX(Products!$K$4:$K$403,$I208)))</f>
        <v/>
      </c>
      <c r="G208" s="17" t="str">
        <f t="shared" si="3"/>
        <v/>
      </c>
      <c r="H208" s="18" t="str">
        <f>IF($I208="","",IF(INDEX(Products!$M$4:$M$403,$I208)="","",INDEX(Products!$M$4:$M$403,$I208)))</f>
        <v/>
      </c>
      <c r="I208" s="19" t="str">
        <f>IFERROR(MATCH(ROW()-8,Products!$P$4:$P$403,0),"")</f>
        <v/>
      </c>
    </row>
    <row r="209" spans="1:9" x14ac:dyDescent="0.3">
      <c r="A209" t="str">
        <f>IF($I209="","",INDEX(Products!$A$4:$A$403,$I209)&amp;"")</f>
        <v/>
      </c>
      <c r="B209" t="str">
        <f>IF($I209="","",INDEX(Products!$B$4:$B$403,$I209)&amp;"")</f>
        <v/>
      </c>
      <c r="C209" t="str">
        <f>IF($I209="","",INDEX(Products!$C$4:$C$403,$I209)&amp;"")</f>
        <v/>
      </c>
      <c r="D209" t="str">
        <f>IF($I209="","",INDEX(Products!$D$4:$D$403,$I209)&amp;IF(INDEX(Products!$E$4:$E$403,$I209)&lt;&gt;""," · "&amp;INDEX(Products!$E$4:$E$403,$I209),""))</f>
        <v/>
      </c>
      <c r="E209" s="17" t="str">
        <f>IF($I209="","",IF($B$5="Dealer",INDEX(Products!$I$4:$I$403,$I209),IF($B$5="Distributor",INDEX(Products!$J$4:$J$403,$I209),INDEX(Products!$G$4:$G$403,$I209))))</f>
        <v/>
      </c>
      <c r="F209" s="18" t="str">
        <f>IF($I209="","",N(INDEX(Products!$K$4:$K$403,$I209)))</f>
        <v/>
      </c>
      <c r="G209" s="17" t="str">
        <f t="shared" si="3"/>
        <v/>
      </c>
      <c r="H209" s="18" t="str">
        <f>IF($I209="","",IF(INDEX(Products!$M$4:$M$403,$I209)="","",INDEX(Products!$M$4:$M$403,$I209)))</f>
        <v/>
      </c>
      <c r="I209" s="19" t="str">
        <f>IFERROR(MATCH(ROW()-8,Products!$P$4:$P$403,0),"")</f>
        <v/>
      </c>
    </row>
    <row r="210" spans="1:9" x14ac:dyDescent="0.3">
      <c r="A210" t="str">
        <f>IF($I210="","",INDEX(Products!$A$4:$A$403,$I210)&amp;"")</f>
        <v/>
      </c>
      <c r="B210" t="str">
        <f>IF($I210="","",INDEX(Products!$B$4:$B$403,$I210)&amp;"")</f>
        <v/>
      </c>
      <c r="C210" t="str">
        <f>IF($I210="","",INDEX(Products!$C$4:$C$403,$I210)&amp;"")</f>
        <v/>
      </c>
      <c r="D210" t="str">
        <f>IF($I210="","",INDEX(Products!$D$4:$D$403,$I210)&amp;IF(INDEX(Products!$E$4:$E$403,$I210)&lt;&gt;""," · "&amp;INDEX(Products!$E$4:$E$403,$I210),""))</f>
        <v/>
      </c>
      <c r="E210" s="17" t="str">
        <f>IF($I210="","",IF($B$5="Dealer",INDEX(Products!$I$4:$I$403,$I210),IF($B$5="Distributor",INDEX(Products!$J$4:$J$403,$I210),INDEX(Products!$G$4:$G$403,$I210))))</f>
        <v/>
      </c>
      <c r="F210" s="18" t="str">
        <f>IF($I210="","",N(INDEX(Products!$K$4:$K$403,$I210)))</f>
        <v/>
      </c>
      <c r="G210" s="17" t="str">
        <f t="shared" si="3"/>
        <v/>
      </c>
      <c r="H210" s="18" t="str">
        <f>IF($I210="","",IF(INDEX(Products!$M$4:$M$403,$I210)="","",INDEX(Products!$M$4:$M$403,$I210)))</f>
        <v/>
      </c>
      <c r="I210" s="19" t="str">
        <f>IFERROR(MATCH(ROW()-8,Products!$P$4:$P$403,0),"")</f>
        <v/>
      </c>
    </row>
    <row r="211" spans="1:9" x14ac:dyDescent="0.3">
      <c r="A211" t="str">
        <f>IF($I211="","",INDEX(Products!$A$4:$A$403,$I211)&amp;"")</f>
        <v/>
      </c>
      <c r="B211" t="str">
        <f>IF($I211="","",INDEX(Products!$B$4:$B$403,$I211)&amp;"")</f>
        <v/>
      </c>
      <c r="C211" t="str">
        <f>IF($I211="","",INDEX(Products!$C$4:$C$403,$I211)&amp;"")</f>
        <v/>
      </c>
      <c r="D211" t="str">
        <f>IF($I211="","",INDEX(Products!$D$4:$D$403,$I211)&amp;IF(INDEX(Products!$E$4:$E$403,$I211)&lt;&gt;""," · "&amp;INDEX(Products!$E$4:$E$403,$I211),""))</f>
        <v/>
      </c>
      <c r="E211" s="17" t="str">
        <f>IF($I211="","",IF($B$5="Dealer",INDEX(Products!$I$4:$I$403,$I211),IF($B$5="Distributor",INDEX(Products!$J$4:$J$403,$I211),INDEX(Products!$G$4:$G$403,$I211))))</f>
        <v/>
      </c>
      <c r="F211" s="18" t="str">
        <f>IF($I211="","",N(INDEX(Products!$K$4:$K$403,$I211)))</f>
        <v/>
      </c>
      <c r="G211" s="17" t="str">
        <f t="shared" si="3"/>
        <v/>
      </c>
      <c r="H211" s="18" t="str">
        <f>IF($I211="","",IF(INDEX(Products!$M$4:$M$403,$I211)="","",INDEX(Products!$M$4:$M$403,$I211)))</f>
        <v/>
      </c>
      <c r="I211" s="19" t="str">
        <f>IFERROR(MATCH(ROW()-8,Products!$P$4:$P$403,0),"")</f>
        <v/>
      </c>
    </row>
    <row r="212" spans="1:9" x14ac:dyDescent="0.3">
      <c r="A212" t="str">
        <f>IF($I212="","",INDEX(Products!$A$4:$A$403,$I212)&amp;"")</f>
        <v/>
      </c>
      <c r="B212" t="str">
        <f>IF($I212="","",INDEX(Products!$B$4:$B$403,$I212)&amp;"")</f>
        <v/>
      </c>
      <c r="C212" t="str">
        <f>IF($I212="","",INDEX(Products!$C$4:$C$403,$I212)&amp;"")</f>
        <v/>
      </c>
      <c r="D212" t="str">
        <f>IF($I212="","",INDEX(Products!$D$4:$D$403,$I212)&amp;IF(INDEX(Products!$E$4:$E$403,$I212)&lt;&gt;""," · "&amp;INDEX(Products!$E$4:$E$403,$I212),""))</f>
        <v/>
      </c>
      <c r="E212" s="17" t="str">
        <f>IF($I212="","",IF($B$5="Dealer",INDEX(Products!$I$4:$I$403,$I212),IF($B$5="Distributor",INDEX(Products!$J$4:$J$403,$I212),INDEX(Products!$G$4:$G$403,$I212))))</f>
        <v/>
      </c>
      <c r="F212" s="18" t="str">
        <f>IF($I212="","",N(INDEX(Products!$K$4:$K$403,$I212)))</f>
        <v/>
      </c>
      <c r="G212" s="17" t="str">
        <f t="shared" si="3"/>
        <v/>
      </c>
      <c r="H212" s="18" t="str">
        <f>IF($I212="","",IF(INDEX(Products!$M$4:$M$403,$I212)="","",INDEX(Products!$M$4:$M$403,$I212)))</f>
        <v/>
      </c>
      <c r="I212" s="19" t="str">
        <f>IFERROR(MATCH(ROW()-8,Products!$P$4:$P$403,0),"")</f>
        <v/>
      </c>
    </row>
    <row r="213" spans="1:9" x14ac:dyDescent="0.3">
      <c r="A213" t="str">
        <f>IF($I213="","",INDEX(Products!$A$4:$A$403,$I213)&amp;"")</f>
        <v/>
      </c>
      <c r="B213" t="str">
        <f>IF($I213="","",INDEX(Products!$B$4:$B$403,$I213)&amp;"")</f>
        <v/>
      </c>
      <c r="C213" t="str">
        <f>IF($I213="","",INDEX(Products!$C$4:$C$403,$I213)&amp;"")</f>
        <v/>
      </c>
      <c r="D213" t="str">
        <f>IF($I213="","",INDEX(Products!$D$4:$D$403,$I213)&amp;IF(INDEX(Products!$E$4:$E$403,$I213)&lt;&gt;""," · "&amp;INDEX(Products!$E$4:$E$403,$I213),""))</f>
        <v/>
      </c>
      <c r="E213" s="17" t="str">
        <f>IF($I213="","",IF($B$5="Dealer",INDEX(Products!$I$4:$I$403,$I213),IF($B$5="Distributor",INDEX(Products!$J$4:$J$403,$I213),INDEX(Products!$G$4:$G$403,$I213))))</f>
        <v/>
      </c>
      <c r="F213" s="18" t="str">
        <f>IF($I213="","",N(INDEX(Products!$K$4:$K$403,$I213)))</f>
        <v/>
      </c>
      <c r="G213" s="17" t="str">
        <f t="shared" si="3"/>
        <v/>
      </c>
      <c r="H213" s="18" t="str">
        <f>IF($I213="","",IF(INDEX(Products!$M$4:$M$403,$I213)="","",INDEX(Products!$M$4:$M$403,$I213)))</f>
        <v/>
      </c>
      <c r="I213" s="19" t="str">
        <f>IFERROR(MATCH(ROW()-8,Products!$P$4:$P$403,0),"")</f>
        <v/>
      </c>
    </row>
    <row r="214" spans="1:9" x14ac:dyDescent="0.3">
      <c r="A214" t="str">
        <f>IF($I214="","",INDEX(Products!$A$4:$A$403,$I214)&amp;"")</f>
        <v/>
      </c>
      <c r="B214" t="str">
        <f>IF($I214="","",INDEX(Products!$B$4:$B$403,$I214)&amp;"")</f>
        <v/>
      </c>
      <c r="C214" t="str">
        <f>IF($I214="","",INDEX(Products!$C$4:$C$403,$I214)&amp;"")</f>
        <v/>
      </c>
      <c r="D214" t="str">
        <f>IF($I214="","",INDEX(Products!$D$4:$D$403,$I214)&amp;IF(INDEX(Products!$E$4:$E$403,$I214)&lt;&gt;""," · "&amp;INDEX(Products!$E$4:$E$403,$I214),""))</f>
        <v/>
      </c>
      <c r="E214" s="17" t="str">
        <f>IF($I214="","",IF($B$5="Dealer",INDEX(Products!$I$4:$I$403,$I214),IF($B$5="Distributor",INDEX(Products!$J$4:$J$403,$I214),INDEX(Products!$G$4:$G$403,$I214))))</f>
        <v/>
      </c>
      <c r="F214" s="18" t="str">
        <f>IF($I214="","",N(INDEX(Products!$K$4:$K$403,$I214)))</f>
        <v/>
      </c>
      <c r="G214" s="17" t="str">
        <f t="shared" si="3"/>
        <v/>
      </c>
      <c r="H214" s="18" t="str">
        <f>IF($I214="","",IF(INDEX(Products!$M$4:$M$403,$I214)="","",INDEX(Products!$M$4:$M$403,$I214)))</f>
        <v/>
      </c>
      <c r="I214" s="19" t="str">
        <f>IFERROR(MATCH(ROW()-8,Products!$P$4:$P$403,0),"")</f>
        <v/>
      </c>
    </row>
    <row r="215" spans="1:9" x14ac:dyDescent="0.3">
      <c r="A215" t="str">
        <f>IF($I215="","",INDEX(Products!$A$4:$A$403,$I215)&amp;"")</f>
        <v/>
      </c>
      <c r="B215" t="str">
        <f>IF($I215="","",INDEX(Products!$B$4:$B$403,$I215)&amp;"")</f>
        <v/>
      </c>
      <c r="C215" t="str">
        <f>IF($I215="","",INDEX(Products!$C$4:$C$403,$I215)&amp;"")</f>
        <v/>
      </c>
      <c r="D215" t="str">
        <f>IF($I215="","",INDEX(Products!$D$4:$D$403,$I215)&amp;IF(INDEX(Products!$E$4:$E$403,$I215)&lt;&gt;""," · "&amp;INDEX(Products!$E$4:$E$403,$I215),""))</f>
        <v/>
      </c>
      <c r="E215" s="17" t="str">
        <f>IF($I215="","",IF($B$5="Dealer",INDEX(Products!$I$4:$I$403,$I215),IF($B$5="Distributor",INDEX(Products!$J$4:$J$403,$I215),INDEX(Products!$G$4:$G$403,$I215))))</f>
        <v/>
      </c>
      <c r="F215" s="18" t="str">
        <f>IF($I215="","",N(INDEX(Products!$K$4:$K$403,$I215)))</f>
        <v/>
      </c>
      <c r="G215" s="17" t="str">
        <f t="shared" si="3"/>
        <v/>
      </c>
      <c r="H215" s="18" t="str">
        <f>IF($I215="","",IF(INDEX(Products!$M$4:$M$403,$I215)="","",INDEX(Products!$M$4:$M$403,$I215)))</f>
        <v/>
      </c>
      <c r="I215" s="19" t="str">
        <f>IFERROR(MATCH(ROW()-8,Products!$P$4:$P$403,0),"")</f>
        <v/>
      </c>
    </row>
    <row r="216" spans="1:9" x14ac:dyDescent="0.3">
      <c r="A216" t="str">
        <f>IF($I216="","",INDEX(Products!$A$4:$A$403,$I216)&amp;"")</f>
        <v/>
      </c>
      <c r="B216" t="str">
        <f>IF($I216="","",INDEX(Products!$B$4:$B$403,$I216)&amp;"")</f>
        <v/>
      </c>
      <c r="C216" t="str">
        <f>IF($I216="","",INDEX(Products!$C$4:$C$403,$I216)&amp;"")</f>
        <v/>
      </c>
      <c r="D216" t="str">
        <f>IF($I216="","",INDEX(Products!$D$4:$D$403,$I216)&amp;IF(INDEX(Products!$E$4:$E$403,$I216)&lt;&gt;""," · "&amp;INDEX(Products!$E$4:$E$403,$I216),""))</f>
        <v/>
      </c>
      <c r="E216" s="17" t="str">
        <f>IF($I216="","",IF($B$5="Dealer",INDEX(Products!$I$4:$I$403,$I216),IF($B$5="Distributor",INDEX(Products!$J$4:$J$403,$I216),INDEX(Products!$G$4:$G$403,$I216))))</f>
        <v/>
      </c>
      <c r="F216" s="18" t="str">
        <f>IF($I216="","",N(INDEX(Products!$K$4:$K$403,$I216)))</f>
        <v/>
      </c>
      <c r="G216" s="17" t="str">
        <f t="shared" si="3"/>
        <v/>
      </c>
      <c r="H216" s="18" t="str">
        <f>IF($I216="","",IF(INDEX(Products!$M$4:$M$403,$I216)="","",INDEX(Products!$M$4:$M$403,$I216)))</f>
        <v/>
      </c>
      <c r="I216" s="19" t="str">
        <f>IFERROR(MATCH(ROW()-8,Products!$P$4:$P$403,0),"")</f>
        <v/>
      </c>
    </row>
    <row r="217" spans="1:9" x14ac:dyDescent="0.3">
      <c r="A217" t="str">
        <f>IF($I217="","",INDEX(Products!$A$4:$A$403,$I217)&amp;"")</f>
        <v/>
      </c>
      <c r="B217" t="str">
        <f>IF($I217="","",INDEX(Products!$B$4:$B$403,$I217)&amp;"")</f>
        <v/>
      </c>
      <c r="C217" t="str">
        <f>IF($I217="","",INDEX(Products!$C$4:$C$403,$I217)&amp;"")</f>
        <v/>
      </c>
      <c r="D217" t="str">
        <f>IF($I217="","",INDEX(Products!$D$4:$D$403,$I217)&amp;IF(INDEX(Products!$E$4:$E$403,$I217)&lt;&gt;""," · "&amp;INDEX(Products!$E$4:$E$403,$I217),""))</f>
        <v/>
      </c>
      <c r="E217" s="17" t="str">
        <f>IF($I217="","",IF($B$5="Dealer",INDEX(Products!$I$4:$I$403,$I217),IF($B$5="Distributor",INDEX(Products!$J$4:$J$403,$I217),INDEX(Products!$G$4:$G$403,$I217))))</f>
        <v/>
      </c>
      <c r="F217" s="18" t="str">
        <f>IF($I217="","",N(INDEX(Products!$K$4:$K$403,$I217)))</f>
        <v/>
      </c>
      <c r="G217" s="17" t="str">
        <f t="shared" si="3"/>
        <v/>
      </c>
      <c r="H217" s="18" t="str">
        <f>IF($I217="","",IF(INDEX(Products!$M$4:$M$403,$I217)="","",INDEX(Products!$M$4:$M$403,$I217)))</f>
        <v/>
      </c>
      <c r="I217" s="19" t="str">
        <f>IFERROR(MATCH(ROW()-8,Products!$P$4:$P$403,0),"")</f>
        <v/>
      </c>
    </row>
    <row r="218" spans="1:9" x14ac:dyDescent="0.3">
      <c r="A218" t="str">
        <f>IF($I218="","",INDEX(Products!$A$4:$A$403,$I218)&amp;"")</f>
        <v/>
      </c>
      <c r="B218" t="str">
        <f>IF($I218="","",INDEX(Products!$B$4:$B$403,$I218)&amp;"")</f>
        <v/>
      </c>
      <c r="C218" t="str">
        <f>IF($I218="","",INDEX(Products!$C$4:$C$403,$I218)&amp;"")</f>
        <v/>
      </c>
      <c r="D218" t="str">
        <f>IF($I218="","",INDEX(Products!$D$4:$D$403,$I218)&amp;IF(INDEX(Products!$E$4:$E$403,$I218)&lt;&gt;""," · "&amp;INDEX(Products!$E$4:$E$403,$I218),""))</f>
        <v/>
      </c>
      <c r="E218" s="17" t="str">
        <f>IF($I218="","",IF($B$5="Dealer",INDEX(Products!$I$4:$I$403,$I218),IF($B$5="Distributor",INDEX(Products!$J$4:$J$403,$I218),INDEX(Products!$G$4:$G$403,$I218))))</f>
        <v/>
      </c>
      <c r="F218" s="18" t="str">
        <f>IF($I218="","",N(INDEX(Products!$K$4:$K$403,$I218)))</f>
        <v/>
      </c>
      <c r="G218" s="17" t="str">
        <f t="shared" si="3"/>
        <v/>
      </c>
      <c r="H218" s="18" t="str">
        <f>IF($I218="","",IF(INDEX(Products!$M$4:$M$403,$I218)="","",INDEX(Products!$M$4:$M$403,$I218)))</f>
        <v/>
      </c>
      <c r="I218" s="19" t="str">
        <f>IFERROR(MATCH(ROW()-8,Products!$P$4:$P$403,0),"")</f>
        <v/>
      </c>
    </row>
    <row r="219" spans="1:9" x14ac:dyDescent="0.3">
      <c r="A219" t="str">
        <f>IF($I219="","",INDEX(Products!$A$4:$A$403,$I219)&amp;"")</f>
        <v/>
      </c>
      <c r="B219" t="str">
        <f>IF($I219="","",INDEX(Products!$B$4:$B$403,$I219)&amp;"")</f>
        <v/>
      </c>
      <c r="C219" t="str">
        <f>IF($I219="","",INDEX(Products!$C$4:$C$403,$I219)&amp;"")</f>
        <v/>
      </c>
      <c r="D219" t="str">
        <f>IF($I219="","",INDEX(Products!$D$4:$D$403,$I219)&amp;IF(INDEX(Products!$E$4:$E$403,$I219)&lt;&gt;""," · "&amp;INDEX(Products!$E$4:$E$403,$I219),""))</f>
        <v/>
      </c>
      <c r="E219" s="17" t="str">
        <f>IF($I219="","",IF($B$5="Dealer",INDEX(Products!$I$4:$I$403,$I219),IF($B$5="Distributor",INDEX(Products!$J$4:$J$403,$I219),INDEX(Products!$G$4:$G$403,$I219))))</f>
        <v/>
      </c>
      <c r="F219" s="18" t="str">
        <f>IF($I219="","",N(INDEX(Products!$K$4:$K$403,$I219)))</f>
        <v/>
      </c>
      <c r="G219" s="17" t="str">
        <f t="shared" si="3"/>
        <v/>
      </c>
      <c r="H219" s="18" t="str">
        <f>IF($I219="","",IF(INDEX(Products!$M$4:$M$403,$I219)="","",INDEX(Products!$M$4:$M$403,$I219)))</f>
        <v/>
      </c>
      <c r="I219" s="19" t="str">
        <f>IFERROR(MATCH(ROW()-8,Products!$P$4:$P$403,0),"")</f>
        <v/>
      </c>
    </row>
    <row r="220" spans="1:9" x14ac:dyDescent="0.3">
      <c r="A220" t="str">
        <f>IF($I220="","",INDEX(Products!$A$4:$A$403,$I220)&amp;"")</f>
        <v/>
      </c>
      <c r="B220" t="str">
        <f>IF($I220="","",INDEX(Products!$B$4:$B$403,$I220)&amp;"")</f>
        <v/>
      </c>
      <c r="C220" t="str">
        <f>IF($I220="","",INDEX(Products!$C$4:$C$403,$I220)&amp;"")</f>
        <v/>
      </c>
      <c r="D220" t="str">
        <f>IF($I220="","",INDEX(Products!$D$4:$D$403,$I220)&amp;IF(INDEX(Products!$E$4:$E$403,$I220)&lt;&gt;""," · "&amp;INDEX(Products!$E$4:$E$403,$I220),""))</f>
        <v/>
      </c>
      <c r="E220" s="17" t="str">
        <f>IF($I220="","",IF($B$5="Dealer",INDEX(Products!$I$4:$I$403,$I220),IF($B$5="Distributor",INDEX(Products!$J$4:$J$403,$I220),INDEX(Products!$G$4:$G$403,$I220))))</f>
        <v/>
      </c>
      <c r="F220" s="18" t="str">
        <f>IF($I220="","",N(INDEX(Products!$K$4:$K$403,$I220)))</f>
        <v/>
      </c>
      <c r="G220" s="17" t="str">
        <f t="shared" si="3"/>
        <v/>
      </c>
      <c r="H220" s="18" t="str">
        <f>IF($I220="","",IF(INDEX(Products!$M$4:$M$403,$I220)="","",INDEX(Products!$M$4:$M$403,$I220)))</f>
        <v/>
      </c>
      <c r="I220" s="19" t="str">
        <f>IFERROR(MATCH(ROW()-8,Products!$P$4:$P$403,0),"")</f>
        <v/>
      </c>
    </row>
    <row r="221" spans="1:9" x14ac:dyDescent="0.3">
      <c r="A221" t="str">
        <f>IF($I221="","",INDEX(Products!$A$4:$A$403,$I221)&amp;"")</f>
        <v/>
      </c>
      <c r="B221" t="str">
        <f>IF($I221="","",INDEX(Products!$B$4:$B$403,$I221)&amp;"")</f>
        <v/>
      </c>
      <c r="C221" t="str">
        <f>IF($I221="","",INDEX(Products!$C$4:$C$403,$I221)&amp;"")</f>
        <v/>
      </c>
      <c r="D221" t="str">
        <f>IF($I221="","",INDEX(Products!$D$4:$D$403,$I221)&amp;IF(INDEX(Products!$E$4:$E$403,$I221)&lt;&gt;""," · "&amp;INDEX(Products!$E$4:$E$403,$I221),""))</f>
        <v/>
      </c>
      <c r="E221" s="17" t="str">
        <f>IF($I221="","",IF($B$5="Dealer",INDEX(Products!$I$4:$I$403,$I221),IF($B$5="Distributor",INDEX(Products!$J$4:$J$403,$I221),INDEX(Products!$G$4:$G$403,$I221))))</f>
        <v/>
      </c>
      <c r="F221" s="18" t="str">
        <f>IF($I221="","",N(INDEX(Products!$K$4:$K$403,$I221)))</f>
        <v/>
      </c>
      <c r="G221" s="17" t="str">
        <f t="shared" si="3"/>
        <v/>
      </c>
      <c r="H221" s="18" t="str">
        <f>IF($I221="","",IF(INDEX(Products!$M$4:$M$403,$I221)="","",INDEX(Products!$M$4:$M$403,$I221)))</f>
        <v/>
      </c>
      <c r="I221" s="19" t="str">
        <f>IFERROR(MATCH(ROW()-8,Products!$P$4:$P$403,0),"")</f>
        <v/>
      </c>
    </row>
    <row r="222" spans="1:9" x14ac:dyDescent="0.3">
      <c r="A222" t="str">
        <f>IF($I222="","",INDEX(Products!$A$4:$A$403,$I222)&amp;"")</f>
        <v/>
      </c>
      <c r="B222" t="str">
        <f>IF($I222="","",INDEX(Products!$B$4:$B$403,$I222)&amp;"")</f>
        <v/>
      </c>
      <c r="C222" t="str">
        <f>IF($I222="","",INDEX(Products!$C$4:$C$403,$I222)&amp;"")</f>
        <v/>
      </c>
      <c r="D222" t="str">
        <f>IF($I222="","",INDEX(Products!$D$4:$D$403,$I222)&amp;IF(INDEX(Products!$E$4:$E$403,$I222)&lt;&gt;""," · "&amp;INDEX(Products!$E$4:$E$403,$I222),""))</f>
        <v/>
      </c>
      <c r="E222" s="17" t="str">
        <f>IF($I222="","",IF($B$5="Dealer",INDEX(Products!$I$4:$I$403,$I222),IF($B$5="Distributor",INDEX(Products!$J$4:$J$403,$I222),INDEX(Products!$G$4:$G$403,$I222))))</f>
        <v/>
      </c>
      <c r="F222" s="18" t="str">
        <f>IF($I222="","",N(INDEX(Products!$K$4:$K$403,$I222)))</f>
        <v/>
      </c>
      <c r="G222" s="17" t="str">
        <f t="shared" si="3"/>
        <v/>
      </c>
      <c r="H222" s="18" t="str">
        <f>IF($I222="","",IF(INDEX(Products!$M$4:$M$403,$I222)="","",INDEX(Products!$M$4:$M$403,$I222)))</f>
        <v/>
      </c>
      <c r="I222" s="19" t="str">
        <f>IFERROR(MATCH(ROW()-8,Products!$P$4:$P$403,0),"")</f>
        <v/>
      </c>
    </row>
    <row r="223" spans="1:9" x14ac:dyDescent="0.3">
      <c r="A223" t="str">
        <f>IF($I223="","",INDEX(Products!$A$4:$A$403,$I223)&amp;"")</f>
        <v/>
      </c>
      <c r="B223" t="str">
        <f>IF($I223="","",INDEX(Products!$B$4:$B$403,$I223)&amp;"")</f>
        <v/>
      </c>
      <c r="C223" t="str">
        <f>IF($I223="","",INDEX(Products!$C$4:$C$403,$I223)&amp;"")</f>
        <v/>
      </c>
      <c r="D223" t="str">
        <f>IF($I223="","",INDEX(Products!$D$4:$D$403,$I223)&amp;IF(INDEX(Products!$E$4:$E$403,$I223)&lt;&gt;""," · "&amp;INDEX(Products!$E$4:$E$403,$I223),""))</f>
        <v/>
      </c>
      <c r="E223" s="17" t="str">
        <f>IF($I223="","",IF($B$5="Dealer",INDEX(Products!$I$4:$I$403,$I223),IF($B$5="Distributor",INDEX(Products!$J$4:$J$403,$I223),INDEX(Products!$G$4:$G$403,$I223))))</f>
        <v/>
      </c>
      <c r="F223" s="18" t="str">
        <f>IF($I223="","",N(INDEX(Products!$K$4:$K$403,$I223)))</f>
        <v/>
      </c>
      <c r="G223" s="17" t="str">
        <f t="shared" si="3"/>
        <v/>
      </c>
      <c r="H223" s="18" t="str">
        <f>IF($I223="","",IF(INDEX(Products!$M$4:$M$403,$I223)="","",INDEX(Products!$M$4:$M$403,$I223)))</f>
        <v/>
      </c>
      <c r="I223" s="19" t="str">
        <f>IFERROR(MATCH(ROW()-8,Products!$P$4:$P$403,0),"")</f>
        <v/>
      </c>
    </row>
    <row r="224" spans="1:9" x14ac:dyDescent="0.3">
      <c r="A224" t="str">
        <f>IF($I224="","",INDEX(Products!$A$4:$A$403,$I224)&amp;"")</f>
        <v/>
      </c>
      <c r="B224" t="str">
        <f>IF($I224="","",INDEX(Products!$B$4:$B$403,$I224)&amp;"")</f>
        <v/>
      </c>
      <c r="C224" t="str">
        <f>IF($I224="","",INDEX(Products!$C$4:$C$403,$I224)&amp;"")</f>
        <v/>
      </c>
      <c r="D224" t="str">
        <f>IF($I224="","",INDEX(Products!$D$4:$D$403,$I224)&amp;IF(INDEX(Products!$E$4:$E$403,$I224)&lt;&gt;""," · "&amp;INDEX(Products!$E$4:$E$403,$I224),""))</f>
        <v/>
      </c>
      <c r="E224" s="17" t="str">
        <f>IF($I224="","",IF($B$5="Dealer",INDEX(Products!$I$4:$I$403,$I224),IF($B$5="Distributor",INDEX(Products!$J$4:$J$403,$I224),INDEX(Products!$G$4:$G$403,$I224))))</f>
        <v/>
      </c>
      <c r="F224" s="18" t="str">
        <f>IF($I224="","",N(INDEX(Products!$K$4:$K$403,$I224)))</f>
        <v/>
      </c>
      <c r="G224" s="17" t="str">
        <f t="shared" si="3"/>
        <v/>
      </c>
      <c r="H224" s="18" t="str">
        <f>IF($I224="","",IF(INDEX(Products!$M$4:$M$403,$I224)="","",INDEX(Products!$M$4:$M$403,$I224)))</f>
        <v/>
      </c>
      <c r="I224" s="19" t="str">
        <f>IFERROR(MATCH(ROW()-8,Products!$P$4:$P$403,0),"")</f>
        <v/>
      </c>
    </row>
    <row r="225" spans="1:9" x14ac:dyDescent="0.3">
      <c r="A225" t="str">
        <f>IF($I225="","",INDEX(Products!$A$4:$A$403,$I225)&amp;"")</f>
        <v/>
      </c>
      <c r="B225" t="str">
        <f>IF($I225="","",INDEX(Products!$B$4:$B$403,$I225)&amp;"")</f>
        <v/>
      </c>
      <c r="C225" t="str">
        <f>IF($I225="","",INDEX(Products!$C$4:$C$403,$I225)&amp;"")</f>
        <v/>
      </c>
      <c r="D225" t="str">
        <f>IF($I225="","",INDEX(Products!$D$4:$D$403,$I225)&amp;IF(INDEX(Products!$E$4:$E$403,$I225)&lt;&gt;""," · "&amp;INDEX(Products!$E$4:$E$403,$I225),""))</f>
        <v/>
      </c>
      <c r="E225" s="17" t="str">
        <f>IF($I225="","",IF($B$5="Dealer",INDEX(Products!$I$4:$I$403,$I225),IF($B$5="Distributor",INDEX(Products!$J$4:$J$403,$I225),INDEX(Products!$G$4:$G$403,$I225))))</f>
        <v/>
      </c>
      <c r="F225" s="18" t="str">
        <f>IF($I225="","",N(INDEX(Products!$K$4:$K$403,$I225)))</f>
        <v/>
      </c>
      <c r="G225" s="17" t="str">
        <f t="shared" si="3"/>
        <v/>
      </c>
      <c r="H225" s="18" t="str">
        <f>IF($I225="","",IF(INDEX(Products!$M$4:$M$403,$I225)="","",INDEX(Products!$M$4:$M$403,$I225)))</f>
        <v/>
      </c>
      <c r="I225" s="19" t="str">
        <f>IFERROR(MATCH(ROW()-8,Products!$P$4:$P$403,0),"")</f>
        <v/>
      </c>
    </row>
    <row r="226" spans="1:9" x14ac:dyDescent="0.3">
      <c r="A226" t="str">
        <f>IF($I226="","",INDEX(Products!$A$4:$A$403,$I226)&amp;"")</f>
        <v/>
      </c>
      <c r="B226" t="str">
        <f>IF($I226="","",INDEX(Products!$B$4:$B$403,$I226)&amp;"")</f>
        <v/>
      </c>
      <c r="C226" t="str">
        <f>IF($I226="","",INDEX(Products!$C$4:$C$403,$I226)&amp;"")</f>
        <v/>
      </c>
      <c r="D226" t="str">
        <f>IF($I226="","",INDEX(Products!$D$4:$D$403,$I226)&amp;IF(INDEX(Products!$E$4:$E$403,$I226)&lt;&gt;""," · "&amp;INDEX(Products!$E$4:$E$403,$I226),""))</f>
        <v/>
      </c>
      <c r="E226" s="17" t="str">
        <f>IF($I226="","",IF($B$5="Dealer",INDEX(Products!$I$4:$I$403,$I226),IF($B$5="Distributor",INDEX(Products!$J$4:$J$403,$I226),INDEX(Products!$G$4:$G$403,$I226))))</f>
        <v/>
      </c>
      <c r="F226" s="18" t="str">
        <f>IF($I226="","",N(INDEX(Products!$K$4:$K$403,$I226)))</f>
        <v/>
      </c>
      <c r="G226" s="17" t="str">
        <f t="shared" si="3"/>
        <v/>
      </c>
      <c r="H226" s="18" t="str">
        <f>IF($I226="","",IF(INDEX(Products!$M$4:$M$403,$I226)="","",INDEX(Products!$M$4:$M$403,$I226)))</f>
        <v/>
      </c>
      <c r="I226" s="19" t="str">
        <f>IFERROR(MATCH(ROW()-8,Products!$P$4:$P$403,0),"")</f>
        <v/>
      </c>
    </row>
    <row r="227" spans="1:9" x14ac:dyDescent="0.3">
      <c r="A227" t="str">
        <f>IF($I227="","",INDEX(Products!$A$4:$A$403,$I227)&amp;"")</f>
        <v/>
      </c>
      <c r="B227" t="str">
        <f>IF($I227="","",INDEX(Products!$B$4:$B$403,$I227)&amp;"")</f>
        <v/>
      </c>
      <c r="C227" t="str">
        <f>IF($I227="","",INDEX(Products!$C$4:$C$403,$I227)&amp;"")</f>
        <v/>
      </c>
      <c r="D227" t="str">
        <f>IF($I227="","",INDEX(Products!$D$4:$D$403,$I227)&amp;IF(INDEX(Products!$E$4:$E$403,$I227)&lt;&gt;""," · "&amp;INDEX(Products!$E$4:$E$403,$I227),""))</f>
        <v/>
      </c>
      <c r="E227" s="17" t="str">
        <f>IF($I227="","",IF($B$5="Dealer",INDEX(Products!$I$4:$I$403,$I227),IF($B$5="Distributor",INDEX(Products!$J$4:$J$403,$I227),INDEX(Products!$G$4:$G$403,$I227))))</f>
        <v/>
      </c>
      <c r="F227" s="18" t="str">
        <f>IF($I227="","",N(INDEX(Products!$K$4:$K$403,$I227)))</f>
        <v/>
      </c>
      <c r="G227" s="17" t="str">
        <f t="shared" si="3"/>
        <v/>
      </c>
      <c r="H227" s="18" t="str">
        <f>IF($I227="","",IF(INDEX(Products!$M$4:$M$403,$I227)="","",INDEX(Products!$M$4:$M$403,$I227)))</f>
        <v/>
      </c>
      <c r="I227" s="19" t="str">
        <f>IFERROR(MATCH(ROW()-8,Products!$P$4:$P$403,0),"")</f>
        <v/>
      </c>
    </row>
    <row r="228" spans="1:9" x14ac:dyDescent="0.3">
      <c r="A228" t="str">
        <f>IF($I228="","",INDEX(Products!$A$4:$A$403,$I228)&amp;"")</f>
        <v/>
      </c>
      <c r="B228" t="str">
        <f>IF($I228="","",INDEX(Products!$B$4:$B$403,$I228)&amp;"")</f>
        <v/>
      </c>
      <c r="C228" t="str">
        <f>IF($I228="","",INDEX(Products!$C$4:$C$403,$I228)&amp;"")</f>
        <v/>
      </c>
      <c r="D228" t="str">
        <f>IF($I228="","",INDEX(Products!$D$4:$D$403,$I228)&amp;IF(INDEX(Products!$E$4:$E$403,$I228)&lt;&gt;""," · "&amp;INDEX(Products!$E$4:$E$403,$I228),""))</f>
        <v/>
      </c>
      <c r="E228" s="17" t="str">
        <f>IF($I228="","",IF($B$5="Dealer",INDEX(Products!$I$4:$I$403,$I228),IF($B$5="Distributor",INDEX(Products!$J$4:$J$403,$I228),INDEX(Products!$G$4:$G$403,$I228))))</f>
        <v/>
      </c>
      <c r="F228" s="18" t="str">
        <f>IF($I228="","",N(INDEX(Products!$K$4:$K$403,$I228)))</f>
        <v/>
      </c>
      <c r="G228" s="17" t="str">
        <f t="shared" si="3"/>
        <v/>
      </c>
      <c r="H228" s="18" t="str">
        <f>IF($I228="","",IF(INDEX(Products!$M$4:$M$403,$I228)="","",INDEX(Products!$M$4:$M$403,$I228)))</f>
        <v/>
      </c>
      <c r="I228" s="19" t="str">
        <f>IFERROR(MATCH(ROW()-8,Products!$P$4:$P$403,0),"")</f>
        <v/>
      </c>
    </row>
    <row r="229" spans="1:9" x14ac:dyDescent="0.3">
      <c r="A229" t="str">
        <f>IF($I229="","",INDEX(Products!$A$4:$A$403,$I229)&amp;"")</f>
        <v/>
      </c>
      <c r="B229" t="str">
        <f>IF($I229="","",INDEX(Products!$B$4:$B$403,$I229)&amp;"")</f>
        <v/>
      </c>
      <c r="C229" t="str">
        <f>IF($I229="","",INDEX(Products!$C$4:$C$403,$I229)&amp;"")</f>
        <v/>
      </c>
      <c r="D229" t="str">
        <f>IF($I229="","",INDEX(Products!$D$4:$D$403,$I229)&amp;IF(INDEX(Products!$E$4:$E$403,$I229)&lt;&gt;""," · "&amp;INDEX(Products!$E$4:$E$403,$I229),""))</f>
        <v/>
      </c>
      <c r="E229" s="17" t="str">
        <f>IF($I229="","",IF($B$5="Dealer",INDEX(Products!$I$4:$I$403,$I229),IF($B$5="Distributor",INDEX(Products!$J$4:$J$403,$I229),INDEX(Products!$G$4:$G$403,$I229))))</f>
        <v/>
      </c>
      <c r="F229" s="18" t="str">
        <f>IF($I229="","",N(INDEX(Products!$K$4:$K$403,$I229)))</f>
        <v/>
      </c>
      <c r="G229" s="17" t="str">
        <f t="shared" si="3"/>
        <v/>
      </c>
      <c r="H229" s="18" t="str">
        <f>IF($I229="","",IF(INDEX(Products!$M$4:$M$403,$I229)="","",INDEX(Products!$M$4:$M$403,$I229)))</f>
        <v/>
      </c>
      <c r="I229" s="19" t="str">
        <f>IFERROR(MATCH(ROW()-8,Products!$P$4:$P$403,0),"")</f>
        <v/>
      </c>
    </row>
    <row r="230" spans="1:9" x14ac:dyDescent="0.3">
      <c r="A230" t="str">
        <f>IF($I230="","",INDEX(Products!$A$4:$A$403,$I230)&amp;"")</f>
        <v/>
      </c>
      <c r="B230" t="str">
        <f>IF($I230="","",INDEX(Products!$B$4:$B$403,$I230)&amp;"")</f>
        <v/>
      </c>
      <c r="C230" t="str">
        <f>IF($I230="","",INDEX(Products!$C$4:$C$403,$I230)&amp;"")</f>
        <v/>
      </c>
      <c r="D230" t="str">
        <f>IF($I230="","",INDEX(Products!$D$4:$D$403,$I230)&amp;IF(INDEX(Products!$E$4:$E$403,$I230)&lt;&gt;""," · "&amp;INDEX(Products!$E$4:$E$403,$I230),""))</f>
        <v/>
      </c>
      <c r="E230" s="17" t="str">
        <f>IF($I230="","",IF($B$5="Dealer",INDEX(Products!$I$4:$I$403,$I230),IF($B$5="Distributor",INDEX(Products!$J$4:$J$403,$I230),INDEX(Products!$G$4:$G$403,$I230))))</f>
        <v/>
      </c>
      <c r="F230" s="18" t="str">
        <f>IF($I230="","",N(INDEX(Products!$K$4:$K$403,$I230)))</f>
        <v/>
      </c>
      <c r="G230" s="17" t="str">
        <f t="shared" si="3"/>
        <v/>
      </c>
      <c r="H230" s="18" t="str">
        <f>IF($I230="","",IF(INDEX(Products!$M$4:$M$403,$I230)="","",INDEX(Products!$M$4:$M$403,$I230)))</f>
        <v/>
      </c>
      <c r="I230" s="19" t="str">
        <f>IFERROR(MATCH(ROW()-8,Products!$P$4:$P$403,0),"")</f>
        <v/>
      </c>
    </row>
    <row r="231" spans="1:9" x14ac:dyDescent="0.3">
      <c r="A231" t="str">
        <f>IF($I231="","",INDEX(Products!$A$4:$A$403,$I231)&amp;"")</f>
        <v/>
      </c>
      <c r="B231" t="str">
        <f>IF($I231="","",INDEX(Products!$B$4:$B$403,$I231)&amp;"")</f>
        <v/>
      </c>
      <c r="C231" t="str">
        <f>IF($I231="","",INDEX(Products!$C$4:$C$403,$I231)&amp;"")</f>
        <v/>
      </c>
      <c r="D231" t="str">
        <f>IF($I231="","",INDEX(Products!$D$4:$D$403,$I231)&amp;IF(INDEX(Products!$E$4:$E$403,$I231)&lt;&gt;""," · "&amp;INDEX(Products!$E$4:$E$403,$I231),""))</f>
        <v/>
      </c>
      <c r="E231" s="17" t="str">
        <f>IF($I231="","",IF($B$5="Dealer",INDEX(Products!$I$4:$I$403,$I231),IF($B$5="Distributor",INDEX(Products!$J$4:$J$403,$I231),INDEX(Products!$G$4:$G$403,$I231))))</f>
        <v/>
      </c>
      <c r="F231" s="18" t="str">
        <f>IF($I231="","",N(INDEX(Products!$K$4:$K$403,$I231)))</f>
        <v/>
      </c>
      <c r="G231" s="17" t="str">
        <f t="shared" si="3"/>
        <v/>
      </c>
      <c r="H231" s="18" t="str">
        <f>IF($I231="","",IF(INDEX(Products!$M$4:$M$403,$I231)="","",INDEX(Products!$M$4:$M$403,$I231)))</f>
        <v/>
      </c>
      <c r="I231" s="19" t="str">
        <f>IFERROR(MATCH(ROW()-8,Products!$P$4:$P$403,0),"")</f>
        <v/>
      </c>
    </row>
    <row r="232" spans="1:9" x14ac:dyDescent="0.3">
      <c r="A232" t="str">
        <f>IF($I232="","",INDEX(Products!$A$4:$A$403,$I232)&amp;"")</f>
        <v/>
      </c>
      <c r="B232" t="str">
        <f>IF($I232="","",INDEX(Products!$B$4:$B$403,$I232)&amp;"")</f>
        <v/>
      </c>
      <c r="C232" t="str">
        <f>IF($I232="","",INDEX(Products!$C$4:$C$403,$I232)&amp;"")</f>
        <v/>
      </c>
      <c r="D232" t="str">
        <f>IF($I232="","",INDEX(Products!$D$4:$D$403,$I232)&amp;IF(INDEX(Products!$E$4:$E$403,$I232)&lt;&gt;""," · "&amp;INDEX(Products!$E$4:$E$403,$I232),""))</f>
        <v/>
      </c>
      <c r="E232" s="17" t="str">
        <f>IF($I232="","",IF($B$5="Dealer",INDEX(Products!$I$4:$I$403,$I232),IF($B$5="Distributor",INDEX(Products!$J$4:$J$403,$I232),INDEX(Products!$G$4:$G$403,$I232))))</f>
        <v/>
      </c>
      <c r="F232" s="18" t="str">
        <f>IF($I232="","",N(INDEX(Products!$K$4:$K$403,$I232)))</f>
        <v/>
      </c>
      <c r="G232" s="17" t="str">
        <f t="shared" si="3"/>
        <v/>
      </c>
      <c r="H232" s="18" t="str">
        <f>IF($I232="","",IF(INDEX(Products!$M$4:$M$403,$I232)="","",INDEX(Products!$M$4:$M$403,$I232)))</f>
        <v/>
      </c>
      <c r="I232" s="19" t="str">
        <f>IFERROR(MATCH(ROW()-8,Products!$P$4:$P$403,0),"")</f>
        <v/>
      </c>
    </row>
    <row r="233" spans="1:9" x14ac:dyDescent="0.3">
      <c r="A233" t="str">
        <f>IF($I233="","",INDEX(Products!$A$4:$A$403,$I233)&amp;"")</f>
        <v/>
      </c>
      <c r="B233" t="str">
        <f>IF($I233="","",INDEX(Products!$B$4:$B$403,$I233)&amp;"")</f>
        <v/>
      </c>
      <c r="C233" t="str">
        <f>IF($I233="","",INDEX(Products!$C$4:$C$403,$I233)&amp;"")</f>
        <v/>
      </c>
      <c r="D233" t="str">
        <f>IF($I233="","",INDEX(Products!$D$4:$D$403,$I233)&amp;IF(INDEX(Products!$E$4:$E$403,$I233)&lt;&gt;""," · "&amp;INDEX(Products!$E$4:$E$403,$I233),""))</f>
        <v/>
      </c>
      <c r="E233" s="17" t="str">
        <f>IF($I233="","",IF($B$5="Dealer",INDEX(Products!$I$4:$I$403,$I233),IF($B$5="Distributor",INDEX(Products!$J$4:$J$403,$I233),INDEX(Products!$G$4:$G$403,$I233))))</f>
        <v/>
      </c>
      <c r="F233" s="18" t="str">
        <f>IF($I233="","",N(INDEX(Products!$K$4:$K$403,$I233)))</f>
        <v/>
      </c>
      <c r="G233" s="17" t="str">
        <f t="shared" si="3"/>
        <v/>
      </c>
      <c r="H233" s="18" t="str">
        <f>IF($I233="","",IF(INDEX(Products!$M$4:$M$403,$I233)="","",INDEX(Products!$M$4:$M$403,$I233)))</f>
        <v/>
      </c>
      <c r="I233" s="19" t="str">
        <f>IFERROR(MATCH(ROW()-8,Products!$P$4:$P$403,0),"")</f>
        <v/>
      </c>
    </row>
    <row r="234" spans="1:9" x14ac:dyDescent="0.3">
      <c r="A234" t="str">
        <f>IF($I234="","",INDEX(Products!$A$4:$A$403,$I234)&amp;"")</f>
        <v/>
      </c>
      <c r="B234" t="str">
        <f>IF($I234="","",INDEX(Products!$B$4:$B$403,$I234)&amp;"")</f>
        <v/>
      </c>
      <c r="C234" t="str">
        <f>IF($I234="","",INDEX(Products!$C$4:$C$403,$I234)&amp;"")</f>
        <v/>
      </c>
      <c r="D234" t="str">
        <f>IF($I234="","",INDEX(Products!$D$4:$D$403,$I234)&amp;IF(INDEX(Products!$E$4:$E$403,$I234)&lt;&gt;""," · "&amp;INDEX(Products!$E$4:$E$403,$I234),""))</f>
        <v/>
      </c>
      <c r="E234" s="17" t="str">
        <f>IF($I234="","",IF($B$5="Dealer",INDEX(Products!$I$4:$I$403,$I234),IF($B$5="Distributor",INDEX(Products!$J$4:$J$403,$I234),INDEX(Products!$G$4:$G$403,$I234))))</f>
        <v/>
      </c>
      <c r="F234" s="18" t="str">
        <f>IF($I234="","",N(INDEX(Products!$K$4:$K$403,$I234)))</f>
        <v/>
      </c>
      <c r="G234" s="17" t="str">
        <f t="shared" si="3"/>
        <v/>
      </c>
      <c r="H234" s="18" t="str">
        <f>IF($I234="","",IF(INDEX(Products!$M$4:$M$403,$I234)="","",INDEX(Products!$M$4:$M$403,$I234)))</f>
        <v/>
      </c>
      <c r="I234" s="19" t="str">
        <f>IFERROR(MATCH(ROW()-8,Products!$P$4:$P$403,0),"")</f>
        <v/>
      </c>
    </row>
    <row r="235" spans="1:9" x14ac:dyDescent="0.3">
      <c r="A235" t="str">
        <f>IF($I235="","",INDEX(Products!$A$4:$A$403,$I235)&amp;"")</f>
        <v/>
      </c>
      <c r="B235" t="str">
        <f>IF($I235="","",INDEX(Products!$B$4:$B$403,$I235)&amp;"")</f>
        <v/>
      </c>
      <c r="C235" t="str">
        <f>IF($I235="","",INDEX(Products!$C$4:$C$403,$I235)&amp;"")</f>
        <v/>
      </c>
      <c r="D235" t="str">
        <f>IF($I235="","",INDEX(Products!$D$4:$D$403,$I235)&amp;IF(INDEX(Products!$E$4:$E$403,$I235)&lt;&gt;""," · "&amp;INDEX(Products!$E$4:$E$403,$I235),""))</f>
        <v/>
      </c>
      <c r="E235" s="17" t="str">
        <f>IF($I235="","",IF($B$5="Dealer",INDEX(Products!$I$4:$I$403,$I235),IF($B$5="Distributor",INDEX(Products!$J$4:$J$403,$I235),INDEX(Products!$G$4:$G$403,$I235))))</f>
        <v/>
      </c>
      <c r="F235" s="18" t="str">
        <f>IF($I235="","",N(INDEX(Products!$K$4:$K$403,$I235)))</f>
        <v/>
      </c>
      <c r="G235" s="17" t="str">
        <f t="shared" si="3"/>
        <v/>
      </c>
      <c r="H235" s="18" t="str">
        <f>IF($I235="","",IF(INDEX(Products!$M$4:$M$403,$I235)="","",INDEX(Products!$M$4:$M$403,$I235)))</f>
        <v/>
      </c>
      <c r="I235" s="19" t="str">
        <f>IFERROR(MATCH(ROW()-8,Products!$P$4:$P$403,0),"")</f>
        <v/>
      </c>
    </row>
    <row r="236" spans="1:9" x14ac:dyDescent="0.3">
      <c r="A236" t="str">
        <f>IF($I236="","",INDEX(Products!$A$4:$A$403,$I236)&amp;"")</f>
        <v/>
      </c>
      <c r="B236" t="str">
        <f>IF($I236="","",INDEX(Products!$B$4:$B$403,$I236)&amp;"")</f>
        <v/>
      </c>
      <c r="C236" t="str">
        <f>IF($I236="","",INDEX(Products!$C$4:$C$403,$I236)&amp;"")</f>
        <v/>
      </c>
      <c r="D236" t="str">
        <f>IF($I236="","",INDEX(Products!$D$4:$D$403,$I236)&amp;IF(INDEX(Products!$E$4:$E$403,$I236)&lt;&gt;""," · "&amp;INDEX(Products!$E$4:$E$403,$I236),""))</f>
        <v/>
      </c>
      <c r="E236" s="17" t="str">
        <f>IF($I236="","",IF($B$5="Dealer",INDEX(Products!$I$4:$I$403,$I236),IF($B$5="Distributor",INDEX(Products!$J$4:$J$403,$I236),INDEX(Products!$G$4:$G$403,$I236))))</f>
        <v/>
      </c>
      <c r="F236" s="18" t="str">
        <f>IF($I236="","",N(INDEX(Products!$K$4:$K$403,$I236)))</f>
        <v/>
      </c>
      <c r="G236" s="17" t="str">
        <f t="shared" si="3"/>
        <v/>
      </c>
      <c r="H236" s="18" t="str">
        <f>IF($I236="","",IF(INDEX(Products!$M$4:$M$403,$I236)="","",INDEX(Products!$M$4:$M$403,$I236)))</f>
        <v/>
      </c>
      <c r="I236" s="19" t="str">
        <f>IFERROR(MATCH(ROW()-8,Products!$P$4:$P$403,0),"")</f>
        <v/>
      </c>
    </row>
    <row r="237" spans="1:9" x14ac:dyDescent="0.3">
      <c r="A237" t="str">
        <f>IF($I237="","",INDEX(Products!$A$4:$A$403,$I237)&amp;"")</f>
        <v/>
      </c>
      <c r="B237" t="str">
        <f>IF($I237="","",INDEX(Products!$B$4:$B$403,$I237)&amp;"")</f>
        <v/>
      </c>
      <c r="C237" t="str">
        <f>IF($I237="","",INDEX(Products!$C$4:$C$403,$I237)&amp;"")</f>
        <v/>
      </c>
      <c r="D237" t="str">
        <f>IF($I237="","",INDEX(Products!$D$4:$D$403,$I237)&amp;IF(INDEX(Products!$E$4:$E$403,$I237)&lt;&gt;""," · "&amp;INDEX(Products!$E$4:$E$403,$I237),""))</f>
        <v/>
      </c>
      <c r="E237" s="17" t="str">
        <f>IF($I237="","",IF($B$5="Dealer",INDEX(Products!$I$4:$I$403,$I237),IF($B$5="Distributor",INDEX(Products!$J$4:$J$403,$I237),INDEX(Products!$G$4:$G$403,$I237))))</f>
        <v/>
      </c>
      <c r="F237" s="18" t="str">
        <f>IF($I237="","",N(INDEX(Products!$K$4:$K$403,$I237)))</f>
        <v/>
      </c>
      <c r="G237" s="17" t="str">
        <f t="shared" si="3"/>
        <v/>
      </c>
      <c r="H237" s="18" t="str">
        <f>IF($I237="","",IF(INDEX(Products!$M$4:$M$403,$I237)="","",INDEX(Products!$M$4:$M$403,$I237)))</f>
        <v/>
      </c>
      <c r="I237" s="19" t="str">
        <f>IFERROR(MATCH(ROW()-8,Products!$P$4:$P$403,0),"")</f>
        <v/>
      </c>
    </row>
    <row r="238" spans="1:9" x14ac:dyDescent="0.3">
      <c r="A238" t="str">
        <f>IF($I238="","",INDEX(Products!$A$4:$A$403,$I238)&amp;"")</f>
        <v/>
      </c>
      <c r="B238" t="str">
        <f>IF($I238="","",INDEX(Products!$B$4:$B$403,$I238)&amp;"")</f>
        <v/>
      </c>
      <c r="C238" t="str">
        <f>IF($I238="","",INDEX(Products!$C$4:$C$403,$I238)&amp;"")</f>
        <v/>
      </c>
      <c r="D238" t="str">
        <f>IF($I238="","",INDEX(Products!$D$4:$D$403,$I238)&amp;IF(INDEX(Products!$E$4:$E$403,$I238)&lt;&gt;""," · "&amp;INDEX(Products!$E$4:$E$403,$I238),""))</f>
        <v/>
      </c>
      <c r="E238" s="17" t="str">
        <f>IF($I238="","",IF($B$5="Dealer",INDEX(Products!$I$4:$I$403,$I238),IF($B$5="Distributor",INDEX(Products!$J$4:$J$403,$I238),INDEX(Products!$G$4:$G$403,$I238))))</f>
        <v/>
      </c>
      <c r="F238" s="18" t="str">
        <f>IF($I238="","",N(INDEX(Products!$K$4:$K$403,$I238)))</f>
        <v/>
      </c>
      <c r="G238" s="17" t="str">
        <f t="shared" si="3"/>
        <v/>
      </c>
      <c r="H238" s="18" t="str">
        <f>IF($I238="","",IF(INDEX(Products!$M$4:$M$403,$I238)="","",INDEX(Products!$M$4:$M$403,$I238)))</f>
        <v/>
      </c>
      <c r="I238" s="19" t="str">
        <f>IFERROR(MATCH(ROW()-8,Products!$P$4:$P$403,0),"")</f>
        <v/>
      </c>
    </row>
    <row r="239" spans="1:9" x14ac:dyDescent="0.3">
      <c r="A239" t="str">
        <f>IF($I239="","",INDEX(Products!$A$4:$A$403,$I239)&amp;"")</f>
        <v/>
      </c>
      <c r="B239" t="str">
        <f>IF($I239="","",INDEX(Products!$B$4:$B$403,$I239)&amp;"")</f>
        <v/>
      </c>
      <c r="C239" t="str">
        <f>IF($I239="","",INDEX(Products!$C$4:$C$403,$I239)&amp;"")</f>
        <v/>
      </c>
      <c r="D239" t="str">
        <f>IF($I239="","",INDEX(Products!$D$4:$D$403,$I239)&amp;IF(INDEX(Products!$E$4:$E$403,$I239)&lt;&gt;""," · "&amp;INDEX(Products!$E$4:$E$403,$I239),""))</f>
        <v/>
      </c>
      <c r="E239" s="17" t="str">
        <f>IF($I239="","",IF($B$5="Dealer",INDEX(Products!$I$4:$I$403,$I239),IF($B$5="Distributor",INDEX(Products!$J$4:$J$403,$I239),INDEX(Products!$G$4:$G$403,$I239))))</f>
        <v/>
      </c>
      <c r="F239" s="18" t="str">
        <f>IF($I239="","",N(INDEX(Products!$K$4:$K$403,$I239)))</f>
        <v/>
      </c>
      <c r="G239" s="17" t="str">
        <f t="shared" si="3"/>
        <v/>
      </c>
      <c r="H239" s="18" t="str">
        <f>IF($I239="","",IF(INDEX(Products!$M$4:$M$403,$I239)="","",INDEX(Products!$M$4:$M$403,$I239)))</f>
        <v/>
      </c>
      <c r="I239" s="19" t="str">
        <f>IFERROR(MATCH(ROW()-8,Products!$P$4:$P$403,0),"")</f>
        <v/>
      </c>
    </row>
    <row r="240" spans="1:9" x14ac:dyDescent="0.3">
      <c r="A240" t="str">
        <f>IF($I240="","",INDEX(Products!$A$4:$A$403,$I240)&amp;"")</f>
        <v/>
      </c>
      <c r="B240" t="str">
        <f>IF($I240="","",INDEX(Products!$B$4:$B$403,$I240)&amp;"")</f>
        <v/>
      </c>
      <c r="C240" t="str">
        <f>IF($I240="","",INDEX(Products!$C$4:$C$403,$I240)&amp;"")</f>
        <v/>
      </c>
      <c r="D240" t="str">
        <f>IF($I240="","",INDEX(Products!$D$4:$D$403,$I240)&amp;IF(INDEX(Products!$E$4:$E$403,$I240)&lt;&gt;""," · "&amp;INDEX(Products!$E$4:$E$403,$I240),""))</f>
        <v/>
      </c>
      <c r="E240" s="17" t="str">
        <f>IF($I240="","",IF($B$5="Dealer",INDEX(Products!$I$4:$I$403,$I240),IF($B$5="Distributor",INDEX(Products!$J$4:$J$403,$I240),INDEX(Products!$G$4:$G$403,$I240))))</f>
        <v/>
      </c>
      <c r="F240" s="18" t="str">
        <f>IF($I240="","",N(INDEX(Products!$K$4:$K$403,$I240)))</f>
        <v/>
      </c>
      <c r="G240" s="17" t="str">
        <f t="shared" si="3"/>
        <v/>
      </c>
      <c r="H240" s="18" t="str">
        <f>IF($I240="","",IF(INDEX(Products!$M$4:$M$403,$I240)="","",INDEX(Products!$M$4:$M$403,$I240)))</f>
        <v/>
      </c>
      <c r="I240" s="19" t="str">
        <f>IFERROR(MATCH(ROW()-8,Products!$P$4:$P$403,0),"")</f>
        <v/>
      </c>
    </row>
    <row r="241" spans="1:9" x14ac:dyDescent="0.3">
      <c r="A241" t="str">
        <f>IF($I241="","",INDEX(Products!$A$4:$A$403,$I241)&amp;"")</f>
        <v/>
      </c>
      <c r="B241" t="str">
        <f>IF($I241="","",INDEX(Products!$B$4:$B$403,$I241)&amp;"")</f>
        <v/>
      </c>
      <c r="C241" t="str">
        <f>IF($I241="","",INDEX(Products!$C$4:$C$403,$I241)&amp;"")</f>
        <v/>
      </c>
      <c r="D241" t="str">
        <f>IF($I241="","",INDEX(Products!$D$4:$D$403,$I241)&amp;IF(INDEX(Products!$E$4:$E$403,$I241)&lt;&gt;""," · "&amp;INDEX(Products!$E$4:$E$403,$I241),""))</f>
        <v/>
      </c>
      <c r="E241" s="17" t="str">
        <f>IF($I241="","",IF($B$5="Dealer",INDEX(Products!$I$4:$I$403,$I241),IF($B$5="Distributor",INDEX(Products!$J$4:$J$403,$I241),INDEX(Products!$G$4:$G$403,$I241))))</f>
        <v/>
      </c>
      <c r="F241" s="18" t="str">
        <f>IF($I241="","",N(INDEX(Products!$K$4:$K$403,$I241)))</f>
        <v/>
      </c>
      <c r="G241" s="17" t="str">
        <f t="shared" si="3"/>
        <v/>
      </c>
      <c r="H241" s="18" t="str">
        <f>IF($I241="","",IF(INDEX(Products!$M$4:$M$403,$I241)="","",INDEX(Products!$M$4:$M$403,$I241)))</f>
        <v/>
      </c>
      <c r="I241" s="19" t="str">
        <f>IFERROR(MATCH(ROW()-8,Products!$P$4:$P$403,0),"")</f>
        <v/>
      </c>
    </row>
    <row r="242" spans="1:9" x14ac:dyDescent="0.3">
      <c r="A242" t="str">
        <f>IF($I242="","",INDEX(Products!$A$4:$A$403,$I242)&amp;"")</f>
        <v/>
      </c>
      <c r="B242" t="str">
        <f>IF($I242="","",INDEX(Products!$B$4:$B$403,$I242)&amp;"")</f>
        <v/>
      </c>
      <c r="C242" t="str">
        <f>IF($I242="","",INDEX(Products!$C$4:$C$403,$I242)&amp;"")</f>
        <v/>
      </c>
      <c r="D242" t="str">
        <f>IF($I242="","",INDEX(Products!$D$4:$D$403,$I242)&amp;IF(INDEX(Products!$E$4:$E$403,$I242)&lt;&gt;""," · "&amp;INDEX(Products!$E$4:$E$403,$I242),""))</f>
        <v/>
      </c>
      <c r="E242" s="17" t="str">
        <f>IF($I242="","",IF($B$5="Dealer",INDEX(Products!$I$4:$I$403,$I242),IF($B$5="Distributor",INDEX(Products!$J$4:$J$403,$I242),INDEX(Products!$G$4:$G$403,$I242))))</f>
        <v/>
      </c>
      <c r="F242" s="18" t="str">
        <f>IF($I242="","",N(INDEX(Products!$K$4:$K$403,$I242)))</f>
        <v/>
      </c>
      <c r="G242" s="17" t="str">
        <f t="shared" si="3"/>
        <v/>
      </c>
      <c r="H242" s="18" t="str">
        <f>IF($I242="","",IF(INDEX(Products!$M$4:$M$403,$I242)="","",INDEX(Products!$M$4:$M$403,$I242)))</f>
        <v/>
      </c>
      <c r="I242" s="19" t="str">
        <f>IFERROR(MATCH(ROW()-8,Products!$P$4:$P$403,0),"")</f>
        <v/>
      </c>
    </row>
    <row r="243" spans="1:9" x14ac:dyDescent="0.3">
      <c r="A243" t="str">
        <f>IF($I243="","",INDEX(Products!$A$4:$A$403,$I243)&amp;"")</f>
        <v/>
      </c>
      <c r="B243" t="str">
        <f>IF($I243="","",INDEX(Products!$B$4:$B$403,$I243)&amp;"")</f>
        <v/>
      </c>
      <c r="C243" t="str">
        <f>IF($I243="","",INDEX(Products!$C$4:$C$403,$I243)&amp;"")</f>
        <v/>
      </c>
      <c r="D243" t="str">
        <f>IF($I243="","",INDEX(Products!$D$4:$D$403,$I243)&amp;IF(INDEX(Products!$E$4:$E$403,$I243)&lt;&gt;""," · "&amp;INDEX(Products!$E$4:$E$403,$I243),""))</f>
        <v/>
      </c>
      <c r="E243" s="17" t="str">
        <f>IF($I243="","",IF($B$5="Dealer",INDEX(Products!$I$4:$I$403,$I243),IF($B$5="Distributor",INDEX(Products!$J$4:$J$403,$I243),INDEX(Products!$G$4:$G$403,$I243))))</f>
        <v/>
      </c>
      <c r="F243" s="18" t="str">
        <f>IF($I243="","",N(INDEX(Products!$K$4:$K$403,$I243)))</f>
        <v/>
      </c>
      <c r="G243" s="17" t="str">
        <f t="shared" si="3"/>
        <v/>
      </c>
      <c r="H243" s="18" t="str">
        <f>IF($I243="","",IF(INDEX(Products!$M$4:$M$403,$I243)="","",INDEX(Products!$M$4:$M$403,$I243)))</f>
        <v/>
      </c>
      <c r="I243" s="19" t="str">
        <f>IFERROR(MATCH(ROW()-8,Products!$P$4:$P$403,0),"")</f>
        <v/>
      </c>
    </row>
    <row r="244" spans="1:9" x14ac:dyDescent="0.3">
      <c r="A244" t="str">
        <f>IF($I244="","",INDEX(Products!$A$4:$A$403,$I244)&amp;"")</f>
        <v/>
      </c>
      <c r="B244" t="str">
        <f>IF($I244="","",INDEX(Products!$B$4:$B$403,$I244)&amp;"")</f>
        <v/>
      </c>
      <c r="C244" t="str">
        <f>IF($I244="","",INDEX(Products!$C$4:$C$403,$I244)&amp;"")</f>
        <v/>
      </c>
      <c r="D244" t="str">
        <f>IF($I244="","",INDEX(Products!$D$4:$D$403,$I244)&amp;IF(INDEX(Products!$E$4:$E$403,$I244)&lt;&gt;""," · "&amp;INDEX(Products!$E$4:$E$403,$I244),""))</f>
        <v/>
      </c>
      <c r="E244" s="17" t="str">
        <f>IF($I244="","",IF($B$5="Dealer",INDEX(Products!$I$4:$I$403,$I244),IF($B$5="Distributor",INDEX(Products!$J$4:$J$403,$I244),INDEX(Products!$G$4:$G$403,$I244))))</f>
        <v/>
      </c>
      <c r="F244" s="18" t="str">
        <f>IF($I244="","",N(INDEX(Products!$K$4:$K$403,$I244)))</f>
        <v/>
      </c>
      <c r="G244" s="17" t="str">
        <f t="shared" si="3"/>
        <v/>
      </c>
      <c r="H244" s="18" t="str">
        <f>IF($I244="","",IF(INDEX(Products!$M$4:$M$403,$I244)="","",INDEX(Products!$M$4:$M$403,$I244)))</f>
        <v/>
      </c>
      <c r="I244" s="19" t="str">
        <f>IFERROR(MATCH(ROW()-8,Products!$P$4:$P$403,0),"")</f>
        <v/>
      </c>
    </row>
    <row r="245" spans="1:9" x14ac:dyDescent="0.3">
      <c r="A245" t="str">
        <f>IF($I245="","",INDEX(Products!$A$4:$A$403,$I245)&amp;"")</f>
        <v/>
      </c>
      <c r="B245" t="str">
        <f>IF($I245="","",INDEX(Products!$B$4:$B$403,$I245)&amp;"")</f>
        <v/>
      </c>
      <c r="C245" t="str">
        <f>IF($I245="","",INDEX(Products!$C$4:$C$403,$I245)&amp;"")</f>
        <v/>
      </c>
      <c r="D245" t="str">
        <f>IF($I245="","",INDEX(Products!$D$4:$D$403,$I245)&amp;IF(INDEX(Products!$E$4:$E$403,$I245)&lt;&gt;""," · "&amp;INDEX(Products!$E$4:$E$403,$I245),""))</f>
        <v/>
      </c>
      <c r="E245" s="17" t="str">
        <f>IF($I245="","",IF($B$5="Dealer",INDEX(Products!$I$4:$I$403,$I245),IF($B$5="Distributor",INDEX(Products!$J$4:$J$403,$I245),INDEX(Products!$G$4:$G$403,$I245))))</f>
        <v/>
      </c>
      <c r="F245" s="18" t="str">
        <f>IF($I245="","",N(INDEX(Products!$K$4:$K$403,$I245)))</f>
        <v/>
      </c>
      <c r="G245" s="17" t="str">
        <f t="shared" si="3"/>
        <v/>
      </c>
      <c r="H245" s="18" t="str">
        <f>IF($I245="","",IF(INDEX(Products!$M$4:$M$403,$I245)="","",INDEX(Products!$M$4:$M$403,$I245)))</f>
        <v/>
      </c>
      <c r="I245" s="19" t="str">
        <f>IFERROR(MATCH(ROW()-8,Products!$P$4:$P$403,0),"")</f>
        <v/>
      </c>
    </row>
    <row r="246" spans="1:9" x14ac:dyDescent="0.3">
      <c r="A246" t="str">
        <f>IF($I246="","",INDEX(Products!$A$4:$A$403,$I246)&amp;"")</f>
        <v/>
      </c>
      <c r="B246" t="str">
        <f>IF($I246="","",INDEX(Products!$B$4:$B$403,$I246)&amp;"")</f>
        <v/>
      </c>
      <c r="C246" t="str">
        <f>IF($I246="","",INDEX(Products!$C$4:$C$403,$I246)&amp;"")</f>
        <v/>
      </c>
      <c r="D246" t="str">
        <f>IF($I246="","",INDEX(Products!$D$4:$D$403,$I246)&amp;IF(INDEX(Products!$E$4:$E$403,$I246)&lt;&gt;""," · "&amp;INDEX(Products!$E$4:$E$403,$I246),""))</f>
        <v/>
      </c>
      <c r="E246" s="17" t="str">
        <f>IF($I246="","",IF($B$5="Dealer",INDEX(Products!$I$4:$I$403,$I246),IF($B$5="Distributor",INDEX(Products!$J$4:$J$403,$I246),INDEX(Products!$G$4:$G$403,$I246))))</f>
        <v/>
      </c>
      <c r="F246" s="18" t="str">
        <f>IF($I246="","",N(INDEX(Products!$K$4:$K$403,$I246)))</f>
        <v/>
      </c>
      <c r="G246" s="17" t="str">
        <f t="shared" si="3"/>
        <v/>
      </c>
      <c r="H246" s="18" t="str">
        <f>IF($I246="","",IF(INDEX(Products!$M$4:$M$403,$I246)="","",INDEX(Products!$M$4:$M$403,$I246)))</f>
        <v/>
      </c>
      <c r="I246" s="19" t="str">
        <f>IFERROR(MATCH(ROW()-8,Products!$P$4:$P$403,0),"")</f>
        <v/>
      </c>
    </row>
    <row r="247" spans="1:9" x14ac:dyDescent="0.3">
      <c r="A247" t="str">
        <f>IF($I247="","",INDEX(Products!$A$4:$A$403,$I247)&amp;"")</f>
        <v/>
      </c>
      <c r="B247" t="str">
        <f>IF($I247="","",INDEX(Products!$B$4:$B$403,$I247)&amp;"")</f>
        <v/>
      </c>
      <c r="C247" t="str">
        <f>IF($I247="","",INDEX(Products!$C$4:$C$403,$I247)&amp;"")</f>
        <v/>
      </c>
      <c r="D247" t="str">
        <f>IF($I247="","",INDEX(Products!$D$4:$D$403,$I247)&amp;IF(INDEX(Products!$E$4:$E$403,$I247)&lt;&gt;""," · "&amp;INDEX(Products!$E$4:$E$403,$I247),""))</f>
        <v/>
      </c>
      <c r="E247" s="17" t="str">
        <f>IF($I247="","",IF($B$5="Dealer",INDEX(Products!$I$4:$I$403,$I247),IF($B$5="Distributor",INDEX(Products!$J$4:$J$403,$I247),INDEX(Products!$G$4:$G$403,$I247))))</f>
        <v/>
      </c>
      <c r="F247" s="18" t="str">
        <f>IF($I247="","",N(INDEX(Products!$K$4:$K$403,$I247)))</f>
        <v/>
      </c>
      <c r="G247" s="17" t="str">
        <f t="shared" si="3"/>
        <v/>
      </c>
      <c r="H247" s="18" t="str">
        <f>IF($I247="","",IF(INDEX(Products!$M$4:$M$403,$I247)="","",INDEX(Products!$M$4:$M$403,$I247)))</f>
        <v/>
      </c>
      <c r="I247" s="19" t="str">
        <f>IFERROR(MATCH(ROW()-8,Products!$P$4:$P$403,0),"")</f>
        <v/>
      </c>
    </row>
    <row r="248" spans="1:9" x14ac:dyDescent="0.3">
      <c r="A248" t="str">
        <f>IF($I248="","",INDEX(Products!$A$4:$A$403,$I248)&amp;"")</f>
        <v/>
      </c>
      <c r="B248" t="str">
        <f>IF($I248="","",INDEX(Products!$B$4:$B$403,$I248)&amp;"")</f>
        <v/>
      </c>
      <c r="C248" t="str">
        <f>IF($I248="","",INDEX(Products!$C$4:$C$403,$I248)&amp;"")</f>
        <v/>
      </c>
      <c r="D248" t="str">
        <f>IF($I248="","",INDEX(Products!$D$4:$D$403,$I248)&amp;IF(INDEX(Products!$E$4:$E$403,$I248)&lt;&gt;""," · "&amp;INDEX(Products!$E$4:$E$403,$I248),""))</f>
        <v/>
      </c>
      <c r="E248" s="17" t="str">
        <f>IF($I248="","",IF($B$5="Dealer",INDEX(Products!$I$4:$I$403,$I248),IF($B$5="Distributor",INDEX(Products!$J$4:$J$403,$I248),INDEX(Products!$G$4:$G$403,$I248))))</f>
        <v/>
      </c>
      <c r="F248" s="18" t="str">
        <f>IF($I248="","",N(INDEX(Products!$K$4:$K$403,$I248)))</f>
        <v/>
      </c>
      <c r="G248" s="17" t="str">
        <f t="shared" si="3"/>
        <v/>
      </c>
      <c r="H248" s="18" t="str">
        <f>IF($I248="","",IF(INDEX(Products!$M$4:$M$403,$I248)="","",INDEX(Products!$M$4:$M$403,$I248)))</f>
        <v/>
      </c>
      <c r="I248" s="19" t="str">
        <f>IFERROR(MATCH(ROW()-8,Products!$P$4:$P$403,0),"")</f>
        <v/>
      </c>
    </row>
    <row r="249" spans="1:9" x14ac:dyDescent="0.3">
      <c r="A249" t="str">
        <f>IF($I249="","",INDEX(Products!$A$4:$A$403,$I249)&amp;"")</f>
        <v/>
      </c>
      <c r="B249" t="str">
        <f>IF($I249="","",INDEX(Products!$B$4:$B$403,$I249)&amp;"")</f>
        <v/>
      </c>
      <c r="C249" t="str">
        <f>IF($I249="","",INDEX(Products!$C$4:$C$403,$I249)&amp;"")</f>
        <v/>
      </c>
      <c r="D249" t="str">
        <f>IF($I249="","",INDEX(Products!$D$4:$D$403,$I249)&amp;IF(INDEX(Products!$E$4:$E$403,$I249)&lt;&gt;""," · "&amp;INDEX(Products!$E$4:$E$403,$I249),""))</f>
        <v/>
      </c>
      <c r="E249" s="17" t="str">
        <f>IF($I249="","",IF($B$5="Dealer",INDEX(Products!$I$4:$I$403,$I249),IF($B$5="Distributor",INDEX(Products!$J$4:$J$403,$I249),INDEX(Products!$G$4:$G$403,$I249))))</f>
        <v/>
      </c>
      <c r="F249" s="18" t="str">
        <f>IF($I249="","",N(INDEX(Products!$K$4:$K$403,$I249)))</f>
        <v/>
      </c>
      <c r="G249" s="17" t="str">
        <f t="shared" si="3"/>
        <v/>
      </c>
      <c r="H249" s="18" t="str">
        <f>IF($I249="","",IF(INDEX(Products!$M$4:$M$403,$I249)="","",INDEX(Products!$M$4:$M$403,$I249)))</f>
        <v/>
      </c>
      <c r="I249" s="19" t="str">
        <f>IFERROR(MATCH(ROW()-8,Products!$P$4:$P$403,0),"")</f>
        <v/>
      </c>
    </row>
    <row r="250" spans="1:9" x14ac:dyDescent="0.3">
      <c r="A250" t="str">
        <f>IF($I250="","",INDEX(Products!$A$4:$A$403,$I250)&amp;"")</f>
        <v/>
      </c>
      <c r="B250" t="str">
        <f>IF($I250="","",INDEX(Products!$B$4:$B$403,$I250)&amp;"")</f>
        <v/>
      </c>
      <c r="C250" t="str">
        <f>IF($I250="","",INDEX(Products!$C$4:$C$403,$I250)&amp;"")</f>
        <v/>
      </c>
      <c r="D250" t="str">
        <f>IF($I250="","",INDEX(Products!$D$4:$D$403,$I250)&amp;IF(INDEX(Products!$E$4:$E$403,$I250)&lt;&gt;""," · "&amp;INDEX(Products!$E$4:$E$403,$I250),""))</f>
        <v/>
      </c>
      <c r="E250" s="17" t="str">
        <f>IF($I250="","",IF($B$5="Dealer",INDEX(Products!$I$4:$I$403,$I250),IF($B$5="Distributor",INDEX(Products!$J$4:$J$403,$I250),INDEX(Products!$G$4:$G$403,$I250))))</f>
        <v/>
      </c>
      <c r="F250" s="18" t="str">
        <f>IF($I250="","",N(INDEX(Products!$K$4:$K$403,$I250)))</f>
        <v/>
      </c>
      <c r="G250" s="17" t="str">
        <f t="shared" si="3"/>
        <v/>
      </c>
      <c r="H250" s="18" t="str">
        <f>IF($I250="","",IF(INDEX(Products!$M$4:$M$403,$I250)="","",INDEX(Products!$M$4:$M$403,$I250)))</f>
        <v/>
      </c>
      <c r="I250" s="19" t="str">
        <f>IFERROR(MATCH(ROW()-8,Products!$P$4:$P$403,0),"")</f>
        <v/>
      </c>
    </row>
    <row r="251" spans="1:9" x14ac:dyDescent="0.3">
      <c r="A251" t="str">
        <f>IF($I251="","",INDEX(Products!$A$4:$A$403,$I251)&amp;"")</f>
        <v/>
      </c>
      <c r="B251" t="str">
        <f>IF($I251="","",INDEX(Products!$B$4:$B$403,$I251)&amp;"")</f>
        <v/>
      </c>
      <c r="C251" t="str">
        <f>IF($I251="","",INDEX(Products!$C$4:$C$403,$I251)&amp;"")</f>
        <v/>
      </c>
      <c r="D251" t="str">
        <f>IF($I251="","",INDEX(Products!$D$4:$D$403,$I251)&amp;IF(INDEX(Products!$E$4:$E$403,$I251)&lt;&gt;""," · "&amp;INDEX(Products!$E$4:$E$403,$I251),""))</f>
        <v/>
      </c>
      <c r="E251" s="17" t="str">
        <f>IF($I251="","",IF($B$5="Dealer",INDEX(Products!$I$4:$I$403,$I251),IF($B$5="Distributor",INDEX(Products!$J$4:$J$403,$I251),INDEX(Products!$G$4:$G$403,$I251))))</f>
        <v/>
      </c>
      <c r="F251" s="18" t="str">
        <f>IF($I251="","",N(INDEX(Products!$K$4:$K$403,$I251)))</f>
        <v/>
      </c>
      <c r="G251" s="17" t="str">
        <f t="shared" si="3"/>
        <v/>
      </c>
      <c r="H251" s="18" t="str">
        <f>IF($I251="","",IF(INDEX(Products!$M$4:$M$403,$I251)="","",INDEX(Products!$M$4:$M$403,$I251)))</f>
        <v/>
      </c>
      <c r="I251" s="19" t="str">
        <f>IFERROR(MATCH(ROW()-8,Products!$P$4:$P$403,0),"")</f>
        <v/>
      </c>
    </row>
    <row r="252" spans="1:9" x14ac:dyDescent="0.3">
      <c r="A252" t="str">
        <f>IF($I252="","",INDEX(Products!$A$4:$A$403,$I252)&amp;"")</f>
        <v/>
      </c>
      <c r="B252" t="str">
        <f>IF($I252="","",INDEX(Products!$B$4:$B$403,$I252)&amp;"")</f>
        <v/>
      </c>
      <c r="C252" t="str">
        <f>IF($I252="","",INDEX(Products!$C$4:$C$403,$I252)&amp;"")</f>
        <v/>
      </c>
      <c r="D252" t="str">
        <f>IF($I252="","",INDEX(Products!$D$4:$D$403,$I252)&amp;IF(INDEX(Products!$E$4:$E$403,$I252)&lt;&gt;""," · "&amp;INDEX(Products!$E$4:$E$403,$I252),""))</f>
        <v/>
      </c>
      <c r="E252" s="17" t="str">
        <f>IF($I252="","",IF($B$5="Dealer",INDEX(Products!$I$4:$I$403,$I252),IF($B$5="Distributor",INDEX(Products!$J$4:$J$403,$I252),INDEX(Products!$G$4:$G$403,$I252))))</f>
        <v/>
      </c>
      <c r="F252" s="18" t="str">
        <f>IF($I252="","",N(INDEX(Products!$K$4:$K$403,$I252)))</f>
        <v/>
      </c>
      <c r="G252" s="17" t="str">
        <f t="shared" si="3"/>
        <v/>
      </c>
      <c r="H252" s="18" t="str">
        <f>IF($I252="","",IF(INDEX(Products!$M$4:$M$403,$I252)="","",INDEX(Products!$M$4:$M$403,$I252)))</f>
        <v/>
      </c>
      <c r="I252" s="19" t="str">
        <f>IFERROR(MATCH(ROW()-8,Products!$P$4:$P$403,0),"")</f>
        <v/>
      </c>
    </row>
    <row r="253" spans="1:9" x14ac:dyDescent="0.3">
      <c r="A253" t="str">
        <f>IF($I253="","",INDEX(Products!$A$4:$A$403,$I253)&amp;"")</f>
        <v/>
      </c>
      <c r="B253" t="str">
        <f>IF($I253="","",INDEX(Products!$B$4:$B$403,$I253)&amp;"")</f>
        <v/>
      </c>
      <c r="C253" t="str">
        <f>IF($I253="","",INDEX(Products!$C$4:$C$403,$I253)&amp;"")</f>
        <v/>
      </c>
      <c r="D253" t="str">
        <f>IF($I253="","",INDEX(Products!$D$4:$D$403,$I253)&amp;IF(INDEX(Products!$E$4:$E$403,$I253)&lt;&gt;""," · "&amp;INDEX(Products!$E$4:$E$403,$I253),""))</f>
        <v/>
      </c>
      <c r="E253" s="17" t="str">
        <f>IF($I253="","",IF($B$5="Dealer",INDEX(Products!$I$4:$I$403,$I253),IF($B$5="Distributor",INDEX(Products!$J$4:$J$403,$I253),INDEX(Products!$G$4:$G$403,$I253))))</f>
        <v/>
      </c>
      <c r="F253" s="18" t="str">
        <f>IF($I253="","",N(INDEX(Products!$K$4:$K$403,$I253)))</f>
        <v/>
      </c>
      <c r="G253" s="17" t="str">
        <f t="shared" si="3"/>
        <v/>
      </c>
      <c r="H253" s="18" t="str">
        <f>IF($I253="","",IF(INDEX(Products!$M$4:$M$403,$I253)="","",INDEX(Products!$M$4:$M$403,$I253)))</f>
        <v/>
      </c>
      <c r="I253" s="19" t="str">
        <f>IFERROR(MATCH(ROW()-8,Products!$P$4:$P$403,0),"")</f>
        <v/>
      </c>
    </row>
    <row r="254" spans="1:9" x14ac:dyDescent="0.3">
      <c r="A254" t="str">
        <f>IF($I254="","",INDEX(Products!$A$4:$A$403,$I254)&amp;"")</f>
        <v/>
      </c>
      <c r="B254" t="str">
        <f>IF($I254="","",INDEX(Products!$B$4:$B$403,$I254)&amp;"")</f>
        <v/>
      </c>
      <c r="C254" t="str">
        <f>IF($I254="","",INDEX(Products!$C$4:$C$403,$I254)&amp;"")</f>
        <v/>
      </c>
      <c r="D254" t="str">
        <f>IF($I254="","",INDEX(Products!$D$4:$D$403,$I254)&amp;IF(INDEX(Products!$E$4:$E$403,$I254)&lt;&gt;""," · "&amp;INDEX(Products!$E$4:$E$403,$I254),""))</f>
        <v/>
      </c>
      <c r="E254" s="17" t="str">
        <f>IF($I254="","",IF($B$5="Dealer",INDEX(Products!$I$4:$I$403,$I254),IF($B$5="Distributor",INDEX(Products!$J$4:$J$403,$I254),INDEX(Products!$G$4:$G$403,$I254))))</f>
        <v/>
      </c>
      <c r="F254" s="18" t="str">
        <f>IF($I254="","",N(INDEX(Products!$K$4:$K$403,$I254)))</f>
        <v/>
      </c>
      <c r="G254" s="17" t="str">
        <f t="shared" si="3"/>
        <v/>
      </c>
      <c r="H254" s="18" t="str">
        <f>IF($I254="","",IF(INDEX(Products!$M$4:$M$403,$I254)="","",INDEX(Products!$M$4:$M$403,$I254)))</f>
        <v/>
      </c>
      <c r="I254" s="19" t="str">
        <f>IFERROR(MATCH(ROW()-8,Products!$P$4:$P$403,0),"")</f>
        <v/>
      </c>
    </row>
    <row r="255" spans="1:9" x14ac:dyDescent="0.3">
      <c r="A255" t="str">
        <f>IF($I255="","",INDEX(Products!$A$4:$A$403,$I255)&amp;"")</f>
        <v/>
      </c>
      <c r="B255" t="str">
        <f>IF($I255="","",INDEX(Products!$B$4:$B$403,$I255)&amp;"")</f>
        <v/>
      </c>
      <c r="C255" t="str">
        <f>IF($I255="","",INDEX(Products!$C$4:$C$403,$I255)&amp;"")</f>
        <v/>
      </c>
      <c r="D255" t="str">
        <f>IF($I255="","",INDEX(Products!$D$4:$D$403,$I255)&amp;IF(INDEX(Products!$E$4:$E$403,$I255)&lt;&gt;""," · "&amp;INDEX(Products!$E$4:$E$403,$I255),""))</f>
        <v/>
      </c>
      <c r="E255" s="17" t="str">
        <f>IF($I255="","",IF($B$5="Dealer",INDEX(Products!$I$4:$I$403,$I255),IF($B$5="Distributor",INDEX(Products!$J$4:$J$403,$I255),INDEX(Products!$G$4:$G$403,$I255))))</f>
        <v/>
      </c>
      <c r="F255" s="18" t="str">
        <f>IF($I255="","",N(INDEX(Products!$K$4:$K$403,$I255)))</f>
        <v/>
      </c>
      <c r="G255" s="17" t="str">
        <f t="shared" si="3"/>
        <v/>
      </c>
      <c r="H255" s="18" t="str">
        <f>IF($I255="","",IF(INDEX(Products!$M$4:$M$403,$I255)="","",INDEX(Products!$M$4:$M$403,$I255)))</f>
        <v/>
      </c>
      <c r="I255" s="19" t="str">
        <f>IFERROR(MATCH(ROW()-8,Products!$P$4:$P$403,0),"")</f>
        <v/>
      </c>
    </row>
    <row r="256" spans="1:9" x14ac:dyDescent="0.3">
      <c r="A256" t="str">
        <f>IF($I256="","",INDEX(Products!$A$4:$A$403,$I256)&amp;"")</f>
        <v/>
      </c>
      <c r="B256" t="str">
        <f>IF($I256="","",INDEX(Products!$B$4:$B$403,$I256)&amp;"")</f>
        <v/>
      </c>
      <c r="C256" t="str">
        <f>IF($I256="","",INDEX(Products!$C$4:$C$403,$I256)&amp;"")</f>
        <v/>
      </c>
      <c r="D256" t="str">
        <f>IF($I256="","",INDEX(Products!$D$4:$D$403,$I256)&amp;IF(INDEX(Products!$E$4:$E$403,$I256)&lt;&gt;""," · "&amp;INDEX(Products!$E$4:$E$403,$I256),""))</f>
        <v/>
      </c>
      <c r="E256" s="17" t="str">
        <f>IF($I256="","",IF($B$5="Dealer",INDEX(Products!$I$4:$I$403,$I256),IF($B$5="Distributor",INDEX(Products!$J$4:$J$403,$I256),INDEX(Products!$G$4:$G$403,$I256))))</f>
        <v/>
      </c>
      <c r="F256" s="18" t="str">
        <f>IF($I256="","",N(INDEX(Products!$K$4:$K$403,$I256)))</f>
        <v/>
      </c>
      <c r="G256" s="17" t="str">
        <f t="shared" si="3"/>
        <v/>
      </c>
      <c r="H256" s="18" t="str">
        <f>IF($I256="","",IF(INDEX(Products!$M$4:$M$403,$I256)="","",INDEX(Products!$M$4:$M$403,$I256)))</f>
        <v/>
      </c>
      <c r="I256" s="19" t="str">
        <f>IFERROR(MATCH(ROW()-8,Products!$P$4:$P$403,0),"")</f>
        <v/>
      </c>
    </row>
    <row r="257" spans="1:9" x14ac:dyDescent="0.3">
      <c r="A257" t="str">
        <f>IF($I257="","",INDEX(Products!$A$4:$A$403,$I257)&amp;"")</f>
        <v/>
      </c>
      <c r="B257" t="str">
        <f>IF($I257="","",INDEX(Products!$B$4:$B$403,$I257)&amp;"")</f>
        <v/>
      </c>
      <c r="C257" t="str">
        <f>IF($I257="","",INDEX(Products!$C$4:$C$403,$I257)&amp;"")</f>
        <v/>
      </c>
      <c r="D257" t="str">
        <f>IF($I257="","",INDEX(Products!$D$4:$D$403,$I257)&amp;IF(INDEX(Products!$E$4:$E$403,$I257)&lt;&gt;""," · "&amp;INDEX(Products!$E$4:$E$403,$I257),""))</f>
        <v/>
      </c>
      <c r="E257" s="17" t="str">
        <f>IF($I257="","",IF($B$5="Dealer",INDEX(Products!$I$4:$I$403,$I257),IF($B$5="Distributor",INDEX(Products!$J$4:$J$403,$I257),INDEX(Products!$G$4:$G$403,$I257))))</f>
        <v/>
      </c>
      <c r="F257" s="18" t="str">
        <f>IF($I257="","",N(INDEX(Products!$K$4:$K$403,$I257)))</f>
        <v/>
      </c>
      <c r="G257" s="17" t="str">
        <f t="shared" si="3"/>
        <v/>
      </c>
      <c r="H257" s="18" t="str">
        <f>IF($I257="","",IF(INDEX(Products!$M$4:$M$403,$I257)="","",INDEX(Products!$M$4:$M$403,$I257)))</f>
        <v/>
      </c>
      <c r="I257" s="19" t="str">
        <f>IFERROR(MATCH(ROW()-8,Products!$P$4:$P$403,0),"")</f>
        <v/>
      </c>
    </row>
    <row r="258" spans="1:9" x14ac:dyDescent="0.3">
      <c r="A258" t="str">
        <f>IF($I258="","",INDEX(Products!$A$4:$A$403,$I258)&amp;"")</f>
        <v/>
      </c>
      <c r="B258" t="str">
        <f>IF($I258="","",INDEX(Products!$B$4:$B$403,$I258)&amp;"")</f>
        <v/>
      </c>
      <c r="C258" t="str">
        <f>IF($I258="","",INDEX(Products!$C$4:$C$403,$I258)&amp;"")</f>
        <v/>
      </c>
      <c r="D258" t="str">
        <f>IF($I258="","",INDEX(Products!$D$4:$D$403,$I258)&amp;IF(INDEX(Products!$E$4:$E$403,$I258)&lt;&gt;""," · "&amp;INDEX(Products!$E$4:$E$403,$I258),""))</f>
        <v/>
      </c>
      <c r="E258" s="17" t="str">
        <f>IF($I258="","",IF($B$5="Dealer",INDEX(Products!$I$4:$I$403,$I258),IF($B$5="Distributor",INDEX(Products!$J$4:$J$403,$I258),INDEX(Products!$G$4:$G$403,$I258))))</f>
        <v/>
      </c>
      <c r="F258" s="18" t="str">
        <f>IF($I258="","",N(INDEX(Products!$K$4:$K$403,$I258)))</f>
        <v/>
      </c>
      <c r="G258" s="17" t="str">
        <f t="shared" si="3"/>
        <v/>
      </c>
      <c r="H258" s="18" t="str">
        <f>IF($I258="","",IF(INDEX(Products!$M$4:$M$403,$I258)="","",INDEX(Products!$M$4:$M$403,$I258)))</f>
        <v/>
      </c>
      <c r="I258" s="19" t="str">
        <f>IFERROR(MATCH(ROW()-8,Products!$P$4:$P$403,0),"")</f>
        <v/>
      </c>
    </row>
    <row r="259" spans="1:9" x14ac:dyDescent="0.3">
      <c r="A259" t="str">
        <f>IF($I259="","",INDEX(Products!$A$4:$A$403,$I259)&amp;"")</f>
        <v/>
      </c>
      <c r="B259" t="str">
        <f>IF($I259="","",INDEX(Products!$B$4:$B$403,$I259)&amp;"")</f>
        <v/>
      </c>
      <c r="C259" t="str">
        <f>IF($I259="","",INDEX(Products!$C$4:$C$403,$I259)&amp;"")</f>
        <v/>
      </c>
      <c r="D259" t="str">
        <f>IF($I259="","",INDEX(Products!$D$4:$D$403,$I259)&amp;IF(INDEX(Products!$E$4:$E$403,$I259)&lt;&gt;""," · "&amp;INDEX(Products!$E$4:$E$403,$I259),""))</f>
        <v/>
      </c>
      <c r="E259" s="17" t="str">
        <f>IF($I259="","",IF($B$5="Dealer",INDEX(Products!$I$4:$I$403,$I259),IF($B$5="Distributor",INDEX(Products!$J$4:$J$403,$I259),INDEX(Products!$G$4:$G$403,$I259))))</f>
        <v/>
      </c>
      <c r="F259" s="18" t="str">
        <f>IF($I259="","",N(INDEX(Products!$K$4:$K$403,$I259)))</f>
        <v/>
      </c>
      <c r="G259" s="17" t="str">
        <f t="shared" si="3"/>
        <v/>
      </c>
      <c r="H259" s="18" t="str">
        <f>IF($I259="","",IF(INDEX(Products!$M$4:$M$403,$I259)="","",INDEX(Products!$M$4:$M$403,$I259)))</f>
        <v/>
      </c>
      <c r="I259" s="19" t="str">
        <f>IFERROR(MATCH(ROW()-8,Products!$P$4:$P$403,0),"")</f>
        <v/>
      </c>
    </row>
    <row r="260" spans="1:9" x14ac:dyDescent="0.3">
      <c r="A260" t="str">
        <f>IF($I260="","",INDEX(Products!$A$4:$A$403,$I260)&amp;"")</f>
        <v/>
      </c>
      <c r="B260" t="str">
        <f>IF($I260="","",INDEX(Products!$B$4:$B$403,$I260)&amp;"")</f>
        <v/>
      </c>
      <c r="C260" t="str">
        <f>IF($I260="","",INDEX(Products!$C$4:$C$403,$I260)&amp;"")</f>
        <v/>
      </c>
      <c r="D260" t="str">
        <f>IF($I260="","",INDEX(Products!$D$4:$D$403,$I260)&amp;IF(INDEX(Products!$E$4:$E$403,$I260)&lt;&gt;""," · "&amp;INDEX(Products!$E$4:$E$403,$I260),""))</f>
        <v/>
      </c>
      <c r="E260" s="17" t="str">
        <f>IF($I260="","",IF($B$5="Dealer",INDEX(Products!$I$4:$I$403,$I260),IF($B$5="Distributor",INDEX(Products!$J$4:$J$403,$I260),INDEX(Products!$G$4:$G$403,$I260))))</f>
        <v/>
      </c>
      <c r="F260" s="18" t="str">
        <f>IF($I260="","",N(INDEX(Products!$K$4:$K$403,$I260)))</f>
        <v/>
      </c>
      <c r="G260" s="17" t="str">
        <f t="shared" si="3"/>
        <v/>
      </c>
      <c r="H260" s="18" t="str">
        <f>IF($I260="","",IF(INDEX(Products!$M$4:$M$403,$I260)="","",INDEX(Products!$M$4:$M$403,$I260)))</f>
        <v/>
      </c>
      <c r="I260" s="19" t="str">
        <f>IFERROR(MATCH(ROW()-8,Products!$P$4:$P$403,0),"")</f>
        <v/>
      </c>
    </row>
    <row r="261" spans="1:9" x14ac:dyDescent="0.3">
      <c r="A261" t="str">
        <f>IF($I261="","",INDEX(Products!$A$4:$A$403,$I261)&amp;"")</f>
        <v/>
      </c>
      <c r="B261" t="str">
        <f>IF($I261="","",INDEX(Products!$B$4:$B$403,$I261)&amp;"")</f>
        <v/>
      </c>
      <c r="C261" t="str">
        <f>IF($I261="","",INDEX(Products!$C$4:$C$403,$I261)&amp;"")</f>
        <v/>
      </c>
      <c r="D261" t="str">
        <f>IF($I261="","",INDEX(Products!$D$4:$D$403,$I261)&amp;IF(INDEX(Products!$E$4:$E$403,$I261)&lt;&gt;""," · "&amp;INDEX(Products!$E$4:$E$403,$I261),""))</f>
        <v/>
      </c>
      <c r="E261" s="17" t="str">
        <f>IF($I261="","",IF($B$5="Dealer",INDEX(Products!$I$4:$I$403,$I261),IF($B$5="Distributor",INDEX(Products!$J$4:$J$403,$I261),INDEX(Products!$G$4:$G$403,$I261))))</f>
        <v/>
      </c>
      <c r="F261" s="18" t="str">
        <f>IF($I261="","",N(INDEX(Products!$K$4:$K$403,$I261)))</f>
        <v/>
      </c>
      <c r="G261" s="17" t="str">
        <f t="shared" si="3"/>
        <v/>
      </c>
      <c r="H261" s="18" t="str">
        <f>IF($I261="","",IF(INDEX(Products!$M$4:$M$403,$I261)="","",INDEX(Products!$M$4:$M$403,$I261)))</f>
        <v/>
      </c>
      <c r="I261" s="19" t="str">
        <f>IFERROR(MATCH(ROW()-8,Products!$P$4:$P$403,0),"")</f>
        <v/>
      </c>
    </row>
    <row r="262" spans="1:9" x14ac:dyDescent="0.3">
      <c r="A262" t="str">
        <f>IF($I262="","",INDEX(Products!$A$4:$A$403,$I262)&amp;"")</f>
        <v/>
      </c>
      <c r="B262" t="str">
        <f>IF($I262="","",INDEX(Products!$B$4:$B$403,$I262)&amp;"")</f>
        <v/>
      </c>
      <c r="C262" t="str">
        <f>IF($I262="","",INDEX(Products!$C$4:$C$403,$I262)&amp;"")</f>
        <v/>
      </c>
      <c r="D262" t="str">
        <f>IF($I262="","",INDEX(Products!$D$4:$D$403,$I262)&amp;IF(INDEX(Products!$E$4:$E$403,$I262)&lt;&gt;""," · "&amp;INDEX(Products!$E$4:$E$403,$I262),""))</f>
        <v/>
      </c>
      <c r="E262" s="17" t="str">
        <f>IF($I262="","",IF($B$5="Dealer",INDEX(Products!$I$4:$I$403,$I262),IF($B$5="Distributor",INDEX(Products!$J$4:$J$403,$I262),INDEX(Products!$G$4:$G$403,$I262))))</f>
        <v/>
      </c>
      <c r="F262" s="18" t="str">
        <f>IF($I262="","",N(INDEX(Products!$K$4:$K$403,$I262)))</f>
        <v/>
      </c>
      <c r="G262" s="17" t="str">
        <f t="shared" si="3"/>
        <v/>
      </c>
      <c r="H262" s="18" t="str">
        <f>IF($I262="","",IF(INDEX(Products!$M$4:$M$403,$I262)="","",INDEX(Products!$M$4:$M$403,$I262)))</f>
        <v/>
      </c>
      <c r="I262" s="19" t="str">
        <f>IFERROR(MATCH(ROW()-8,Products!$P$4:$P$403,0),"")</f>
        <v/>
      </c>
    </row>
    <row r="263" spans="1:9" x14ac:dyDescent="0.3">
      <c r="A263" t="str">
        <f>IF($I263="","",INDEX(Products!$A$4:$A$403,$I263)&amp;"")</f>
        <v/>
      </c>
      <c r="B263" t="str">
        <f>IF($I263="","",INDEX(Products!$B$4:$B$403,$I263)&amp;"")</f>
        <v/>
      </c>
      <c r="C263" t="str">
        <f>IF($I263="","",INDEX(Products!$C$4:$C$403,$I263)&amp;"")</f>
        <v/>
      </c>
      <c r="D263" t="str">
        <f>IF($I263="","",INDEX(Products!$D$4:$D$403,$I263)&amp;IF(INDEX(Products!$E$4:$E$403,$I263)&lt;&gt;""," · "&amp;INDEX(Products!$E$4:$E$403,$I263),""))</f>
        <v/>
      </c>
      <c r="E263" s="17" t="str">
        <f>IF($I263="","",IF($B$5="Dealer",INDEX(Products!$I$4:$I$403,$I263),IF($B$5="Distributor",INDEX(Products!$J$4:$J$403,$I263),INDEX(Products!$G$4:$G$403,$I263))))</f>
        <v/>
      </c>
      <c r="F263" s="18" t="str">
        <f>IF($I263="","",N(INDEX(Products!$K$4:$K$403,$I263)))</f>
        <v/>
      </c>
      <c r="G263" s="17" t="str">
        <f t="shared" si="3"/>
        <v/>
      </c>
      <c r="H263" s="18" t="str">
        <f>IF($I263="","",IF(INDEX(Products!$M$4:$M$403,$I263)="","",INDEX(Products!$M$4:$M$403,$I263)))</f>
        <v/>
      </c>
      <c r="I263" s="19" t="str">
        <f>IFERROR(MATCH(ROW()-8,Products!$P$4:$P$403,0),"")</f>
        <v/>
      </c>
    </row>
    <row r="264" spans="1:9" x14ac:dyDescent="0.3">
      <c r="A264" t="str">
        <f>IF($I264="","",INDEX(Products!$A$4:$A$403,$I264)&amp;"")</f>
        <v/>
      </c>
      <c r="B264" t="str">
        <f>IF($I264="","",INDEX(Products!$B$4:$B$403,$I264)&amp;"")</f>
        <v/>
      </c>
      <c r="C264" t="str">
        <f>IF($I264="","",INDEX(Products!$C$4:$C$403,$I264)&amp;"")</f>
        <v/>
      </c>
      <c r="D264" t="str">
        <f>IF($I264="","",INDEX(Products!$D$4:$D$403,$I264)&amp;IF(INDEX(Products!$E$4:$E$403,$I264)&lt;&gt;""," · "&amp;INDEX(Products!$E$4:$E$403,$I264),""))</f>
        <v/>
      </c>
      <c r="E264" s="17" t="str">
        <f>IF($I264="","",IF($B$5="Dealer",INDEX(Products!$I$4:$I$403,$I264),IF($B$5="Distributor",INDEX(Products!$J$4:$J$403,$I264),INDEX(Products!$G$4:$G$403,$I264))))</f>
        <v/>
      </c>
      <c r="F264" s="18" t="str">
        <f>IF($I264="","",N(INDEX(Products!$K$4:$K$403,$I264)))</f>
        <v/>
      </c>
      <c r="G264" s="17" t="str">
        <f t="shared" si="3"/>
        <v/>
      </c>
      <c r="H264" s="18" t="str">
        <f>IF($I264="","",IF(INDEX(Products!$M$4:$M$403,$I264)="","",INDEX(Products!$M$4:$M$403,$I264)))</f>
        <v/>
      </c>
      <c r="I264" s="19" t="str">
        <f>IFERROR(MATCH(ROW()-8,Products!$P$4:$P$403,0),"")</f>
        <v/>
      </c>
    </row>
    <row r="265" spans="1:9" x14ac:dyDescent="0.3">
      <c r="A265" t="str">
        <f>IF($I265="","",INDEX(Products!$A$4:$A$403,$I265)&amp;"")</f>
        <v/>
      </c>
      <c r="B265" t="str">
        <f>IF($I265="","",INDEX(Products!$B$4:$B$403,$I265)&amp;"")</f>
        <v/>
      </c>
      <c r="C265" t="str">
        <f>IF($I265="","",INDEX(Products!$C$4:$C$403,$I265)&amp;"")</f>
        <v/>
      </c>
      <c r="D265" t="str">
        <f>IF($I265="","",INDEX(Products!$D$4:$D$403,$I265)&amp;IF(INDEX(Products!$E$4:$E$403,$I265)&lt;&gt;""," · "&amp;INDEX(Products!$E$4:$E$403,$I265),""))</f>
        <v/>
      </c>
      <c r="E265" s="17" t="str">
        <f>IF($I265="","",IF($B$5="Dealer",INDEX(Products!$I$4:$I$403,$I265),IF($B$5="Distributor",INDEX(Products!$J$4:$J$403,$I265),INDEX(Products!$G$4:$G$403,$I265))))</f>
        <v/>
      </c>
      <c r="F265" s="18" t="str">
        <f>IF($I265="","",N(INDEX(Products!$K$4:$K$403,$I265)))</f>
        <v/>
      </c>
      <c r="G265" s="17" t="str">
        <f t="shared" ref="G265:G328" si="4">IF(OR($I265="",$E265=""),"",ROUND($E265*(1+N($F265)/100),2))</f>
        <v/>
      </c>
      <c r="H265" s="18" t="str">
        <f>IF($I265="","",IF(INDEX(Products!$M$4:$M$403,$I265)="","",INDEX(Products!$M$4:$M$403,$I265)))</f>
        <v/>
      </c>
      <c r="I265" s="19" t="str">
        <f>IFERROR(MATCH(ROW()-8,Products!$P$4:$P$403,0),"")</f>
        <v/>
      </c>
    </row>
    <row r="266" spans="1:9" x14ac:dyDescent="0.3">
      <c r="A266" t="str">
        <f>IF($I266="","",INDEX(Products!$A$4:$A$403,$I266)&amp;"")</f>
        <v/>
      </c>
      <c r="B266" t="str">
        <f>IF($I266="","",INDEX(Products!$B$4:$B$403,$I266)&amp;"")</f>
        <v/>
      </c>
      <c r="C266" t="str">
        <f>IF($I266="","",INDEX(Products!$C$4:$C$403,$I266)&amp;"")</f>
        <v/>
      </c>
      <c r="D266" t="str">
        <f>IF($I266="","",INDEX(Products!$D$4:$D$403,$I266)&amp;IF(INDEX(Products!$E$4:$E$403,$I266)&lt;&gt;""," · "&amp;INDEX(Products!$E$4:$E$403,$I266),""))</f>
        <v/>
      </c>
      <c r="E266" s="17" t="str">
        <f>IF($I266="","",IF($B$5="Dealer",INDEX(Products!$I$4:$I$403,$I266),IF($B$5="Distributor",INDEX(Products!$J$4:$J$403,$I266),INDEX(Products!$G$4:$G$403,$I266))))</f>
        <v/>
      </c>
      <c r="F266" s="18" t="str">
        <f>IF($I266="","",N(INDEX(Products!$K$4:$K$403,$I266)))</f>
        <v/>
      </c>
      <c r="G266" s="17" t="str">
        <f t="shared" si="4"/>
        <v/>
      </c>
      <c r="H266" s="18" t="str">
        <f>IF($I266="","",IF(INDEX(Products!$M$4:$M$403,$I266)="","",INDEX(Products!$M$4:$M$403,$I266)))</f>
        <v/>
      </c>
      <c r="I266" s="19" t="str">
        <f>IFERROR(MATCH(ROW()-8,Products!$P$4:$P$403,0),"")</f>
        <v/>
      </c>
    </row>
    <row r="267" spans="1:9" x14ac:dyDescent="0.3">
      <c r="A267" t="str">
        <f>IF($I267="","",INDEX(Products!$A$4:$A$403,$I267)&amp;"")</f>
        <v/>
      </c>
      <c r="B267" t="str">
        <f>IF($I267="","",INDEX(Products!$B$4:$B$403,$I267)&amp;"")</f>
        <v/>
      </c>
      <c r="C267" t="str">
        <f>IF($I267="","",INDEX(Products!$C$4:$C$403,$I267)&amp;"")</f>
        <v/>
      </c>
      <c r="D267" t="str">
        <f>IF($I267="","",INDEX(Products!$D$4:$D$403,$I267)&amp;IF(INDEX(Products!$E$4:$E$403,$I267)&lt;&gt;""," · "&amp;INDEX(Products!$E$4:$E$403,$I267),""))</f>
        <v/>
      </c>
      <c r="E267" s="17" t="str">
        <f>IF($I267="","",IF($B$5="Dealer",INDEX(Products!$I$4:$I$403,$I267),IF($B$5="Distributor",INDEX(Products!$J$4:$J$403,$I267),INDEX(Products!$G$4:$G$403,$I267))))</f>
        <v/>
      </c>
      <c r="F267" s="18" t="str">
        <f>IF($I267="","",N(INDEX(Products!$K$4:$K$403,$I267)))</f>
        <v/>
      </c>
      <c r="G267" s="17" t="str">
        <f t="shared" si="4"/>
        <v/>
      </c>
      <c r="H267" s="18" t="str">
        <f>IF($I267="","",IF(INDEX(Products!$M$4:$M$403,$I267)="","",INDEX(Products!$M$4:$M$403,$I267)))</f>
        <v/>
      </c>
      <c r="I267" s="19" t="str">
        <f>IFERROR(MATCH(ROW()-8,Products!$P$4:$P$403,0),"")</f>
        <v/>
      </c>
    </row>
    <row r="268" spans="1:9" x14ac:dyDescent="0.3">
      <c r="A268" t="str">
        <f>IF($I268="","",INDEX(Products!$A$4:$A$403,$I268)&amp;"")</f>
        <v/>
      </c>
      <c r="B268" t="str">
        <f>IF($I268="","",INDEX(Products!$B$4:$B$403,$I268)&amp;"")</f>
        <v/>
      </c>
      <c r="C268" t="str">
        <f>IF($I268="","",INDEX(Products!$C$4:$C$403,$I268)&amp;"")</f>
        <v/>
      </c>
      <c r="D268" t="str">
        <f>IF($I268="","",INDEX(Products!$D$4:$D$403,$I268)&amp;IF(INDEX(Products!$E$4:$E$403,$I268)&lt;&gt;""," · "&amp;INDEX(Products!$E$4:$E$403,$I268),""))</f>
        <v/>
      </c>
      <c r="E268" s="17" t="str">
        <f>IF($I268="","",IF($B$5="Dealer",INDEX(Products!$I$4:$I$403,$I268),IF($B$5="Distributor",INDEX(Products!$J$4:$J$403,$I268),INDEX(Products!$G$4:$G$403,$I268))))</f>
        <v/>
      </c>
      <c r="F268" s="18" t="str">
        <f>IF($I268="","",N(INDEX(Products!$K$4:$K$403,$I268)))</f>
        <v/>
      </c>
      <c r="G268" s="17" t="str">
        <f t="shared" si="4"/>
        <v/>
      </c>
      <c r="H268" s="18" t="str">
        <f>IF($I268="","",IF(INDEX(Products!$M$4:$M$403,$I268)="","",INDEX(Products!$M$4:$M$403,$I268)))</f>
        <v/>
      </c>
      <c r="I268" s="19" t="str">
        <f>IFERROR(MATCH(ROW()-8,Products!$P$4:$P$403,0),"")</f>
        <v/>
      </c>
    </row>
    <row r="269" spans="1:9" x14ac:dyDescent="0.3">
      <c r="A269" t="str">
        <f>IF($I269="","",INDEX(Products!$A$4:$A$403,$I269)&amp;"")</f>
        <v/>
      </c>
      <c r="B269" t="str">
        <f>IF($I269="","",INDEX(Products!$B$4:$B$403,$I269)&amp;"")</f>
        <v/>
      </c>
      <c r="C269" t="str">
        <f>IF($I269="","",INDEX(Products!$C$4:$C$403,$I269)&amp;"")</f>
        <v/>
      </c>
      <c r="D269" t="str">
        <f>IF($I269="","",INDEX(Products!$D$4:$D$403,$I269)&amp;IF(INDEX(Products!$E$4:$E$403,$I269)&lt;&gt;""," · "&amp;INDEX(Products!$E$4:$E$403,$I269),""))</f>
        <v/>
      </c>
      <c r="E269" s="17" t="str">
        <f>IF($I269="","",IF($B$5="Dealer",INDEX(Products!$I$4:$I$403,$I269),IF($B$5="Distributor",INDEX(Products!$J$4:$J$403,$I269),INDEX(Products!$G$4:$G$403,$I269))))</f>
        <v/>
      </c>
      <c r="F269" s="18" t="str">
        <f>IF($I269="","",N(INDEX(Products!$K$4:$K$403,$I269)))</f>
        <v/>
      </c>
      <c r="G269" s="17" t="str">
        <f t="shared" si="4"/>
        <v/>
      </c>
      <c r="H269" s="18" t="str">
        <f>IF($I269="","",IF(INDEX(Products!$M$4:$M$403,$I269)="","",INDEX(Products!$M$4:$M$403,$I269)))</f>
        <v/>
      </c>
      <c r="I269" s="19" t="str">
        <f>IFERROR(MATCH(ROW()-8,Products!$P$4:$P$403,0),"")</f>
        <v/>
      </c>
    </row>
    <row r="270" spans="1:9" x14ac:dyDescent="0.3">
      <c r="A270" t="str">
        <f>IF($I270="","",INDEX(Products!$A$4:$A$403,$I270)&amp;"")</f>
        <v/>
      </c>
      <c r="B270" t="str">
        <f>IF($I270="","",INDEX(Products!$B$4:$B$403,$I270)&amp;"")</f>
        <v/>
      </c>
      <c r="C270" t="str">
        <f>IF($I270="","",INDEX(Products!$C$4:$C$403,$I270)&amp;"")</f>
        <v/>
      </c>
      <c r="D270" t="str">
        <f>IF($I270="","",INDEX(Products!$D$4:$D$403,$I270)&amp;IF(INDEX(Products!$E$4:$E$403,$I270)&lt;&gt;""," · "&amp;INDEX(Products!$E$4:$E$403,$I270),""))</f>
        <v/>
      </c>
      <c r="E270" s="17" t="str">
        <f>IF($I270="","",IF($B$5="Dealer",INDEX(Products!$I$4:$I$403,$I270),IF($B$5="Distributor",INDEX(Products!$J$4:$J$403,$I270),INDEX(Products!$G$4:$G$403,$I270))))</f>
        <v/>
      </c>
      <c r="F270" s="18" t="str">
        <f>IF($I270="","",N(INDEX(Products!$K$4:$K$403,$I270)))</f>
        <v/>
      </c>
      <c r="G270" s="17" t="str">
        <f t="shared" si="4"/>
        <v/>
      </c>
      <c r="H270" s="18" t="str">
        <f>IF($I270="","",IF(INDEX(Products!$M$4:$M$403,$I270)="","",INDEX(Products!$M$4:$M$403,$I270)))</f>
        <v/>
      </c>
      <c r="I270" s="19" t="str">
        <f>IFERROR(MATCH(ROW()-8,Products!$P$4:$P$403,0),"")</f>
        <v/>
      </c>
    </row>
    <row r="271" spans="1:9" x14ac:dyDescent="0.3">
      <c r="A271" t="str">
        <f>IF($I271="","",INDEX(Products!$A$4:$A$403,$I271)&amp;"")</f>
        <v/>
      </c>
      <c r="B271" t="str">
        <f>IF($I271="","",INDEX(Products!$B$4:$B$403,$I271)&amp;"")</f>
        <v/>
      </c>
      <c r="C271" t="str">
        <f>IF($I271="","",INDEX(Products!$C$4:$C$403,$I271)&amp;"")</f>
        <v/>
      </c>
      <c r="D271" t="str">
        <f>IF($I271="","",INDEX(Products!$D$4:$D$403,$I271)&amp;IF(INDEX(Products!$E$4:$E$403,$I271)&lt;&gt;""," · "&amp;INDEX(Products!$E$4:$E$403,$I271),""))</f>
        <v/>
      </c>
      <c r="E271" s="17" t="str">
        <f>IF($I271="","",IF($B$5="Dealer",INDEX(Products!$I$4:$I$403,$I271),IF($B$5="Distributor",INDEX(Products!$J$4:$J$403,$I271),INDEX(Products!$G$4:$G$403,$I271))))</f>
        <v/>
      </c>
      <c r="F271" s="18" t="str">
        <f>IF($I271="","",N(INDEX(Products!$K$4:$K$403,$I271)))</f>
        <v/>
      </c>
      <c r="G271" s="17" t="str">
        <f t="shared" si="4"/>
        <v/>
      </c>
      <c r="H271" s="18" t="str">
        <f>IF($I271="","",IF(INDEX(Products!$M$4:$M$403,$I271)="","",INDEX(Products!$M$4:$M$403,$I271)))</f>
        <v/>
      </c>
      <c r="I271" s="19" t="str">
        <f>IFERROR(MATCH(ROW()-8,Products!$P$4:$P$403,0),"")</f>
        <v/>
      </c>
    </row>
    <row r="272" spans="1:9" x14ac:dyDescent="0.3">
      <c r="A272" t="str">
        <f>IF($I272="","",INDEX(Products!$A$4:$A$403,$I272)&amp;"")</f>
        <v/>
      </c>
      <c r="B272" t="str">
        <f>IF($I272="","",INDEX(Products!$B$4:$B$403,$I272)&amp;"")</f>
        <v/>
      </c>
      <c r="C272" t="str">
        <f>IF($I272="","",INDEX(Products!$C$4:$C$403,$I272)&amp;"")</f>
        <v/>
      </c>
      <c r="D272" t="str">
        <f>IF($I272="","",INDEX(Products!$D$4:$D$403,$I272)&amp;IF(INDEX(Products!$E$4:$E$403,$I272)&lt;&gt;""," · "&amp;INDEX(Products!$E$4:$E$403,$I272),""))</f>
        <v/>
      </c>
      <c r="E272" s="17" t="str">
        <f>IF($I272="","",IF($B$5="Dealer",INDEX(Products!$I$4:$I$403,$I272),IF($B$5="Distributor",INDEX(Products!$J$4:$J$403,$I272),INDEX(Products!$G$4:$G$403,$I272))))</f>
        <v/>
      </c>
      <c r="F272" s="18" t="str">
        <f>IF($I272="","",N(INDEX(Products!$K$4:$K$403,$I272)))</f>
        <v/>
      </c>
      <c r="G272" s="17" t="str">
        <f t="shared" si="4"/>
        <v/>
      </c>
      <c r="H272" s="18" t="str">
        <f>IF($I272="","",IF(INDEX(Products!$M$4:$M$403,$I272)="","",INDEX(Products!$M$4:$M$403,$I272)))</f>
        <v/>
      </c>
      <c r="I272" s="19" t="str">
        <f>IFERROR(MATCH(ROW()-8,Products!$P$4:$P$403,0),"")</f>
        <v/>
      </c>
    </row>
    <row r="273" spans="1:9" x14ac:dyDescent="0.3">
      <c r="A273" t="str">
        <f>IF($I273="","",INDEX(Products!$A$4:$A$403,$I273)&amp;"")</f>
        <v/>
      </c>
      <c r="B273" t="str">
        <f>IF($I273="","",INDEX(Products!$B$4:$B$403,$I273)&amp;"")</f>
        <v/>
      </c>
      <c r="C273" t="str">
        <f>IF($I273="","",INDEX(Products!$C$4:$C$403,$I273)&amp;"")</f>
        <v/>
      </c>
      <c r="D273" t="str">
        <f>IF($I273="","",INDEX(Products!$D$4:$D$403,$I273)&amp;IF(INDEX(Products!$E$4:$E$403,$I273)&lt;&gt;""," · "&amp;INDEX(Products!$E$4:$E$403,$I273),""))</f>
        <v/>
      </c>
      <c r="E273" s="17" t="str">
        <f>IF($I273="","",IF($B$5="Dealer",INDEX(Products!$I$4:$I$403,$I273),IF($B$5="Distributor",INDEX(Products!$J$4:$J$403,$I273),INDEX(Products!$G$4:$G$403,$I273))))</f>
        <v/>
      </c>
      <c r="F273" s="18" t="str">
        <f>IF($I273="","",N(INDEX(Products!$K$4:$K$403,$I273)))</f>
        <v/>
      </c>
      <c r="G273" s="17" t="str">
        <f t="shared" si="4"/>
        <v/>
      </c>
      <c r="H273" s="18" t="str">
        <f>IF($I273="","",IF(INDEX(Products!$M$4:$M$403,$I273)="","",INDEX(Products!$M$4:$M$403,$I273)))</f>
        <v/>
      </c>
      <c r="I273" s="19" t="str">
        <f>IFERROR(MATCH(ROW()-8,Products!$P$4:$P$403,0),"")</f>
        <v/>
      </c>
    </row>
    <row r="274" spans="1:9" x14ac:dyDescent="0.3">
      <c r="A274" t="str">
        <f>IF($I274="","",INDEX(Products!$A$4:$A$403,$I274)&amp;"")</f>
        <v/>
      </c>
      <c r="B274" t="str">
        <f>IF($I274="","",INDEX(Products!$B$4:$B$403,$I274)&amp;"")</f>
        <v/>
      </c>
      <c r="C274" t="str">
        <f>IF($I274="","",INDEX(Products!$C$4:$C$403,$I274)&amp;"")</f>
        <v/>
      </c>
      <c r="D274" t="str">
        <f>IF($I274="","",INDEX(Products!$D$4:$D$403,$I274)&amp;IF(INDEX(Products!$E$4:$E$403,$I274)&lt;&gt;""," · "&amp;INDEX(Products!$E$4:$E$403,$I274),""))</f>
        <v/>
      </c>
      <c r="E274" s="17" t="str">
        <f>IF($I274="","",IF($B$5="Dealer",INDEX(Products!$I$4:$I$403,$I274),IF($B$5="Distributor",INDEX(Products!$J$4:$J$403,$I274),INDEX(Products!$G$4:$G$403,$I274))))</f>
        <v/>
      </c>
      <c r="F274" s="18" t="str">
        <f>IF($I274="","",N(INDEX(Products!$K$4:$K$403,$I274)))</f>
        <v/>
      </c>
      <c r="G274" s="17" t="str">
        <f t="shared" si="4"/>
        <v/>
      </c>
      <c r="H274" s="18" t="str">
        <f>IF($I274="","",IF(INDEX(Products!$M$4:$M$403,$I274)="","",INDEX(Products!$M$4:$M$403,$I274)))</f>
        <v/>
      </c>
      <c r="I274" s="19" t="str">
        <f>IFERROR(MATCH(ROW()-8,Products!$P$4:$P$403,0),"")</f>
        <v/>
      </c>
    </row>
    <row r="275" spans="1:9" x14ac:dyDescent="0.3">
      <c r="A275" t="str">
        <f>IF($I275="","",INDEX(Products!$A$4:$A$403,$I275)&amp;"")</f>
        <v/>
      </c>
      <c r="B275" t="str">
        <f>IF($I275="","",INDEX(Products!$B$4:$B$403,$I275)&amp;"")</f>
        <v/>
      </c>
      <c r="C275" t="str">
        <f>IF($I275="","",INDEX(Products!$C$4:$C$403,$I275)&amp;"")</f>
        <v/>
      </c>
      <c r="D275" t="str">
        <f>IF($I275="","",INDEX(Products!$D$4:$D$403,$I275)&amp;IF(INDEX(Products!$E$4:$E$403,$I275)&lt;&gt;""," · "&amp;INDEX(Products!$E$4:$E$403,$I275),""))</f>
        <v/>
      </c>
      <c r="E275" s="17" t="str">
        <f>IF($I275="","",IF($B$5="Dealer",INDEX(Products!$I$4:$I$403,$I275),IF($B$5="Distributor",INDEX(Products!$J$4:$J$403,$I275),INDEX(Products!$G$4:$G$403,$I275))))</f>
        <v/>
      </c>
      <c r="F275" s="18" t="str">
        <f>IF($I275="","",N(INDEX(Products!$K$4:$K$403,$I275)))</f>
        <v/>
      </c>
      <c r="G275" s="17" t="str">
        <f t="shared" si="4"/>
        <v/>
      </c>
      <c r="H275" s="18" t="str">
        <f>IF($I275="","",IF(INDEX(Products!$M$4:$M$403,$I275)="","",INDEX(Products!$M$4:$M$403,$I275)))</f>
        <v/>
      </c>
      <c r="I275" s="19" t="str">
        <f>IFERROR(MATCH(ROW()-8,Products!$P$4:$P$403,0),"")</f>
        <v/>
      </c>
    </row>
    <row r="276" spans="1:9" x14ac:dyDescent="0.3">
      <c r="A276" t="str">
        <f>IF($I276="","",INDEX(Products!$A$4:$A$403,$I276)&amp;"")</f>
        <v/>
      </c>
      <c r="B276" t="str">
        <f>IF($I276="","",INDEX(Products!$B$4:$B$403,$I276)&amp;"")</f>
        <v/>
      </c>
      <c r="C276" t="str">
        <f>IF($I276="","",INDEX(Products!$C$4:$C$403,$I276)&amp;"")</f>
        <v/>
      </c>
      <c r="D276" t="str">
        <f>IF($I276="","",INDEX(Products!$D$4:$D$403,$I276)&amp;IF(INDEX(Products!$E$4:$E$403,$I276)&lt;&gt;""," · "&amp;INDEX(Products!$E$4:$E$403,$I276),""))</f>
        <v/>
      </c>
      <c r="E276" s="17" t="str">
        <f>IF($I276="","",IF($B$5="Dealer",INDEX(Products!$I$4:$I$403,$I276),IF($B$5="Distributor",INDEX(Products!$J$4:$J$403,$I276),INDEX(Products!$G$4:$G$403,$I276))))</f>
        <v/>
      </c>
      <c r="F276" s="18" t="str">
        <f>IF($I276="","",N(INDEX(Products!$K$4:$K$403,$I276)))</f>
        <v/>
      </c>
      <c r="G276" s="17" t="str">
        <f t="shared" si="4"/>
        <v/>
      </c>
      <c r="H276" s="18" t="str">
        <f>IF($I276="","",IF(INDEX(Products!$M$4:$M$403,$I276)="","",INDEX(Products!$M$4:$M$403,$I276)))</f>
        <v/>
      </c>
      <c r="I276" s="19" t="str">
        <f>IFERROR(MATCH(ROW()-8,Products!$P$4:$P$403,0),"")</f>
        <v/>
      </c>
    </row>
    <row r="277" spans="1:9" x14ac:dyDescent="0.3">
      <c r="A277" t="str">
        <f>IF($I277="","",INDEX(Products!$A$4:$A$403,$I277)&amp;"")</f>
        <v/>
      </c>
      <c r="B277" t="str">
        <f>IF($I277="","",INDEX(Products!$B$4:$B$403,$I277)&amp;"")</f>
        <v/>
      </c>
      <c r="C277" t="str">
        <f>IF($I277="","",INDEX(Products!$C$4:$C$403,$I277)&amp;"")</f>
        <v/>
      </c>
      <c r="D277" t="str">
        <f>IF($I277="","",INDEX(Products!$D$4:$D$403,$I277)&amp;IF(INDEX(Products!$E$4:$E$403,$I277)&lt;&gt;""," · "&amp;INDEX(Products!$E$4:$E$403,$I277),""))</f>
        <v/>
      </c>
      <c r="E277" s="17" t="str">
        <f>IF($I277="","",IF($B$5="Dealer",INDEX(Products!$I$4:$I$403,$I277),IF($B$5="Distributor",INDEX(Products!$J$4:$J$403,$I277),INDEX(Products!$G$4:$G$403,$I277))))</f>
        <v/>
      </c>
      <c r="F277" s="18" t="str">
        <f>IF($I277="","",N(INDEX(Products!$K$4:$K$403,$I277)))</f>
        <v/>
      </c>
      <c r="G277" s="17" t="str">
        <f t="shared" si="4"/>
        <v/>
      </c>
      <c r="H277" s="18" t="str">
        <f>IF($I277="","",IF(INDEX(Products!$M$4:$M$403,$I277)="","",INDEX(Products!$M$4:$M$403,$I277)))</f>
        <v/>
      </c>
      <c r="I277" s="19" t="str">
        <f>IFERROR(MATCH(ROW()-8,Products!$P$4:$P$403,0),"")</f>
        <v/>
      </c>
    </row>
    <row r="278" spans="1:9" x14ac:dyDescent="0.3">
      <c r="A278" t="str">
        <f>IF($I278="","",INDEX(Products!$A$4:$A$403,$I278)&amp;"")</f>
        <v/>
      </c>
      <c r="B278" t="str">
        <f>IF($I278="","",INDEX(Products!$B$4:$B$403,$I278)&amp;"")</f>
        <v/>
      </c>
      <c r="C278" t="str">
        <f>IF($I278="","",INDEX(Products!$C$4:$C$403,$I278)&amp;"")</f>
        <v/>
      </c>
      <c r="D278" t="str">
        <f>IF($I278="","",INDEX(Products!$D$4:$D$403,$I278)&amp;IF(INDEX(Products!$E$4:$E$403,$I278)&lt;&gt;""," · "&amp;INDEX(Products!$E$4:$E$403,$I278),""))</f>
        <v/>
      </c>
      <c r="E278" s="17" t="str">
        <f>IF($I278="","",IF($B$5="Dealer",INDEX(Products!$I$4:$I$403,$I278),IF($B$5="Distributor",INDEX(Products!$J$4:$J$403,$I278),INDEX(Products!$G$4:$G$403,$I278))))</f>
        <v/>
      </c>
      <c r="F278" s="18" t="str">
        <f>IF($I278="","",N(INDEX(Products!$K$4:$K$403,$I278)))</f>
        <v/>
      </c>
      <c r="G278" s="17" t="str">
        <f t="shared" si="4"/>
        <v/>
      </c>
      <c r="H278" s="18" t="str">
        <f>IF($I278="","",IF(INDEX(Products!$M$4:$M$403,$I278)="","",INDEX(Products!$M$4:$M$403,$I278)))</f>
        <v/>
      </c>
      <c r="I278" s="19" t="str">
        <f>IFERROR(MATCH(ROW()-8,Products!$P$4:$P$403,0),"")</f>
        <v/>
      </c>
    </row>
    <row r="279" spans="1:9" x14ac:dyDescent="0.3">
      <c r="A279" t="str">
        <f>IF($I279="","",INDEX(Products!$A$4:$A$403,$I279)&amp;"")</f>
        <v/>
      </c>
      <c r="B279" t="str">
        <f>IF($I279="","",INDEX(Products!$B$4:$B$403,$I279)&amp;"")</f>
        <v/>
      </c>
      <c r="C279" t="str">
        <f>IF($I279="","",INDEX(Products!$C$4:$C$403,$I279)&amp;"")</f>
        <v/>
      </c>
      <c r="D279" t="str">
        <f>IF($I279="","",INDEX(Products!$D$4:$D$403,$I279)&amp;IF(INDEX(Products!$E$4:$E$403,$I279)&lt;&gt;""," · "&amp;INDEX(Products!$E$4:$E$403,$I279),""))</f>
        <v/>
      </c>
      <c r="E279" s="17" t="str">
        <f>IF($I279="","",IF($B$5="Dealer",INDEX(Products!$I$4:$I$403,$I279),IF($B$5="Distributor",INDEX(Products!$J$4:$J$403,$I279),INDEX(Products!$G$4:$G$403,$I279))))</f>
        <v/>
      </c>
      <c r="F279" s="18" t="str">
        <f>IF($I279="","",N(INDEX(Products!$K$4:$K$403,$I279)))</f>
        <v/>
      </c>
      <c r="G279" s="17" t="str">
        <f t="shared" si="4"/>
        <v/>
      </c>
      <c r="H279" s="18" t="str">
        <f>IF($I279="","",IF(INDEX(Products!$M$4:$M$403,$I279)="","",INDEX(Products!$M$4:$M$403,$I279)))</f>
        <v/>
      </c>
      <c r="I279" s="19" t="str">
        <f>IFERROR(MATCH(ROW()-8,Products!$P$4:$P$403,0),"")</f>
        <v/>
      </c>
    </row>
    <row r="280" spans="1:9" x14ac:dyDescent="0.3">
      <c r="A280" t="str">
        <f>IF($I280="","",INDEX(Products!$A$4:$A$403,$I280)&amp;"")</f>
        <v/>
      </c>
      <c r="B280" t="str">
        <f>IF($I280="","",INDEX(Products!$B$4:$B$403,$I280)&amp;"")</f>
        <v/>
      </c>
      <c r="C280" t="str">
        <f>IF($I280="","",INDEX(Products!$C$4:$C$403,$I280)&amp;"")</f>
        <v/>
      </c>
      <c r="D280" t="str">
        <f>IF($I280="","",INDEX(Products!$D$4:$D$403,$I280)&amp;IF(INDEX(Products!$E$4:$E$403,$I280)&lt;&gt;""," · "&amp;INDEX(Products!$E$4:$E$403,$I280),""))</f>
        <v/>
      </c>
      <c r="E280" s="17" t="str">
        <f>IF($I280="","",IF($B$5="Dealer",INDEX(Products!$I$4:$I$403,$I280),IF($B$5="Distributor",INDEX(Products!$J$4:$J$403,$I280),INDEX(Products!$G$4:$G$403,$I280))))</f>
        <v/>
      </c>
      <c r="F280" s="18" t="str">
        <f>IF($I280="","",N(INDEX(Products!$K$4:$K$403,$I280)))</f>
        <v/>
      </c>
      <c r="G280" s="17" t="str">
        <f t="shared" si="4"/>
        <v/>
      </c>
      <c r="H280" s="18" t="str">
        <f>IF($I280="","",IF(INDEX(Products!$M$4:$M$403,$I280)="","",INDEX(Products!$M$4:$M$403,$I280)))</f>
        <v/>
      </c>
      <c r="I280" s="19" t="str">
        <f>IFERROR(MATCH(ROW()-8,Products!$P$4:$P$403,0),"")</f>
        <v/>
      </c>
    </row>
    <row r="281" spans="1:9" x14ac:dyDescent="0.3">
      <c r="A281" t="str">
        <f>IF($I281="","",INDEX(Products!$A$4:$A$403,$I281)&amp;"")</f>
        <v/>
      </c>
      <c r="B281" t="str">
        <f>IF($I281="","",INDEX(Products!$B$4:$B$403,$I281)&amp;"")</f>
        <v/>
      </c>
      <c r="C281" t="str">
        <f>IF($I281="","",INDEX(Products!$C$4:$C$403,$I281)&amp;"")</f>
        <v/>
      </c>
      <c r="D281" t="str">
        <f>IF($I281="","",INDEX(Products!$D$4:$D$403,$I281)&amp;IF(INDEX(Products!$E$4:$E$403,$I281)&lt;&gt;""," · "&amp;INDEX(Products!$E$4:$E$403,$I281),""))</f>
        <v/>
      </c>
      <c r="E281" s="17" t="str">
        <f>IF($I281="","",IF($B$5="Dealer",INDEX(Products!$I$4:$I$403,$I281),IF($B$5="Distributor",INDEX(Products!$J$4:$J$403,$I281),INDEX(Products!$G$4:$G$403,$I281))))</f>
        <v/>
      </c>
      <c r="F281" s="18" t="str">
        <f>IF($I281="","",N(INDEX(Products!$K$4:$K$403,$I281)))</f>
        <v/>
      </c>
      <c r="G281" s="17" t="str">
        <f t="shared" si="4"/>
        <v/>
      </c>
      <c r="H281" s="18" t="str">
        <f>IF($I281="","",IF(INDEX(Products!$M$4:$M$403,$I281)="","",INDEX(Products!$M$4:$M$403,$I281)))</f>
        <v/>
      </c>
      <c r="I281" s="19" t="str">
        <f>IFERROR(MATCH(ROW()-8,Products!$P$4:$P$403,0),"")</f>
        <v/>
      </c>
    </row>
    <row r="282" spans="1:9" x14ac:dyDescent="0.3">
      <c r="A282" t="str">
        <f>IF($I282="","",INDEX(Products!$A$4:$A$403,$I282)&amp;"")</f>
        <v/>
      </c>
      <c r="B282" t="str">
        <f>IF($I282="","",INDEX(Products!$B$4:$B$403,$I282)&amp;"")</f>
        <v/>
      </c>
      <c r="C282" t="str">
        <f>IF($I282="","",INDEX(Products!$C$4:$C$403,$I282)&amp;"")</f>
        <v/>
      </c>
      <c r="D282" t="str">
        <f>IF($I282="","",INDEX(Products!$D$4:$D$403,$I282)&amp;IF(INDEX(Products!$E$4:$E$403,$I282)&lt;&gt;""," · "&amp;INDEX(Products!$E$4:$E$403,$I282),""))</f>
        <v/>
      </c>
      <c r="E282" s="17" t="str">
        <f>IF($I282="","",IF($B$5="Dealer",INDEX(Products!$I$4:$I$403,$I282),IF($B$5="Distributor",INDEX(Products!$J$4:$J$403,$I282),INDEX(Products!$G$4:$G$403,$I282))))</f>
        <v/>
      </c>
      <c r="F282" s="18" t="str">
        <f>IF($I282="","",N(INDEX(Products!$K$4:$K$403,$I282)))</f>
        <v/>
      </c>
      <c r="G282" s="17" t="str">
        <f t="shared" si="4"/>
        <v/>
      </c>
      <c r="H282" s="18" t="str">
        <f>IF($I282="","",IF(INDEX(Products!$M$4:$M$403,$I282)="","",INDEX(Products!$M$4:$M$403,$I282)))</f>
        <v/>
      </c>
      <c r="I282" s="19" t="str">
        <f>IFERROR(MATCH(ROW()-8,Products!$P$4:$P$403,0),"")</f>
        <v/>
      </c>
    </row>
    <row r="283" spans="1:9" x14ac:dyDescent="0.3">
      <c r="A283" t="str">
        <f>IF($I283="","",INDEX(Products!$A$4:$A$403,$I283)&amp;"")</f>
        <v/>
      </c>
      <c r="B283" t="str">
        <f>IF($I283="","",INDEX(Products!$B$4:$B$403,$I283)&amp;"")</f>
        <v/>
      </c>
      <c r="C283" t="str">
        <f>IF($I283="","",INDEX(Products!$C$4:$C$403,$I283)&amp;"")</f>
        <v/>
      </c>
      <c r="D283" t="str">
        <f>IF($I283="","",INDEX(Products!$D$4:$D$403,$I283)&amp;IF(INDEX(Products!$E$4:$E$403,$I283)&lt;&gt;""," · "&amp;INDEX(Products!$E$4:$E$403,$I283),""))</f>
        <v/>
      </c>
      <c r="E283" s="17" t="str">
        <f>IF($I283="","",IF($B$5="Dealer",INDEX(Products!$I$4:$I$403,$I283),IF($B$5="Distributor",INDEX(Products!$J$4:$J$403,$I283),INDEX(Products!$G$4:$G$403,$I283))))</f>
        <v/>
      </c>
      <c r="F283" s="18" t="str">
        <f>IF($I283="","",N(INDEX(Products!$K$4:$K$403,$I283)))</f>
        <v/>
      </c>
      <c r="G283" s="17" t="str">
        <f t="shared" si="4"/>
        <v/>
      </c>
      <c r="H283" s="18" t="str">
        <f>IF($I283="","",IF(INDEX(Products!$M$4:$M$403,$I283)="","",INDEX(Products!$M$4:$M$403,$I283)))</f>
        <v/>
      </c>
      <c r="I283" s="19" t="str">
        <f>IFERROR(MATCH(ROW()-8,Products!$P$4:$P$403,0),"")</f>
        <v/>
      </c>
    </row>
    <row r="284" spans="1:9" x14ac:dyDescent="0.3">
      <c r="A284" t="str">
        <f>IF($I284="","",INDEX(Products!$A$4:$A$403,$I284)&amp;"")</f>
        <v/>
      </c>
      <c r="B284" t="str">
        <f>IF($I284="","",INDEX(Products!$B$4:$B$403,$I284)&amp;"")</f>
        <v/>
      </c>
      <c r="C284" t="str">
        <f>IF($I284="","",INDEX(Products!$C$4:$C$403,$I284)&amp;"")</f>
        <v/>
      </c>
      <c r="D284" t="str">
        <f>IF($I284="","",INDEX(Products!$D$4:$D$403,$I284)&amp;IF(INDEX(Products!$E$4:$E$403,$I284)&lt;&gt;""," · "&amp;INDEX(Products!$E$4:$E$403,$I284),""))</f>
        <v/>
      </c>
      <c r="E284" s="17" t="str">
        <f>IF($I284="","",IF($B$5="Dealer",INDEX(Products!$I$4:$I$403,$I284),IF($B$5="Distributor",INDEX(Products!$J$4:$J$403,$I284),INDEX(Products!$G$4:$G$403,$I284))))</f>
        <v/>
      </c>
      <c r="F284" s="18" t="str">
        <f>IF($I284="","",N(INDEX(Products!$K$4:$K$403,$I284)))</f>
        <v/>
      </c>
      <c r="G284" s="17" t="str">
        <f t="shared" si="4"/>
        <v/>
      </c>
      <c r="H284" s="18" t="str">
        <f>IF($I284="","",IF(INDEX(Products!$M$4:$M$403,$I284)="","",INDEX(Products!$M$4:$M$403,$I284)))</f>
        <v/>
      </c>
      <c r="I284" s="19" t="str">
        <f>IFERROR(MATCH(ROW()-8,Products!$P$4:$P$403,0),"")</f>
        <v/>
      </c>
    </row>
    <row r="285" spans="1:9" x14ac:dyDescent="0.3">
      <c r="A285" t="str">
        <f>IF($I285="","",INDEX(Products!$A$4:$A$403,$I285)&amp;"")</f>
        <v/>
      </c>
      <c r="B285" t="str">
        <f>IF($I285="","",INDEX(Products!$B$4:$B$403,$I285)&amp;"")</f>
        <v/>
      </c>
      <c r="C285" t="str">
        <f>IF($I285="","",INDEX(Products!$C$4:$C$403,$I285)&amp;"")</f>
        <v/>
      </c>
      <c r="D285" t="str">
        <f>IF($I285="","",INDEX(Products!$D$4:$D$403,$I285)&amp;IF(INDEX(Products!$E$4:$E$403,$I285)&lt;&gt;""," · "&amp;INDEX(Products!$E$4:$E$403,$I285),""))</f>
        <v/>
      </c>
      <c r="E285" s="17" t="str">
        <f>IF($I285="","",IF($B$5="Dealer",INDEX(Products!$I$4:$I$403,$I285),IF($B$5="Distributor",INDEX(Products!$J$4:$J$403,$I285),INDEX(Products!$G$4:$G$403,$I285))))</f>
        <v/>
      </c>
      <c r="F285" s="18" t="str">
        <f>IF($I285="","",N(INDEX(Products!$K$4:$K$403,$I285)))</f>
        <v/>
      </c>
      <c r="G285" s="17" t="str">
        <f t="shared" si="4"/>
        <v/>
      </c>
      <c r="H285" s="18" t="str">
        <f>IF($I285="","",IF(INDEX(Products!$M$4:$M$403,$I285)="","",INDEX(Products!$M$4:$M$403,$I285)))</f>
        <v/>
      </c>
      <c r="I285" s="19" t="str">
        <f>IFERROR(MATCH(ROW()-8,Products!$P$4:$P$403,0),"")</f>
        <v/>
      </c>
    </row>
    <row r="286" spans="1:9" x14ac:dyDescent="0.3">
      <c r="A286" t="str">
        <f>IF($I286="","",INDEX(Products!$A$4:$A$403,$I286)&amp;"")</f>
        <v/>
      </c>
      <c r="B286" t="str">
        <f>IF($I286="","",INDEX(Products!$B$4:$B$403,$I286)&amp;"")</f>
        <v/>
      </c>
      <c r="C286" t="str">
        <f>IF($I286="","",INDEX(Products!$C$4:$C$403,$I286)&amp;"")</f>
        <v/>
      </c>
      <c r="D286" t="str">
        <f>IF($I286="","",INDEX(Products!$D$4:$D$403,$I286)&amp;IF(INDEX(Products!$E$4:$E$403,$I286)&lt;&gt;""," · "&amp;INDEX(Products!$E$4:$E$403,$I286),""))</f>
        <v/>
      </c>
      <c r="E286" s="17" t="str">
        <f>IF($I286="","",IF($B$5="Dealer",INDEX(Products!$I$4:$I$403,$I286),IF($B$5="Distributor",INDEX(Products!$J$4:$J$403,$I286),INDEX(Products!$G$4:$G$403,$I286))))</f>
        <v/>
      </c>
      <c r="F286" s="18" t="str">
        <f>IF($I286="","",N(INDEX(Products!$K$4:$K$403,$I286)))</f>
        <v/>
      </c>
      <c r="G286" s="17" t="str">
        <f t="shared" si="4"/>
        <v/>
      </c>
      <c r="H286" s="18" t="str">
        <f>IF($I286="","",IF(INDEX(Products!$M$4:$M$403,$I286)="","",INDEX(Products!$M$4:$M$403,$I286)))</f>
        <v/>
      </c>
      <c r="I286" s="19" t="str">
        <f>IFERROR(MATCH(ROW()-8,Products!$P$4:$P$403,0),"")</f>
        <v/>
      </c>
    </row>
    <row r="287" spans="1:9" x14ac:dyDescent="0.3">
      <c r="A287" t="str">
        <f>IF($I287="","",INDEX(Products!$A$4:$A$403,$I287)&amp;"")</f>
        <v/>
      </c>
      <c r="B287" t="str">
        <f>IF($I287="","",INDEX(Products!$B$4:$B$403,$I287)&amp;"")</f>
        <v/>
      </c>
      <c r="C287" t="str">
        <f>IF($I287="","",INDEX(Products!$C$4:$C$403,$I287)&amp;"")</f>
        <v/>
      </c>
      <c r="D287" t="str">
        <f>IF($I287="","",INDEX(Products!$D$4:$D$403,$I287)&amp;IF(INDEX(Products!$E$4:$E$403,$I287)&lt;&gt;""," · "&amp;INDEX(Products!$E$4:$E$403,$I287),""))</f>
        <v/>
      </c>
      <c r="E287" s="17" t="str">
        <f>IF($I287="","",IF($B$5="Dealer",INDEX(Products!$I$4:$I$403,$I287),IF($B$5="Distributor",INDEX(Products!$J$4:$J$403,$I287),INDEX(Products!$G$4:$G$403,$I287))))</f>
        <v/>
      </c>
      <c r="F287" s="18" t="str">
        <f>IF($I287="","",N(INDEX(Products!$K$4:$K$403,$I287)))</f>
        <v/>
      </c>
      <c r="G287" s="17" t="str">
        <f t="shared" si="4"/>
        <v/>
      </c>
      <c r="H287" s="18" t="str">
        <f>IF($I287="","",IF(INDEX(Products!$M$4:$M$403,$I287)="","",INDEX(Products!$M$4:$M$403,$I287)))</f>
        <v/>
      </c>
      <c r="I287" s="19" t="str">
        <f>IFERROR(MATCH(ROW()-8,Products!$P$4:$P$403,0),"")</f>
        <v/>
      </c>
    </row>
    <row r="288" spans="1:9" x14ac:dyDescent="0.3">
      <c r="A288" t="str">
        <f>IF($I288="","",INDEX(Products!$A$4:$A$403,$I288)&amp;"")</f>
        <v/>
      </c>
      <c r="B288" t="str">
        <f>IF($I288="","",INDEX(Products!$B$4:$B$403,$I288)&amp;"")</f>
        <v/>
      </c>
      <c r="C288" t="str">
        <f>IF($I288="","",INDEX(Products!$C$4:$C$403,$I288)&amp;"")</f>
        <v/>
      </c>
      <c r="D288" t="str">
        <f>IF($I288="","",INDEX(Products!$D$4:$D$403,$I288)&amp;IF(INDEX(Products!$E$4:$E$403,$I288)&lt;&gt;""," · "&amp;INDEX(Products!$E$4:$E$403,$I288),""))</f>
        <v/>
      </c>
      <c r="E288" s="17" t="str">
        <f>IF($I288="","",IF($B$5="Dealer",INDEX(Products!$I$4:$I$403,$I288),IF($B$5="Distributor",INDEX(Products!$J$4:$J$403,$I288),INDEX(Products!$G$4:$G$403,$I288))))</f>
        <v/>
      </c>
      <c r="F288" s="18" t="str">
        <f>IF($I288="","",N(INDEX(Products!$K$4:$K$403,$I288)))</f>
        <v/>
      </c>
      <c r="G288" s="17" t="str">
        <f t="shared" si="4"/>
        <v/>
      </c>
      <c r="H288" s="18" t="str">
        <f>IF($I288="","",IF(INDEX(Products!$M$4:$M$403,$I288)="","",INDEX(Products!$M$4:$M$403,$I288)))</f>
        <v/>
      </c>
      <c r="I288" s="19" t="str">
        <f>IFERROR(MATCH(ROW()-8,Products!$P$4:$P$403,0),"")</f>
        <v/>
      </c>
    </row>
    <row r="289" spans="1:9" x14ac:dyDescent="0.3">
      <c r="A289" t="str">
        <f>IF($I289="","",INDEX(Products!$A$4:$A$403,$I289)&amp;"")</f>
        <v/>
      </c>
      <c r="B289" t="str">
        <f>IF($I289="","",INDEX(Products!$B$4:$B$403,$I289)&amp;"")</f>
        <v/>
      </c>
      <c r="C289" t="str">
        <f>IF($I289="","",INDEX(Products!$C$4:$C$403,$I289)&amp;"")</f>
        <v/>
      </c>
      <c r="D289" t="str">
        <f>IF($I289="","",INDEX(Products!$D$4:$D$403,$I289)&amp;IF(INDEX(Products!$E$4:$E$403,$I289)&lt;&gt;""," · "&amp;INDEX(Products!$E$4:$E$403,$I289),""))</f>
        <v/>
      </c>
      <c r="E289" s="17" t="str">
        <f>IF($I289="","",IF($B$5="Dealer",INDEX(Products!$I$4:$I$403,$I289),IF($B$5="Distributor",INDEX(Products!$J$4:$J$403,$I289),INDEX(Products!$G$4:$G$403,$I289))))</f>
        <v/>
      </c>
      <c r="F289" s="18" t="str">
        <f>IF($I289="","",N(INDEX(Products!$K$4:$K$403,$I289)))</f>
        <v/>
      </c>
      <c r="G289" s="17" t="str">
        <f t="shared" si="4"/>
        <v/>
      </c>
      <c r="H289" s="18" t="str">
        <f>IF($I289="","",IF(INDEX(Products!$M$4:$M$403,$I289)="","",INDEX(Products!$M$4:$M$403,$I289)))</f>
        <v/>
      </c>
      <c r="I289" s="19" t="str">
        <f>IFERROR(MATCH(ROW()-8,Products!$P$4:$P$403,0),"")</f>
        <v/>
      </c>
    </row>
    <row r="290" spans="1:9" x14ac:dyDescent="0.3">
      <c r="A290" t="str">
        <f>IF($I290="","",INDEX(Products!$A$4:$A$403,$I290)&amp;"")</f>
        <v/>
      </c>
      <c r="B290" t="str">
        <f>IF($I290="","",INDEX(Products!$B$4:$B$403,$I290)&amp;"")</f>
        <v/>
      </c>
      <c r="C290" t="str">
        <f>IF($I290="","",INDEX(Products!$C$4:$C$403,$I290)&amp;"")</f>
        <v/>
      </c>
      <c r="D290" t="str">
        <f>IF($I290="","",INDEX(Products!$D$4:$D$403,$I290)&amp;IF(INDEX(Products!$E$4:$E$403,$I290)&lt;&gt;""," · "&amp;INDEX(Products!$E$4:$E$403,$I290),""))</f>
        <v/>
      </c>
      <c r="E290" s="17" t="str">
        <f>IF($I290="","",IF($B$5="Dealer",INDEX(Products!$I$4:$I$403,$I290),IF($B$5="Distributor",INDEX(Products!$J$4:$J$403,$I290),INDEX(Products!$G$4:$G$403,$I290))))</f>
        <v/>
      </c>
      <c r="F290" s="18" t="str">
        <f>IF($I290="","",N(INDEX(Products!$K$4:$K$403,$I290)))</f>
        <v/>
      </c>
      <c r="G290" s="17" t="str">
        <f t="shared" si="4"/>
        <v/>
      </c>
      <c r="H290" s="18" t="str">
        <f>IF($I290="","",IF(INDEX(Products!$M$4:$M$403,$I290)="","",INDEX(Products!$M$4:$M$403,$I290)))</f>
        <v/>
      </c>
      <c r="I290" s="19" t="str">
        <f>IFERROR(MATCH(ROW()-8,Products!$P$4:$P$403,0),"")</f>
        <v/>
      </c>
    </row>
    <row r="291" spans="1:9" x14ac:dyDescent="0.3">
      <c r="A291" t="str">
        <f>IF($I291="","",INDEX(Products!$A$4:$A$403,$I291)&amp;"")</f>
        <v/>
      </c>
      <c r="B291" t="str">
        <f>IF($I291="","",INDEX(Products!$B$4:$B$403,$I291)&amp;"")</f>
        <v/>
      </c>
      <c r="C291" t="str">
        <f>IF($I291="","",INDEX(Products!$C$4:$C$403,$I291)&amp;"")</f>
        <v/>
      </c>
      <c r="D291" t="str">
        <f>IF($I291="","",INDEX(Products!$D$4:$D$403,$I291)&amp;IF(INDEX(Products!$E$4:$E$403,$I291)&lt;&gt;""," · "&amp;INDEX(Products!$E$4:$E$403,$I291),""))</f>
        <v/>
      </c>
      <c r="E291" s="17" t="str">
        <f>IF($I291="","",IF($B$5="Dealer",INDEX(Products!$I$4:$I$403,$I291),IF($B$5="Distributor",INDEX(Products!$J$4:$J$403,$I291),INDEX(Products!$G$4:$G$403,$I291))))</f>
        <v/>
      </c>
      <c r="F291" s="18" t="str">
        <f>IF($I291="","",N(INDEX(Products!$K$4:$K$403,$I291)))</f>
        <v/>
      </c>
      <c r="G291" s="17" t="str">
        <f t="shared" si="4"/>
        <v/>
      </c>
      <c r="H291" s="18" t="str">
        <f>IF($I291="","",IF(INDEX(Products!$M$4:$M$403,$I291)="","",INDEX(Products!$M$4:$M$403,$I291)))</f>
        <v/>
      </c>
      <c r="I291" s="19" t="str">
        <f>IFERROR(MATCH(ROW()-8,Products!$P$4:$P$403,0),"")</f>
        <v/>
      </c>
    </row>
    <row r="292" spans="1:9" x14ac:dyDescent="0.3">
      <c r="A292" t="str">
        <f>IF($I292="","",INDEX(Products!$A$4:$A$403,$I292)&amp;"")</f>
        <v/>
      </c>
      <c r="B292" t="str">
        <f>IF($I292="","",INDEX(Products!$B$4:$B$403,$I292)&amp;"")</f>
        <v/>
      </c>
      <c r="C292" t="str">
        <f>IF($I292="","",INDEX(Products!$C$4:$C$403,$I292)&amp;"")</f>
        <v/>
      </c>
      <c r="D292" t="str">
        <f>IF($I292="","",INDEX(Products!$D$4:$D$403,$I292)&amp;IF(INDEX(Products!$E$4:$E$403,$I292)&lt;&gt;""," · "&amp;INDEX(Products!$E$4:$E$403,$I292),""))</f>
        <v/>
      </c>
      <c r="E292" s="17" t="str">
        <f>IF($I292="","",IF($B$5="Dealer",INDEX(Products!$I$4:$I$403,$I292),IF($B$5="Distributor",INDEX(Products!$J$4:$J$403,$I292),INDEX(Products!$G$4:$G$403,$I292))))</f>
        <v/>
      </c>
      <c r="F292" s="18" t="str">
        <f>IF($I292="","",N(INDEX(Products!$K$4:$K$403,$I292)))</f>
        <v/>
      </c>
      <c r="G292" s="17" t="str">
        <f t="shared" si="4"/>
        <v/>
      </c>
      <c r="H292" s="18" t="str">
        <f>IF($I292="","",IF(INDEX(Products!$M$4:$M$403,$I292)="","",INDEX(Products!$M$4:$M$403,$I292)))</f>
        <v/>
      </c>
      <c r="I292" s="19" t="str">
        <f>IFERROR(MATCH(ROW()-8,Products!$P$4:$P$403,0),"")</f>
        <v/>
      </c>
    </row>
    <row r="293" spans="1:9" x14ac:dyDescent="0.3">
      <c r="A293" t="str">
        <f>IF($I293="","",INDEX(Products!$A$4:$A$403,$I293)&amp;"")</f>
        <v/>
      </c>
      <c r="B293" t="str">
        <f>IF($I293="","",INDEX(Products!$B$4:$B$403,$I293)&amp;"")</f>
        <v/>
      </c>
      <c r="C293" t="str">
        <f>IF($I293="","",INDEX(Products!$C$4:$C$403,$I293)&amp;"")</f>
        <v/>
      </c>
      <c r="D293" t="str">
        <f>IF($I293="","",INDEX(Products!$D$4:$D$403,$I293)&amp;IF(INDEX(Products!$E$4:$E$403,$I293)&lt;&gt;""," · "&amp;INDEX(Products!$E$4:$E$403,$I293),""))</f>
        <v/>
      </c>
      <c r="E293" s="17" t="str">
        <f>IF($I293="","",IF($B$5="Dealer",INDEX(Products!$I$4:$I$403,$I293),IF($B$5="Distributor",INDEX(Products!$J$4:$J$403,$I293),INDEX(Products!$G$4:$G$403,$I293))))</f>
        <v/>
      </c>
      <c r="F293" s="18" t="str">
        <f>IF($I293="","",N(INDEX(Products!$K$4:$K$403,$I293)))</f>
        <v/>
      </c>
      <c r="G293" s="17" t="str">
        <f t="shared" si="4"/>
        <v/>
      </c>
      <c r="H293" s="18" t="str">
        <f>IF($I293="","",IF(INDEX(Products!$M$4:$M$403,$I293)="","",INDEX(Products!$M$4:$M$403,$I293)))</f>
        <v/>
      </c>
      <c r="I293" s="19" t="str">
        <f>IFERROR(MATCH(ROW()-8,Products!$P$4:$P$403,0),"")</f>
        <v/>
      </c>
    </row>
    <row r="294" spans="1:9" x14ac:dyDescent="0.3">
      <c r="A294" t="str">
        <f>IF($I294="","",INDEX(Products!$A$4:$A$403,$I294)&amp;"")</f>
        <v/>
      </c>
      <c r="B294" t="str">
        <f>IF($I294="","",INDEX(Products!$B$4:$B$403,$I294)&amp;"")</f>
        <v/>
      </c>
      <c r="C294" t="str">
        <f>IF($I294="","",INDEX(Products!$C$4:$C$403,$I294)&amp;"")</f>
        <v/>
      </c>
      <c r="D294" t="str">
        <f>IF($I294="","",INDEX(Products!$D$4:$D$403,$I294)&amp;IF(INDEX(Products!$E$4:$E$403,$I294)&lt;&gt;""," · "&amp;INDEX(Products!$E$4:$E$403,$I294),""))</f>
        <v/>
      </c>
      <c r="E294" s="17" t="str">
        <f>IF($I294="","",IF($B$5="Dealer",INDEX(Products!$I$4:$I$403,$I294),IF($B$5="Distributor",INDEX(Products!$J$4:$J$403,$I294),INDEX(Products!$G$4:$G$403,$I294))))</f>
        <v/>
      </c>
      <c r="F294" s="18" t="str">
        <f>IF($I294="","",N(INDEX(Products!$K$4:$K$403,$I294)))</f>
        <v/>
      </c>
      <c r="G294" s="17" t="str">
        <f t="shared" si="4"/>
        <v/>
      </c>
      <c r="H294" s="18" t="str">
        <f>IF($I294="","",IF(INDEX(Products!$M$4:$M$403,$I294)="","",INDEX(Products!$M$4:$M$403,$I294)))</f>
        <v/>
      </c>
      <c r="I294" s="19" t="str">
        <f>IFERROR(MATCH(ROW()-8,Products!$P$4:$P$403,0),"")</f>
        <v/>
      </c>
    </row>
    <row r="295" spans="1:9" x14ac:dyDescent="0.3">
      <c r="A295" t="str">
        <f>IF($I295="","",INDEX(Products!$A$4:$A$403,$I295)&amp;"")</f>
        <v/>
      </c>
      <c r="B295" t="str">
        <f>IF($I295="","",INDEX(Products!$B$4:$B$403,$I295)&amp;"")</f>
        <v/>
      </c>
      <c r="C295" t="str">
        <f>IF($I295="","",INDEX(Products!$C$4:$C$403,$I295)&amp;"")</f>
        <v/>
      </c>
      <c r="D295" t="str">
        <f>IF($I295="","",INDEX(Products!$D$4:$D$403,$I295)&amp;IF(INDEX(Products!$E$4:$E$403,$I295)&lt;&gt;""," · "&amp;INDEX(Products!$E$4:$E$403,$I295),""))</f>
        <v/>
      </c>
      <c r="E295" s="17" t="str">
        <f>IF($I295="","",IF($B$5="Dealer",INDEX(Products!$I$4:$I$403,$I295),IF($B$5="Distributor",INDEX(Products!$J$4:$J$403,$I295),INDEX(Products!$G$4:$G$403,$I295))))</f>
        <v/>
      </c>
      <c r="F295" s="18" t="str">
        <f>IF($I295="","",N(INDEX(Products!$K$4:$K$403,$I295)))</f>
        <v/>
      </c>
      <c r="G295" s="17" t="str">
        <f t="shared" si="4"/>
        <v/>
      </c>
      <c r="H295" s="18" t="str">
        <f>IF($I295="","",IF(INDEX(Products!$M$4:$M$403,$I295)="","",INDEX(Products!$M$4:$M$403,$I295)))</f>
        <v/>
      </c>
      <c r="I295" s="19" t="str">
        <f>IFERROR(MATCH(ROW()-8,Products!$P$4:$P$403,0),"")</f>
        <v/>
      </c>
    </row>
    <row r="296" spans="1:9" x14ac:dyDescent="0.3">
      <c r="A296" t="str">
        <f>IF($I296="","",INDEX(Products!$A$4:$A$403,$I296)&amp;"")</f>
        <v/>
      </c>
      <c r="B296" t="str">
        <f>IF($I296="","",INDEX(Products!$B$4:$B$403,$I296)&amp;"")</f>
        <v/>
      </c>
      <c r="C296" t="str">
        <f>IF($I296="","",INDEX(Products!$C$4:$C$403,$I296)&amp;"")</f>
        <v/>
      </c>
      <c r="D296" t="str">
        <f>IF($I296="","",INDEX(Products!$D$4:$D$403,$I296)&amp;IF(INDEX(Products!$E$4:$E$403,$I296)&lt;&gt;""," · "&amp;INDEX(Products!$E$4:$E$403,$I296),""))</f>
        <v/>
      </c>
      <c r="E296" s="17" t="str">
        <f>IF($I296="","",IF($B$5="Dealer",INDEX(Products!$I$4:$I$403,$I296),IF($B$5="Distributor",INDEX(Products!$J$4:$J$403,$I296),INDEX(Products!$G$4:$G$403,$I296))))</f>
        <v/>
      </c>
      <c r="F296" s="18" t="str">
        <f>IF($I296="","",N(INDEX(Products!$K$4:$K$403,$I296)))</f>
        <v/>
      </c>
      <c r="G296" s="17" t="str">
        <f t="shared" si="4"/>
        <v/>
      </c>
      <c r="H296" s="18" t="str">
        <f>IF($I296="","",IF(INDEX(Products!$M$4:$M$403,$I296)="","",INDEX(Products!$M$4:$M$403,$I296)))</f>
        <v/>
      </c>
      <c r="I296" s="19" t="str">
        <f>IFERROR(MATCH(ROW()-8,Products!$P$4:$P$403,0),"")</f>
        <v/>
      </c>
    </row>
    <row r="297" spans="1:9" x14ac:dyDescent="0.3">
      <c r="A297" t="str">
        <f>IF($I297="","",INDEX(Products!$A$4:$A$403,$I297)&amp;"")</f>
        <v/>
      </c>
      <c r="B297" t="str">
        <f>IF($I297="","",INDEX(Products!$B$4:$B$403,$I297)&amp;"")</f>
        <v/>
      </c>
      <c r="C297" t="str">
        <f>IF($I297="","",INDEX(Products!$C$4:$C$403,$I297)&amp;"")</f>
        <v/>
      </c>
      <c r="D297" t="str">
        <f>IF($I297="","",INDEX(Products!$D$4:$D$403,$I297)&amp;IF(INDEX(Products!$E$4:$E$403,$I297)&lt;&gt;""," · "&amp;INDEX(Products!$E$4:$E$403,$I297),""))</f>
        <v/>
      </c>
      <c r="E297" s="17" t="str">
        <f>IF($I297="","",IF($B$5="Dealer",INDEX(Products!$I$4:$I$403,$I297),IF($B$5="Distributor",INDEX(Products!$J$4:$J$403,$I297),INDEX(Products!$G$4:$G$403,$I297))))</f>
        <v/>
      </c>
      <c r="F297" s="18" t="str">
        <f>IF($I297="","",N(INDEX(Products!$K$4:$K$403,$I297)))</f>
        <v/>
      </c>
      <c r="G297" s="17" t="str">
        <f t="shared" si="4"/>
        <v/>
      </c>
      <c r="H297" s="18" t="str">
        <f>IF($I297="","",IF(INDEX(Products!$M$4:$M$403,$I297)="","",INDEX(Products!$M$4:$M$403,$I297)))</f>
        <v/>
      </c>
      <c r="I297" s="19" t="str">
        <f>IFERROR(MATCH(ROW()-8,Products!$P$4:$P$403,0),"")</f>
        <v/>
      </c>
    </row>
    <row r="298" spans="1:9" x14ac:dyDescent="0.3">
      <c r="A298" t="str">
        <f>IF($I298="","",INDEX(Products!$A$4:$A$403,$I298)&amp;"")</f>
        <v/>
      </c>
      <c r="B298" t="str">
        <f>IF($I298="","",INDEX(Products!$B$4:$B$403,$I298)&amp;"")</f>
        <v/>
      </c>
      <c r="C298" t="str">
        <f>IF($I298="","",INDEX(Products!$C$4:$C$403,$I298)&amp;"")</f>
        <v/>
      </c>
      <c r="D298" t="str">
        <f>IF($I298="","",INDEX(Products!$D$4:$D$403,$I298)&amp;IF(INDEX(Products!$E$4:$E$403,$I298)&lt;&gt;""," · "&amp;INDEX(Products!$E$4:$E$403,$I298),""))</f>
        <v/>
      </c>
      <c r="E298" s="17" t="str">
        <f>IF($I298="","",IF($B$5="Dealer",INDEX(Products!$I$4:$I$403,$I298),IF($B$5="Distributor",INDEX(Products!$J$4:$J$403,$I298),INDEX(Products!$G$4:$G$403,$I298))))</f>
        <v/>
      </c>
      <c r="F298" s="18" t="str">
        <f>IF($I298="","",N(INDEX(Products!$K$4:$K$403,$I298)))</f>
        <v/>
      </c>
      <c r="G298" s="17" t="str">
        <f t="shared" si="4"/>
        <v/>
      </c>
      <c r="H298" s="18" t="str">
        <f>IF($I298="","",IF(INDEX(Products!$M$4:$M$403,$I298)="","",INDEX(Products!$M$4:$M$403,$I298)))</f>
        <v/>
      </c>
      <c r="I298" s="19" t="str">
        <f>IFERROR(MATCH(ROW()-8,Products!$P$4:$P$403,0),"")</f>
        <v/>
      </c>
    </row>
    <row r="299" spans="1:9" x14ac:dyDescent="0.3">
      <c r="A299" t="str">
        <f>IF($I299="","",INDEX(Products!$A$4:$A$403,$I299)&amp;"")</f>
        <v/>
      </c>
      <c r="B299" t="str">
        <f>IF($I299="","",INDEX(Products!$B$4:$B$403,$I299)&amp;"")</f>
        <v/>
      </c>
      <c r="C299" t="str">
        <f>IF($I299="","",INDEX(Products!$C$4:$C$403,$I299)&amp;"")</f>
        <v/>
      </c>
      <c r="D299" t="str">
        <f>IF($I299="","",INDEX(Products!$D$4:$D$403,$I299)&amp;IF(INDEX(Products!$E$4:$E$403,$I299)&lt;&gt;""," · "&amp;INDEX(Products!$E$4:$E$403,$I299),""))</f>
        <v/>
      </c>
      <c r="E299" s="17" t="str">
        <f>IF($I299="","",IF($B$5="Dealer",INDEX(Products!$I$4:$I$403,$I299),IF($B$5="Distributor",INDEX(Products!$J$4:$J$403,$I299),INDEX(Products!$G$4:$G$403,$I299))))</f>
        <v/>
      </c>
      <c r="F299" s="18" t="str">
        <f>IF($I299="","",N(INDEX(Products!$K$4:$K$403,$I299)))</f>
        <v/>
      </c>
      <c r="G299" s="17" t="str">
        <f t="shared" si="4"/>
        <v/>
      </c>
      <c r="H299" s="18" t="str">
        <f>IF($I299="","",IF(INDEX(Products!$M$4:$M$403,$I299)="","",INDEX(Products!$M$4:$M$403,$I299)))</f>
        <v/>
      </c>
      <c r="I299" s="19" t="str">
        <f>IFERROR(MATCH(ROW()-8,Products!$P$4:$P$403,0),"")</f>
        <v/>
      </c>
    </row>
    <row r="300" spans="1:9" x14ac:dyDescent="0.3">
      <c r="A300" t="str">
        <f>IF($I300="","",INDEX(Products!$A$4:$A$403,$I300)&amp;"")</f>
        <v/>
      </c>
      <c r="B300" t="str">
        <f>IF($I300="","",INDEX(Products!$B$4:$B$403,$I300)&amp;"")</f>
        <v/>
      </c>
      <c r="C300" t="str">
        <f>IF($I300="","",INDEX(Products!$C$4:$C$403,$I300)&amp;"")</f>
        <v/>
      </c>
      <c r="D300" t="str">
        <f>IF($I300="","",INDEX(Products!$D$4:$D$403,$I300)&amp;IF(INDEX(Products!$E$4:$E$403,$I300)&lt;&gt;""," · "&amp;INDEX(Products!$E$4:$E$403,$I300),""))</f>
        <v/>
      </c>
      <c r="E300" s="17" t="str">
        <f>IF($I300="","",IF($B$5="Dealer",INDEX(Products!$I$4:$I$403,$I300),IF($B$5="Distributor",INDEX(Products!$J$4:$J$403,$I300),INDEX(Products!$G$4:$G$403,$I300))))</f>
        <v/>
      </c>
      <c r="F300" s="18" t="str">
        <f>IF($I300="","",N(INDEX(Products!$K$4:$K$403,$I300)))</f>
        <v/>
      </c>
      <c r="G300" s="17" t="str">
        <f t="shared" si="4"/>
        <v/>
      </c>
      <c r="H300" s="18" t="str">
        <f>IF($I300="","",IF(INDEX(Products!$M$4:$M$403,$I300)="","",INDEX(Products!$M$4:$M$403,$I300)))</f>
        <v/>
      </c>
      <c r="I300" s="19" t="str">
        <f>IFERROR(MATCH(ROW()-8,Products!$P$4:$P$403,0),"")</f>
        <v/>
      </c>
    </row>
    <row r="301" spans="1:9" x14ac:dyDescent="0.3">
      <c r="A301" t="str">
        <f>IF($I301="","",INDEX(Products!$A$4:$A$403,$I301)&amp;"")</f>
        <v/>
      </c>
      <c r="B301" t="str">
        <f>IF($I301="","",INDEX(Products!$B$4:$B$403,$I301)&amp;"")</f>
        <v/>
      </c>
      <c r="C301" t="str">
        <f>IF($I301="","",INDEX(Products!$C$4:$C$403,$I301)&amp;"")</f>
        <v/>
      </c>
      <c r="D301" t="str">
        <f>IF($I301="","",INDEX(Products!$D$4:$D$403,$I301)&amp;IF(INDEX(Products!$E$4:$E$403,$I301)&lt;&gt;""," · "&amp;INDEX(Products!$E$4:$E$403,$I301),""))</f>
        <v/>
      </c>
      <c r="E301" s="17" t="str">
        <f>IF($I301="","",IF($B$5="Dealer",INDEX(Products!$I$4:$I$403,$I301),IF($B$5="Distributor",INDEX(Products!$J$4:$J$403,$I301),INDEX(Products!$G$4:$G$403,$I301))))</f>
        <v/>
      </c>
      <c r="F301" s="18" t="str">
        <f>IF($I301="","",N(INDEX(Products!$K$4:$K$403,$I301)))</f>
        <v/>
      </c>
      <c r="G301" s="17" t="str">
        <f t="shared" si="4"/>
        <v/>
      </c>
      <c r="H301" s="18" t="str">
        <f>IF($I301="","",IF(INDEX(Products!$M$4:$M$403,$I301)="","",INDEX(Products!$M$4:$M$403,$I301)))</f>
        <v/>
      </c>
      <c r="I301" s="19" t="str">
        <f>IFERROR(MATCH(ROW()-8,Products!$P$4:$P$403,0),"")</f>
        <v/>
      </c>
    </row>
    <row r="302" spans="1:9" x14ac:dyDescent="0.3">
      <c r="A302" t="str">
        <f>IF($I302="","",INDEX(Products!$A$4:$A$403,$I302)&amp;"")</f>
        <v/>
      </c>
      <c r="B302" t="str">
        <f>IF($I302="","",INDEX(Products!$B$4:$B$403,$I302)&amp;"")</f>
        <v/>
      </c>
      <c r="C302" t="str">
        <f>IF($I302="","",INDEX(Products!$C$4:$C$403,$I302)&amp;"")</f>
        <v/>
      </c>
      <c r="D302" t="str">
        <f>IF($I302="","",INDEX(Products!$D$4:$D$403,$I302)&amp;IF(INDEX(Products!$E$4:$E$403,$I302)&lt;&gt;""," · "&amp;INDEX(Products!$E$4:$E$403,$I302),""))</f>
        <v/>
      </c>
      <c r="E302" s="17" t="str">
        <f>IF($I302="","",IF($B$5="Dealer",INDEX(Products!$I$4:$I$403,$I302),IF($B$5="Distributor",INDEX(Products!$J$4:$J$403,$I302),INDEX(Products!$G$4:$G$403,$I302))))</f>
        <v/>
      </c>
      <c r="F302" s="18" t="str">
        <f>IF($I302="","",N(INDEX(Products!$K$4:$K$403,$I302)))</f>
        <v/>
      </c>
      <c r="G302" s="17" t="str">
        <f t="shared" si="4"/>
        <v/>
      </c>
      <c r="H302" s="18" t="str">
        <f>IF($I302="","",IF(INDEX(Products!$M$4:$M$403,$I302)="","",INDEX(Products!$M$4:$M$403,$I302)))</f>
        <v/>
      </c>
      <c r="I302" s="19" t="str">
        <f>IFERROR(MATCH(ROW()-8,Products!$P$4:$P$403,0),"")</f>
        <v/>
      </c>
    </row>
    <row r="303" spans="1:9" x14ac:dyDescent="0.3">
      <c r="A303" t="str">
        <f>IF($I303="","",INDEX(Products!$A$4:$A$403,$I303)&amp;"")</f>
        <v/>
      </c>
      <c r="B303" t="str">
        <f>IF($I303="","",INDEX(Products!$B$4:$B$403,$I303)&amp;"")</f>
        <v/>
      </c>
      <c r="C303" t="str">
        <f>IF($I303="","",INDEX(Products!$C$4:$C$403,$I303)&amp;"")</f>
        <v/>
      </c>
      <c r="D303" t="str">
        <f>IF($I303="","",INDEX(Products!$D$4:$D$403,$I303)&amp;IF(INDEX(Products!$E$4:$E$403,$I303)&lt;&gt;""," · "&amp;INDEX(Products!$E$4:$E$403,$I303),""))</f>
        <v/>
      </c>
      <c r="E303" s="17" t="str">
        <f>IF($I303="","",IF($B$5="Dealer",INDEX(Products!$I$4:$I$403,$I303),IF($B$5="Distributor",INDEX(Products!$J$4:$J$403,$I303),INDEX(Products!$G$4:$G$403,$I303))))</f>
        <v/>
      </c>
      <c r="F303" s="18" t="str">
        <f>IF($I303="","",N(INDEX(Products!$K$4:$K$403,$I303)))</f>
        <v/>
      </c>
      <c r="G303" s="17" t="str">
        <f t="shared" si="4"/>
        <v/>
      </c>
      <c r="H303" s="18" t="str">
        <f>IF($I303="","",IF(INDEX(Products!$M$4:$M$403,$I303)="","",INDEX(Products!$M$4:$M$403,$I303)))</f>
        <v/>
      </c>
      <c r="I303" s="19" t="str">
        <f>IFERROR(MATCH(ROW()-8,Products!$P$4:$P$403,0),"")</f>
        <v/>
      </c>
    </row>
    <row r="304" spans="1:9" x14ac:dyDescent="0.3">
      <c r="A304" t="str">
        <f>IF($I304="","",INDEX(Products!$A$4:$A$403,$I304)&amp;"")</f>
        <v/>
      </c>
      <c r="B304" t="str">
        <f>IF($I304="","",INDEX(Products!$B$4:$B$403,$I304)&amp;"")</f>
        <v/>
      </c>
      <c r="C304" t="str">
        <f>IF($I304="","",INDEX(Products!$C$4:$C$403,$I304)&amp;"")</f>
        <v/>
      </c>
      <c r="D304" t="str">
        <f>IF($I304="","",INDEX(Products!$D$4:$D$403,$I304)&amp;IF(INDEX(Products!$E$4:$E$403,$I304)&lt;&gt;""," · "&amp;INDEX(Products!$E$4:$E$403,$I304),""))</f>
        <v/>
      </c>
      <c r="E304" s="17" t="str">
        <f>IF($I304="","",IF($B$5="Dealer",INDEX(Products!$I$4:$I$403,$I304),IF($B$5="Distributor",INDEX(Products!$J$4:$J$403,$I304),INDEX(Products!$G$4:$G$403,$I304))))</f>
        <v/>
      </c>
      <c r="F304" s="18" t="str">
        <f>IF($I304="","",N(INDEX(Products!$K$4:$K$403,$I304)))</f>
        <v/>
      </c>
      <c r="G304" s="17" t="str">
        <f t="shared" si="4"/>
        <v/>
      </c>
      <c r="H304" s="18" t="str">
        <f>IF($I304="","",IF(INDEX(Products!$M$4:$M$403,$I304)="","",INDEX(Products!$M$4:$M$403,$I304)))</f>
        <v/>
      </c>
      <c r="I304" s="19" t="str">
        <f>IFERROR(MATCH(ROW()-8,Products!$P$4:$P$403,0),"")</f>
        <v/>
      </c>
    </row>
    <row r="305" spans="1:9" x14ac:dyDescent="0.3">
      <c r="A305" t="str">
        <f>IF($I305="","",INDEX(Products!$A$4:$A$403,$I305)&amp;"")</f>
        <v/>
      </c>
      <c r="B305" t="str">
        <f>IF($I305="","",INDEX(Products!$B$4:$B$403,$I305)&amp;"")</f>
        <v/>
      </c>
      <c r="C305" t="str">
        <f>IF($I305="","",INDEX(Products!$C$4:$C$403,$I305)&amp;"")</f>
        <v/>
      </c>
      <c r="D305" t="str">
        <f>IF($I305="","",INDEX(Products!$D$4:$D$403,$I305)&amp;IF(INDEX(Products!$E$4:$E$403,$I305)&lt;&gt;""," · "&amp;INDEX(Products!$E$4:$E$403,$I305),""))</f>
        <v/>
      </c>
      <c r="E305" s="17" t="str">
        <f>IF($I305="","",IF($B$5="Dealer",INDEX(Products!$I$4:$I$403,$I305),IF($B$5="Distributor",INDEX(Products!$J$4:$J$403,$I305),INDEX(Products!$G$4:$G$403,$I305))))</f>
        <v/>
      </c>
      <c r="F305" s="18" t="str">
        <f>IF($I305="","",N(INDEX(Products!$K$4:$K$403,$I305)))</f>
        <v/>
      </c>
      <c r="G305" s="17" t="str">
        <f t="shared" si="4"/>
        <v/>
      </c>
      <c r="H305" s="18" t="str">
        <f>IF($I305="","",IF(INDEX(Products!$M$4:$M$403,$I305)="","",INDEX(Products!$M$4:$M$403,$I305)))</f>
        <v/>
      </c>
      <c r="I305" s="19" t="str">
        <f>IFERROR(MATCH(ROW()-8,Products!$P$4:$P$403,0),"")</f>
        <v/>
      </c>
    </row>
    <row r="306" spans="1:9" x14ac:dyDescent="0.3">
      <c r="A306" t="str">
        <f>IF($I306="","",INDEX(Products!$A$4:$A$403,$I306)&amp;"")</f>
        <v/>
      </c>
      <c r="B306" t="str">
        <f>IF($I306="","",INDEX(Products!$B$4:$B$403,$I306)&amp;"")</f>
        <v/>
      </c>
      <c r="C306" t="str">
        <f>IF($I306="","",INDEX(Products!$C$4:$C$403,$I306)&amp;"")</f>
        <v/>
      </c>
      <c r="D306" t="str">
        <f>IF($I306="","",INDEX(Products!$D$4:$D$403,$I306)&amp;IF(INDEX(Products!$E$4:$E$403,$I306)&lt;&gt;""," · "&amp;INDEX(Products!$E$4:$E$403,$I306),""))</f>
        <v/>
      </c>
      <c r="E306" s="17" t="str">
        <f>IF($I306="","",IF($B$5="Dealer",INDEX(Products!$I$4:$I$403,$I306),IF($B$5="Distributor",INDEX(Products!$J$4:$J$403,$I306),INDEX(Products!$G$4:$G$403,$I306))))</f>
        <v/>
      </c>
      <c r="F306" s="18" t="str">
        <f>IF($I306="","",N(INDEX(Products!$K$4:$K$403,$I306)))</f>
        <v/>
      </c>
      <c r="G306" s="17" t="str">
        <f t="shared" si="4"/>
        <v/>
      </c>
      <c r="H306" s="18" t="str">
        <f>IF($I306="","",IF(INDEX(Products!$M$4:$M$403,$I306)="","",INDEX(Products!$M$4:$M$403,$I306)))</f>
        <v/>
      </c>
      <c r="I306" s="19" t="str">
        <f>IFERROR(MATCH(ROW()-8,Products!$P$4:$P$403,0),"")</f>
        <v/>
      </c>
    </row>
    <row r="307" spans="1:9" x14ac:dyDescent="0.3">
      <c r="A307" t="str">
        <f>IF($I307="","",INDEX(Products!$A$4:$A$403,$I307)&amp;"")</f>
        <v/>
      </c>
      <c r="B307" t="str">
        <f>IF($I307="","",INDEX(Products!$B$4:$B$403,$I307)&amp;"")</f>
        <v/>
      </c>
      <c r="C307" t="str">
        <f>IF($I307="","",INDEX(Products!$C$4:$C$403,$I307)&amp;"")</f>
        <v/>
      </c>
      <c r="D307" t="str">
        <f>IF($I307="","",INDEX(Products!$D$4:$D$403,$I307)&amp;IF(INDEX(Products!$E$4:$E$403,$I307)&lt;&gt;""," · "&amp;INDEX(Products!$E$4:$E$403,$I307),""))</f>
        <v/>
      </c>
      <c r="E307" s="17" t="str">
        <f>IF($I307="","",IF($B$5="Dealer",INDEX(Products!$I$4:$I$403,$I307),IF($B$5="Distributor",INDEX(Products!$J$4:$J$403,$I307),INDEX(Products!$G$4:$G$403,$I307))))</f>
        <v/>
      </c>
      <c r="F307" s="18" t="str">
        <f>IF($I307="","",N(INDEX(Products!$K$4:$K$403,$I307)))</f>
        <v/>
      </c>
      <c r="G307" s="17" t="str">
        <f t="shared" si="4"/>
        <v/>
      </c>
      <c r="H307" s="18" t="str">
        <f>IF($I307="","",IF(INDEX(Products!$M$4:$M$403,$I307)="","",INDEX(Products!$M$4:$M$403,$I307)))</f>
        <v/>
      </c>
      <c r="I307" s="19" t="str">
        <f>IFERROR(MATCH(ROW()-8,Products!$P$4:$P$403,0),"")</f>
        <v/>
      </c>
    </row>
    <row r="308" spans="1:9" x14ac:dyDescent="0.3">
      <c r="A308" t="str">
        <f>IF($I308="","",INDEX(Products!$A$4:$A$403,$I308)&amp;"")</f>
        <v/>
      </c>
      <c r="B308" t="str">
        <f>IF($I308="","",INDEX(Products!$B$4:$B$403,$I308)&amp;"")</f>
        <v/>
      </c>
      <c r="C308" t="str">
        <f>IF($I308="","",INDEX(Products!$C$4:$C$403,$I308)&amp;"")</f>
        <v/>
      </c>
      <c r="D308" t="str">
        <f>IF($I308="","",INDEX(Products!$D$4:$D$403,$I308)&amp;IF(INDEX(Products!$E$4:$E$403,$I308)&lt;&gt;""," · "&amp;INDEX(Products!$E$4:$E$403,$I308),""))</f>
        <v/>
      </c>
      <c r="E308" s="17" t="str">
        <f>IF($I308="","",IF($B$5="Dealer",INDEX(Products!$I$4:$I$403,$I308),IF($B$5="Distributor",INDEX(Products!$J$4:$J$403,$I308),INDEX(Products!$G$4:$G$403,$I308))))</f>
        <v/>
      </c>
      <c r="F308" s="18" t="str">
        <f>IF($I308="","",N(INDEX(Products!$K$4:$K$403,$I308)))</f>
        <v/>
      </c>
      <c r="G308" s="17" t="str">
        <f t="shared" si="4"/>
        <v/>
      </c>
      <c r="H308" s="18" t="str">
        <f>IF($I308="","",IF(INDEX(Products!$M$4:$M$403,$I308)="","",INDEX(Products!$M$4:$M$403,$I308)))</f>
        <v/>
      </c>
      <c r="I308" s="19" t="str">
        <f>IFERROR(MATCH(ROW()-8,Products!$P$4:$P$403,0),"")</f>
        <v/>
      </c>
    </row>
    <row r="309" spans="1:9" x14ac:dyDescent="0.3">
      <c r="A309" t="str">
        <f>IF($I309="","",INDEX(Products!$A$4:$A$403,$I309)&amp;"")</f>
        <v/>
      </c>
      <c r="B309" t="str">
        <f>IF($I309="","",INDEX(Products!$B$4:$B$403,$I309)&amp;"")</f>
        <v/>
      </c>
      <c r="C309" t="str">
        <f>IF($I309="","",INDEX(Products!$C$4:$C$403,$I309)&amp;"")</f>
        <v/>
      </c>
      <c r="D309" t="str">
        <f>IF($I309="","",INDEX(Products!$D$4:$D$403,$I309)&amp;IF(INDEX(Products!$E$4:$E$403,$I309)&lt;&gt;""," · "&amp;INDEX(Products!$E$4:$E$403,$I309),""))</f>
        <v/>
      </c>
      <c r="E309" s="17" t="str">
        <f>IF($I309="","",IF($B$5="Dealer",INDEX(Products!$I$4:$I$403,$I309),IF($B$5="Distributor",INDEX(Products!$J$4:$J$403,$I309),INDEX(Products!$G$4:$G$403,$I309))))</f>
        <v/>
      </c>
      <c r="F309" s="18" t="str">
        <f>IF($I309="","",N(INDEX(Products!$K$4:$K$403,$I309)))</f>
        <v/>
      </c>
      <c r="G309" s="17" t="str">
        <f t="shared" si="4"/>
        <v/>
      </c>
      <c r="H309" s="18" t="str">
        <f>IF($I309="","",IF(INDEX(Products!$M$4:$M$403,$I309)="","",INDEX(Products!$M$4:$M$403,$I309)))</f>
        <v/>
      </c>
      <c r="I309" s="19" t="str">
        <f>IFERROR(MATCH(ROW()-8,Products!$P$4:$P$403,0),"")</f>
        <v/>
      </c>
    </row>
    <row r="310" spans="1:9" x14ac:dyDescent="0.3">
      <c r="A310" t="str">
        <f>IF($I310="","",INDEX(Products!$A$4:$A$403,$I310)&amp;"")</f>
        <v/>
      </c>
      <c r="B310" t="str">
        <f>IF($I310="","",INDEX(Products!$B$4:$B$403,$I310)&amp;"")</f>
        <v/>
      </c>
      <c r="C310" t="str">
        <f>IF($I310="","",INDEX(Products!$C$4:$C$403,$I310)&amp;"")</f>
        <v/>
      </c>
      <c r="D310" t="str">
        <f>IF($I310="","",INDEX(Products!$D$4:$D$403,$I310)&amp;IF(INDEX(Products!$E$4:$E$403,$I310)&lt;&gt;""," · "&amp;INDEX(Products!$E$4:$E$403,$I310),""))</f>
        <v/>
      </c>
      <c r="E310" s="17" t="str">
        <f>IF($I310="","",IF($B$5="Dealer",INDEX(Products!$I$4:$I$403,$I310),IF($B$5="Distributor",INDEX(Products!$J$4:$J$403,$I310),INDEX(Products!$G$4:$G$403,$I310))))</f>
        <v/>
      </c>
      <c r="F310" s="18" t="str">
        <f>IF($I310="","",N(INDEX(Products!$K$4:$K$403,$I310)))</f>
        <v/>
      </c>
      <c r="G310" s="17" t="str">
        <f t="shared" si="4"/>
        <v/>
      </c>
      <c r="H310" s="18" t="str">
        <f>IF($I310="","",IF(INDEX(Products!$M$4:$M$403,$I310)="","",INDEX(Products!$M$4:$M$403,$I310)))</f>
        <v/>
      </c>
      <c r="I310" s="19" t="str">
        <f>IFERROR(MATCH(ROW()-8,Products!$P$4:$P$403,0),"")</f>
        <v/>
      </c>
    </row>
    <row r="311" spans="1:9" x14ac:dyDescent="0.3">
      <c r="A311" t="str">
        <f>IF($I311="","",INDEX(Products!$A$4:$A$403,$I311)&amp;"")</f>
        <v/>
      </c>
      <c r="B311" t="str">
        <f>IF($I311="","",INDEX(Products!$B$4:$B$403,$I311)&amp;"")</f>
        <v/>
      </c>
      <c r="C311" t="str">
        <f>IF($I311="","",INDEX(Products!$C$4:$C$403,$I311)&amp;"")</f>
        <v/>
      </c>
      <c r="D311" t="str">
        <f>IF($I311="","",INDEX(Products!$D$4:$D$403,$I311)&amp;IF(INDEX(Products!$E$4:$E$403,$I311)&lt;&gt;""," · "&amp;INDEX(Products!$E$4:$E$403,$I311),""))</f>
        <v/>
      </c>
      <c r="E311" s="17" t="str">
        <f>IF($I311="","",IF($B$5="Dealer",INDEX(Products!$I$4:$I$403,$I311),IF($B$5="Distributor",INDEX(Products!$J$4:$J$403,$I311),INDEX(Products!$G$4:$G$403,$I311))))</f>
        <v/>
      </c>
      <c r="F311" s="18" t="str">
        <f>IF($I311="","",N(INDEX(Products!$K$4:$K$403,$I311)))</f>
        <v/>
      </c>
      <c r="G311" s="17" t="str">
        <f t="shared" si="4"/>
        <v/>
      </c>
      <c r="H311" s="18" t="str">
        <f>IF($I311="","",IF(INDEX(Products!$M$4:$M$403,$I311)="","",INDEX(Products!$M$4:$M$403,$I311)))</f>
        <v/>
      </c>
      <c r="I311" s="19" t="str">
        <f>IFERROR(MATCH(ROW()-8,Products!$P$4:$P$403,0),"")</f>
        <v/>
      </c>
    </row>
    <row r="312" spans="1:9" x14ac:dyDescent="0.3">
      <c r="A312" t="str">
        <f>IF($I312="","",INDEX(Products!$A$4:$A$403,$I312)&amp;"")</f>
        <v/>
      </c>
      <c r="B312" t="str">
        <f>IF($I312="","",INDEX(Products!$B$4:$B$403,$I312)&amp;"")</f>
        <v/>
      </c>
      <c r="C312" t="str">
        <f>IF($I312="","",INDEX(Products!$C$4:$C$403,$I312)&amp;"")</f>
        <v/>
      </c>
      <c r="D312" t="str">
        <f>IF($I312="","",INDEX(Products!$D$4:$D$403,$I312)&amp;IF(INDEX(Products!$E$4:$E$403,$I312)&lt;&gt;""," · "&amp;INDEX(Products!$E$4:$E$403,$I312),""))</f>
        <v/>
      </c>
      <c r="E312" s="17" t="str">
        <f>IF($I312="","",IF($B$5="Dealer",INDEX(Products!$I$4:$I$403,$I312),IF($B$5="Distributor",INDEX(Products!$J$4:$J$403,$I312),INDEX(Products!$G$4:$G$403,$I312))))</f>
        <v/>
      </c>
      <c r="F312" s="18" t="str">
        <f>IF($I312="","",N(INDEX(Products!$K$4:$K$403,$I312)))</f>
        <v/>
      </c>
      <c r="G312" s="17" t="str">
        <f t="shared" si="4"/>
        <v/>
      </c>
      <c r="H312" s="18" t="str">
        <f>IF($I312="","",IF(INDEX(Products!$M$4:$M$403,$I312)="","",INDEX(Products!$M$4:$M$403,$I312)))</f>
        <v/>
      </c>
      <c r="I312" s="19" t="str">
        <f>IFERROR(MATCH(ROW()-8,Products!$P$4:$P$403,0),"")</f>
        <v/>
      </c>
    </row>
    <row r="313" spans="1:9" x14ac:dyDescent="0.3">
      <c r="A313" t="str">
        <f>IF($I313="","",INDEX(Products!$A$4:$A$403,$I313)&amp;"")</f>
        <v/>
      </c>
      <c r="B313" t="str">
        <f>IF($I313="","",INDEX(Products!$B$4:$B$403,$I313)&amp;"")</f>
        <v/>
      </c>
      <c r="C313" t="str">
        <f>IF($I313="","",INDEX(Products!$C$4:$C$403,$I313)&amp;"")</f>
        <v/>
      </c>
      <c r="D313" t="str">
        <f>IF($I313="","",INDEX(Products!$D$4:$D$403,$I313)&amp;IF(INDEX(Products!$E$4:$E$403,$I313)&lt;&gt;""," · "&amp;INDEX(Products!$E$4:$E$403,$I313),""))</f>
        <v/>
      </c>
      <c r="E313" s="17" t="str">
        <f>IF($I313="","",IF($B$5="Dealer",INDEX(Products!$I$4:$I$403,$I313),IF($B$5="Distributor",INDEX(Products!$J$4:$J$403,$I313),INDEX(Products!$G$4:$G$403,$I313))))</f>
        <v/>
      </c>
      <c r="F313" s="18" t="str">
        <f>IF($I313="","",N(INDEX(Products!$K$4:$K$403,$I313)))</f>
        <v/>
      </c>
      <c r="G313" s="17" t="str">
        <f t="shared" si="4"/>
        <v/>
      </c>
      <c r="H313" s="18" t="str">
        <f>IF($I313="","",IF(INDEX(Products!$M$4:$M$403,$I313)="","",INDEX(Products!$M$4:$M$403,$I313)))</f>
        <v/>
      </c>
      <c r="I313" s="19" t="str">
        <f>IFERROR(MATCH(ROW()-8,Products!$P$4:$P$403,0),"")</f>
        <v/>
      </c>
    </row>
    <row r="314" spans="1:9" x14ac:dyDescent="0.3">
      <c r="A314" t="str">
        <f>IF($I314="","",INDEX(Products!$A$4:$A$403,$I314)&amp;"")</f>
        <v/>
      </c>
      <c r="B314" t="str">
        <f>IF($I314="","",INDEX(Products!$B$4:$B$403,$I314)&amp;"")</f>
        <v/>
      </c>
      <c r="C314" t="str">
        <f>IF($I314="","",INDEX(Products!$C$4:$C$403,$I314)&amp;"")</f>
        <v/>
      </c>
      <c r="D314" t="str">
        <f>IF($I314="","",INDEX(Products!$D$4:$D$403,$I314)&amp;IF(INDEX(Products!$E$4:$E$403,$I314)&lt;&gt;""," · "&amp;INDEX(Products!$E$4:$E$403,$I314),""))</f>
        <v/>
      </c>
      <c r="E314" s="17" t="str">
        <f>IF($I314="","",IF($B$5="Dealer",INDEX(Products!$I$4:$I$403,$I314),IF($B$5="Distributor",INDEX(Products!$J$4:$J$403,$I314),INDEX(Products!$G$4:$G$403,$I314))))</f>
        <v/>
      </c>
      <c r="F314" s="18" t="str">
        <f>IF($I314="","",N(INDEX(Products!$K$4:$K$403,$I314)))</f>
        <v/>
      </c>
      <c r="G314" s="17" t="str">
        <f t="shared" si="4"/>
        <v/>
      </c>
      <c r="H314" s="18" t="str">
        <f>IF($I314="","",IF(INDEX(Products!$M$4:$M$403,$I314)="","",INDEX(Products!$M$4:$M$403,$I314)))</f>
        <v/>
      </c>
      <c r="I314" s="19" t="str">
        <f>IFERROR(MATCH(ROW()-8,Products!$P$4:$P$403,0),"")</f>
        <v/>
      </c>
    </row>
    <row r="315" spans="1:9" x14ac:dyDescent="0.3">
      <c r="A315" t="str">
        <f>IF($I315="","",INDEX(Products!$A$4:$A$403,$I315)&amp;"")</f>
        <v/>
      </c>
      <c r="B315" t="str">
        <f>IF($I315="","",INDEX(Products!$B$4:$B$403,$I315)&amp;"")</f>
        <v/>
      </c>
      <c r="C315" t="str">
        <f>IF($I315="","",INDEX(Products!$C$4:$C$403,$I315)&amp;"")</f>
        <v/>
      </c>
      <c r="D315" t="str">
        <f>IF($I315="","",INDEX(Products!$D$4:$D$403,$I315)&amp;IF(INDEX(Products!$E$4:$E$403,$I315)&lt;&gt;""," · "&amp;INDEX(Products!$E$4:$E$403,$I315),""))</f>
        <v/>
      </c>
      <c r="E315" s="17" t="str">
        <f>IF($I315="","",IF($B$5="Dealer",INDEX(Products!$I$4:$I$403,$I315),IF($B$5="Distributor",INDEX(Products!$J$4:$J$403,$I315),INDEX(Products!$G$4:$G$403,$I315))))</f>
        <v/>
      </c>
      <c r="F315" s="18" t="str">
        <f>IF($I315="","",N(INDEX(Products!$K$4:$K$403,$I315)))</f>
        <v/>
      </c>
      <c r="G315" s="17" t="str">
        <f t="shared" si="4"/>
        <v/>
      </c>
      <c r="H315" s="18" t="str">
        <f>IF($I315="","",IF(INDEX(Products!$M$4:$M$403,$I315)="","",INDEX(Products!$M$4:$M$403,$I315)))</f>
        <v/>
      </c>
      <c r="I315" s="19" t="str">
        <f>IFERROR(MATCH(ROW()-8,Products!$P$4:$P$403,0),"")</f>
        <v/>
      </c>
    </row>
    <row r="316" spans="1:9" x14ac:dyDescent="0.3">
      <c r="A316" t="str">
        <f>IF($I316="","",INDEX(Products!$A$4:$A$403,$I316)&amp;"")</f>
        <v/>
      </c>
      <c r="B316" t="str">
        <f>IF($I316="","",INDEX(Products!$B$4:$B$403,$I316)&amp;"")</f>
        <v/>
      </c>
      <c r="C316" t="str">
        <f>IF($I316="","",INDEX(Products!$C$4:$C$403,$I316)&amp;"")</f>
        <v/>
      </c>
      <c r="D316" t="str">
        <f>IF($I316="","",INDEX(Products!$D$4:$D$403,$I316)&amp;IF(INDEX(Products!$E$4:$E$403,$I316)&lt;&gt;""," · "&amp;INDEX(Products!$E$4:$E$403,$I316),""))</f>
        <v/>
      </c>
      <c r="E316" s="17" t="str">
        <f>IF($I316="","",IF($B$5="Dealer",INDEX(Products!$I$4:$I$403,$I316),IF($B$5="Distributor",INDEX(Products!$J$4:$J$403,$I316),INDEX(Products!$G$4:$G$403,$I316))))</f>
        <v/>
      </c>
      <c r="F316" s="18" t="str">
        <f>IF($I316="","",N(INDEX(Products!$K$4:$K$403,$I316)))</f>
        <v/>
      </c>
      <c r="G316" s="17" t="str">
        <f t="shared" si="4"/>
        <v/>
      </c>
      <c r="H316" s="18" t="str">
        <f>IF($I316="","",IF(INDEX(Products!$M$4:$M$403,$I316)="","",INDEX(Products!$M$4:$M$403,$I316)))</f>
        <v/>
      </c>
      <c r="I316" s="19" t="str">
        <f>IFERROR(MATCH(ROW()-8,Products!$P$4:$P$403,0),"")</f>
        <v/>
      </c>
    </row>
    <row r="317" spans="1:9" x14ac:dyDescent="0.3">
      <c r="A317" t="str">
        <f>IF($I317="","",INDEX(Products!$A$4:$A$403,$I317)&amp;"")</f>
        <v/>
      </c>
      <c r="B317" t="str">
        <f>IF($I317="","",INDEX(Products!$B$4:$B$403,$I317)&amp;"")</f>
        <v/>
      </c>
      <c r="C317" t="str">
        <f>IF($I317="","",INDEX(Products!$C$4:$C$403,$I317)&amp;"")</f>
        <v/>
      </c>
      <c r="D317" t="str">
        <f>IF($I317="","",INDEX(Products!$D$4:$D$403,$I317)&amp;IF(INDEX(Products!$E$4:$E$403,$I317)&lt;&gt;""," · "&amp;INDEX(Products!$E$4:$E$403,$I317),""))</f>
        <v/>
      </c>
      <c r="E317" s="17" t="str">
        <f>IF($I317="","",IF($B$5="Dealer",INDEX(Products!$I$4:$I$403,$I317),IF($B$5="Distributor",INDEX(Products!$J$4:$J$403,$I317),INDEX(Products!$G$4:$G$403,$I317))))</f>
        <v/>
      </c>
      <c r="F317" s="18" t="str">
        <f>IF($I317="","",N(INDEX(Products!$K$4:$K$403,$I317)))</f>
        <v/>
      </c>
      <c r="G317" s="17" t="str">
        <f t="shared" si="4"/>
        <v/>
      </c>
      <c r="H317" s="18" t="str">
        <f>IF($I317="","",IF(INDEX(Products!$M$4:$M$403,$I317)="","",INDEX(Products!$M$4:$M$403,$I317)))</f>
        <v/>
      </c>
      <c r="I317" s="19" t="str">
        <f>IFERROR(MATCH(ROW()-8,Products!$P$4:$P$403,0),"")</f>
        <v/>
      </c>
    </row>
    <row r="318" spans="1:9" x14ac:dyDescent="0.3">
      <c r="A318" t="str">
        <f>IF($I318="","",INDEX(Products!$A$4:$A$403,$I318)&amp;"")</f>
        <v/>
      </c>
      <c r="B318" t="str">
        <f>IF($I318="","",INDEX(Products!$B$4:$B$403,$I318)&amp;"")</f>
        <v/>
      </c>
      <c r="C318" t="str">
        <f>IF($I318="","",INDEX(Products!$C$4:$C$403,$I318)&amp;"")</f>
        <v/>
      </c>
      <c r="D318" t="str">
        <f>IF($I318="","",INDEX(Products!$D$4:$D$403,$I318)&amp;IF(INDEX(Products!$E$4:$E$403,$I318)&lt;&gt;""," · "&amp;INDEX(Products!$E$4:$E$403,$I318),""))</f>
        <v/>
      </c>
      <c r="E318" s="17" t="str">
        <f>IF($I318="","",IF($B$5="Dealer",INDEX(Products!$I$4:$I$403,$I318),IF($B$5="Distributor",INDEX(Products!$J$4:$J$403,$I318),INDEX(Products!$G$4:$G$403,$I318))))</f>
        <v/>
      </c>
      <c r="F318" s="18" t="str">
        <f>IF($I318="","",N(INDEX(Products!$K$4:$K$403,$I318)))</f>
        <v/>
      </c>
      <c r="G318" s="17" t="str">
        <f t="shared" si="4"/>
        <v/>
      </c>
      <c r="H318" s="18" t="str">
        <f>IF($I318="","",IF(INDEX(Products!$M$4:$M$403,$I318)="","",INDEX(Products!$M$4:$M$403,$I318)))</f>
        <v/>
      </c>
      <c r="I318" s="19" t="str">
        <f>IFERROR(MATCH(ROW()-8,Products!$P$4:$P$403,0),"")</f>
        <v/>
      </c>
    </row>
    <row r="319" spans="1:9" x14ac:dyDescent="0.3">
      <c r="A319" t="str">
        <f>IF($I319="","",INDEX(Products!$A$4:$A$403,$I319)&amp;"")</f>
        <v/>
      </c>
      <c r="B319" t="str">
        <f>IF($I319="","",INDEX(Products!$B$4:$B$403,$I319)&amp;"")</f>
        <v/>
      </c>
      <c r="C319" t="str">
        <f>IF($I319="","",INDEX(Products!$C$4:$C$403,$I319)&amp;"")</f>
        <v/>
      </c>
      <c r="D319" t="str">
        <f>IF($I319="","",INDEX(Products!$D$4:$D$403,$I319)&amp;IF(INDEX(Products!$E$4:$E$403,$I319)&lt;&gt;""," · "&amp;INDEX(Products!$E$4:$E$403,$I319),""))</f>
        <v/>
      </c>
      <c r="E319" s="17" t="str">
        <f>IF($I319="","",IF($B$5="Dealer",INDEX(Products!$I$4:$I$403,$I319),IF($B$5="Distributor",INDEX(Products!$J$4:$J$403,$I319),INDEX(Products!$G$4:$G$403,$I319))))</f>
        <v/>
      </c>
      <c r="F319" s="18" t="str">
        <f>IF($I319="","",N(INDEX(Products!$K$4:$K$403,$I319)))</f>
        <v/>
      </c>
      <c r="G319" s="17" t="str">
        <f t="shared" si="4"/>
        <v/>
      </c>
      <c r="H319" s="18" t="str">
        <f>IF($I319="","",IF(INDEX(Products!$M$4:$M$403,$I319)="","",INDEX(Products!$M$4:$M$403,$I319)))</f>
        <v/>
      </c>
      <c r="I319" s="19" t="str">
        <f>IFERROR(MATCH(ROW()-8,Products!$P$4:$P$403,0),"")</f>
        <v/>
      </c>
    </row>
    <row r="320" spans="1:9" x14ac:dyDescent="0.3">
      <c r="A320" t="str">
        <f>IF($I320="","",INDEX(Products!$A$4:$A$403,$I320)&amp;"")</f>
        <v/>
      </c>
      <c r="B320" t="str">
        <f>IF($I320="","",INDEX(Products!$B$4:$B$403,$I320)&amp;"")</f>
        <v/>
      </c>
      <c r="C320" t="str">
        <f>IF($I320="","",INDEX(Products!$C$4:$C$403,$I320)&amp;"")</f>
        <v/>
      </c>
      <c r="D320" t="str">
        <f>IF($I320="","",INDEX(Products!$D$4:$D$403,$I320)&amp;IF(INDEX(Products!$E$4:$E$403,$I320)&lt;&gt;""," · "&amp;INDEX(Products!$E$4:$E$403,$I320),""))</f>
        <v/>
      </c>
      <c r="E320" s="17" t="str">
        <f>IF($I320="","",IF($B$5="Dealer",INDEX(Products!$I$4:$I$403,$I320),IF($B$5="Distributor",INDEX(Products!$J$4:$J$403,$I320),INDEX(Products!$G$4:$G$403,$I320))))</f>
        <v/>
      </c>
      <c r="F320" s="18" t="str">
        <f>IF($I320="","",N(INDEX(Products!$K$4:$K$403,$I320)))</f>
        <v/>
      </c>
      <c r="G320" s="17" t="str">
        <f t="shared" si="4"/>
        <v/>
      </c>
      <c r="H320" s="18" t="str">
        <f>IF($I320="","",IF(INDEX(Products!$M$4:$M$403,$I320)="","",INDEX(Products!$M$4:$M$403,$I320)))</f>
        <v/>
      </c>
      <c r="I320" s="19" t="str">
        <f>IFERROR(MATCH(ROW()-8,Products!$P$4:$P$403,0),"")</f>
        <v/>
      </c>
    </row>
    <row r="321" spans="1:9" x14ac:dyDescent="0.3">
      <c r="A321" t="str">
        <f>IF($I321="","",INDEX(Products!$A$4:$A$403,$I321)&amp;"")</f>
        <v/>
      </c>
      <c r="B321" t="str">
        <f>IF($I321="","",INDEX(Products!$B$4:$B$403,$I321)&amp;"")</f>
        <v/>
      </c>
      <c r="C321" t="str">
        <f>IF($I321="","",INDEX(Products!$C$4:$C$403,$I321)&amp;"")</f>
        <v/>
      </c>
      <c r="D321" t="str">
        <f>IF($I321="","",INDEX(Products!$D$4:$D$403,$I321)&amp;IF(INDEX(Products!$E$4:$E$403,$I321)&lt;&gt;""," · "&amp;INDEX(Products!$E$4:$E$403,$I321),""))</f>
        <v/>
      </c>
      <c r="E321" s="17" t="str">
        <f>IF($I321="","",IF($B$5="Dealer",INDEX(Products!$I$4:$I$403,$I321),IF($B$5="Distributor",INDEX(Products!$J$4:$J$403,$I321),INDEX(Products!$G$4:$G$403,$I321))))</f>
        <v/>
      </c>
      <c r="F321" s="18" t="str">
        <f>IF($I321="","",N(INDEX(Products!$K$4:$K$403,$I321)))</f>
        <v/>
      </c>
      <c r="G321" s="17" t="str">
        <f t="shared" si="4"/>
        <v/>
      </c>
      <c r="H321" s="18" t="str">
        <f>IF($I321="","",IF(INDEX(Products!$M$4:$M$403,$I321)="","",INDEX(Products!$M$4:$M$403,$I321)))</f>
        <v/>
      </c>
      <c r="I321" s="19" t="str">
        <f>IFERROR(MATCH(ROW()-8,Products!$P$4:$P$403,0),"")</f>
        <v/>
      </c>
    </row>
    <row r="322" spans="1:9" x14ac:dyDescent="0.3">
      <c r="A322" t="str">
        <f>IF($I322="","",INDEX(Products!$A$4:$A$403,$I322)&amp;"")</f>
        <v/>
      </c>
      <c r="B322" t="str">
        <f>IF($I322="","",INDEX(Products!$B$4:$B$403,$I322)&amp;"")</f>
        <v/>
      </c>
      <c r="C322" t="str">
        <f>IF($I322="","",INDEX(Products!$C$4:$C$403,$I322)&amp;"")</f>
        <v/>
      </c>
      <c r="D322" t="str">
        <f>IF($I322="","",INDEX(Products!$D$4:$D$403,$I322)&amp;IF(INDEX(Products!$E$4:$E$403,$I322)&lt;&gt;""," · "&amp;INDEX(Products!$E$4:$E$403,$I322),""))</f>
        <v/>
      </c>
      <c r="E322" s="17" t="str">
        <f>IF($I322="","",IF($B$5="Dealer",INDEX(Products!$I$4:$I$403,$I322),IF($B$5="Distributor",INDEX(Products!$J$4:$J$403,$I322),INDEX(Products!$G$4:$G$403,$I322))))</f>
        <v/>
      </c>
      <c r="F322" s="18" t="str">
        <f>IF($I322="","",N(INDEX(Products!$K$4:$K$403,$I322)))</f>
        <v/>
      </c>
      <c r="G322" s="17" t="str">
        <f t="shared" si="4"/>
        <v/>
      </c>
      <c r="H322" s="18" t="str">
        <f>IF($I322="","",IF(INDEX(Products!$M$4:$M$403,$I322)="","",INDEX(Products!$M$4:$M$403,$I322)))</f>
        <v/>
      </c>
      <c r="I322" s="19" t="str">
        <f>IFERROR(MATCH(ROW()-8,Products!$P$4:$P$403,0),"")</f>
        <v/>
      </c>
    </row>
    <row r="323" spans="1:9" x14ac:dyDescent="0.3">
      <c r="A323" t="str">
        <f>IF($I323="","",INDEX(Products!$A$4:$A$403,$I323)&amp;"")</f>
        <v/>
      </c>
      <c r="B323" t="str">
        <f>IF($I323="","",INDEX(Products!$B$4:$B$403,$I323)&amp;"")</f>
        <v/>
      </c>
      <c r="C323" t="str">
        <f>IF($I323="","",INDEX(Products!$C$4:$C$403,$I323)&amp;"")</f>
        <v/>
      </c>
      <c r="D323" t="str">
        <f>IF($I323="","",INDEX(Products!$D$4:$D$403,$I323)&amp;IF(INDEX(Products!$E$4:$E$403,$I323)&lt;&gt;""," · "&amp;INDEX(Products!$E$4:$E$403,$I323),""))</f>
        <v/>
      </c>
      <c r="E323" s="17" t="str">
        <f>IF($I323="","",IF($B$5="Dealer",INDEX(Products!$I$4:$I$403,$I323),IF($B$5="Distributor",INDEX(Products!$J$4:$J$403,$I323),INDEX(Products!$G$4:$G$403,$I323))))</f>
        <v/>
      </c>
      <c r="F323" s="18" t="str">
        <f>IF($I323="","",N(INDEX(Products!$K$4:$K$403,$I323)))</f>
        <v/>
      </c>
      <c r="G323" s="17" t="str">
        <f t="shared" si="4"/>
        <v/>
      </c>
      <c r="H323" s="18" t="str">
        <f>IF($I323="","",IF(INDEX(Products!$M$4:$M$403,$I323)="","",INDEX(Products!$M$4:$M$403,$I323)))</f>
        <v/>
      </c>
      <c r="I323" s="19" t="str">
        <f>IFERROR(MATCH(ROW()-8,Products!$P$4:$P$403,0),"")</f>
        <v/>
      </c>
    </row>
    <row r="324" spans="1:9" x14ac:dyDescent="0.3">
      <c r="A324" t="str">
        <f>IF($I324="","",INDEX(Products!$A$4:$A$403,$I324)&amp;"")</f>
        <v/>
      </c>
      <c r="B324" t="str">
        <f>IF($I324="","",INDEX(Products!$B$4:$B$403,$I324)&amp;"")</f>
        <v/>
      </c>
      <c r="C324" t="str">
        <f>IF($I324="","",INDEX(Products!$C$4:$C$403,$I324)&amp;"")</f>
        <v/>
      </c>
      <c r="D324" t="str">
        <f>IF($I324="","",INDEX(Products!$D$4:$D$403,$I324)&amp;IF(INDEX(Products!$E$4:$E$403,$I324)&lt;&gt;""," · "&amp;INDEX(Products!$E$4:$E$403,$I324),""))</f>
        <v/>
      </c>
      <c r="E324" s="17" t="str">
        <f>IF($I324="","",IF($B$5="Dealer",INDEX(Products!$I$4:$I$403,$I324),IF($B$5="Distributor",INDEX(Products!$J$4:$J$403,$I324),INDEX(Products!$G$4:$G$403,$I324))))</f>
        <v/>
      </c>
      <c r="F324" s="18" t="str">
        <f>IF($I324="","",N(INDEX(Products!$K$4:$K$403,$I324)))</f>
        <v/>
      </c>
      <c r="G324" s="17" t="str">
        <f t="shared" si="4"/>
        <v/>
      </c>
      <c r="H324" s="18" t="str">
        <f>IF($I324="","",IF(INDEX(Products!$M$4:$M$403,$I324)="","",INDEX(Products!$M$4:$M$403,$I324)))</f>
        <v/>
      </c>
      <c r="I324" s="19" t="str">
        <f>IFERROR(MATCH(ROW()-8,Products!$P$4:$P$403,0),"")</f>
        <v/>
      </c>
    </row>
    <row r="325" spans="1:9" x14ac:dyDescent="0.3">
      <c r="A325" t="str">
        <f>IF($I325="","",INDEX(Products!$A$4:$A$403,$I325)&amp;"")</f>
        <v/>
      </c>
      <c r="B325" t="str">
        <f>IF($I325="","",INDEX(Products!$B$4:$B$403,$I325)&amp;"")</f>
        <v/>
      </c>
      <c r="C325" t="str">
        <f>IF($I325="","",INDEX(Products!$C$4:$C$403,$I325)&amp;"")</f>
        <v/>
      </c>
      <c r="D325" t="str">
        <f>IF($I325="","",INDEX(Products!$D$4:$D$403,$I325)&amp;IF(INDEX(Products!$E$4:$E$403,$I325)&lt;&gt;""," · "&amp;INDEX(Products!$E$4:$E$403,$I325),""))</f>
        <v/>
      </c>
      <c r="E325" s="17" t="str">
        <f>IF($I325="","",IF($B$5="Dealer",INDEX(Products!$I$4:$I$403,$I325),IF($B$5="Distributor",INDEX(Products!$J$4:$J$403,$I325),INDEX(Products!$G$4:$G$403,$I325))))</f>
        <v/>
      </c>
      <c r="F325" s="18" t="str">
        <f>IF($I325="","",N(INDEX(Products!$K$4:$K$403,$I325)))</f>
        <v/>
      </c>
      <c r="G325" s="17" t="str">
        <f t="shared" si="4"/>
        <v/>
      </c>
      <c r="H325" s="18" t="str">
        <f>IF($I325="","",IF(INDEX(Products!$M$4:$M$403,$I325)="","",INDEX(Products!$M$4:$M$403,$I325)))</f>
        <v/>
      </c>
      <c r="I325" s="19" t="str">
        <f>IFERROR(MATCH(ROW()-8,Products!$P$4:$P$403,0),"")</f>
        <v/>
      </c>
    </row>
    <row r="326" spans="1:9" x14ac:dyDescent="0.3">
      <c r="A326" t="str">
        <f>IF($I326="","",INDEX(Products!$A$4:$A$403,$I326)&amp;"")</f>
        <v/>
      </c>
      <c r="B326" t="str">
        <f>IF($I326="","",INDEX(Products!$B$4:$B$403,$I326)&amp;"")</f>
        <v/>
      </c>
      <c r="C326" t="str">
        <f>IF($I326="","",INDEX(Products!$C$4:$C$403,$I326)&amp;"")</f>
        <v/>
      </c>
      <c r="D326" t="str">
        <f>IF($I326="","",INDEX(Products!$D$4:$D$403,$I326)&amp;IF(INDEX(Products!$E$4:$E$403,$I326)&lt;&gt;""," · "&amp;INDEX(Products!$E$4:$E$403,$I326),""))</f>
        <v/>
      </c>
      <c r="E326" s="17" t="str">
        <f>IF($I326="","",IF($B$5="Dealer",INDEX(Products!$I$4:$I$403,$I326),IF($B$5="Distributor",INDEX(Products!$J$4:$J$403,$I326),INDEX(Products!$G$4:$G$403,$I326))))</f>
        <v/>
      </c>
      <c r="F326" s="18" t="str">
        <f>IF($I326="","",N(INDEX(Products!$K$4:$K$403,$I326)))</f>
        <v/>
      </c>
      <c r="G326" s="17" t="str">
        <f t="shared" si="4"/>
        <v/>
      </c>
      <c r="H326" s="18" t="str">
        <f>IF($I326="","",IF(INDEX(Products!$M$4:$M$403,$I326)="","",INDEX(Products!$M$4:$M$403,$I326)))</f>
        <v/>
      </c>
      <c r="I326" s="19" t="str">
        <f>IFERROR(MATCH(ROW()-8,Products!$P$4:$P$403,0),"")</f>
        <v/>
      </c>
    </row>
    <row r="327" spans="1:9" x14ac:dyDescent="0.3">
      <c r="A327" t="str">
        <f>IF($I327="","",INDEX(Products!$A$4:$A$403,$I327)&amp;"")</f>
        <v/>
      </c>
      <c r="B327" t="str">
        <f>IF($I327="","",INDEX(Products!$B$4:$B$403,$I327)&amp;"")</f>
        <v/>
      </c>
      <c r="C327" t="str">
        <f>IF($I327="","",INDEX(Products!$C$4:$C$403,$I327)&amp;"")</f>
        <v/>
      </c>
      <c r="D327" t="str">
        <f>IF($I327="","",INDEX(Products!$D$4:$D$403,$I327)&amp;IF(INDEX(Products!$E$4:$E$403,$I327)&lt;&gt;""," · "&amp;INDEX(Products!$E$4:$E$403,$I327),""))</f>
        <v/>
      </c>
      <c r="E327" s="17" t="str">
        <f>IF($I327="","",IF($B$5="Dealer",INDEX(Products!$I$4:$I$403,$I327),IF($B$5="Distributor",INDEX(Products!$J$4:$J$403,$I327),INDEX(Products!$G$4:$G$403,$I327))))</f>
        <v/>
      </c>
      <c r="F327" s="18" t="str">
        <f>IF($I327="","",N(INDEX(Products!$K$4:$K$403,$I327)))</f>
        <v/>
      </c>
      <c r="G327" s="17" t="str">
        <f t="shared" si="4"/>
        <v/>
      </c>
      <c r="H327" s="18" t="str">
        <f>IF($I327="","",IF(INDEX(Products!$M$4:$M$403,$I327)="","",INDEX(Products!$M$4:$M$403,$I327)))</f>
        <v/>
      </c>
      <c r="I327" s="19" t="str">
        <f>IFERROR(MATCH(ROW()-8,Products!$P$4:$P$403,0),"")</f>
        <v/>
      </c>
    </row>
    <row r="328" spans="1:9" x14ac:dyDescent="0.3">
      <c r="A328" t="str">
        <f>IF($I328="","",INDEX(Products!$A$4:$A$403,$I328)&amp;"")</f>
        <v/>
      </c>
      <c r="B328" t="str">
        <f>IF($I328="","",INDEX(Products!$B$4:$B$403,$I328)&amp;"")</f>
        <v/>
      </c>
      <c r="C328" t="str">
        <f>IF($I328="","",INDEX(Products!$C$4:$C$403,$I328)&amp;"")</f>
        <v/>
      </c>
      <c r="D328" t="str">
        <f>IF($I328="","",INDEX(Products!$D$4:$D$403,$I328)&amp;IF(INDEX(Products!$E$4:$E$403,$I328)&lt;&gt;""," · "&amp;INDEX(Products!$E$4:$E$403,$I328),""))</f>
        <v/>
      </c>
      <c r="E328" s="17" t="str">
        <f>IF($I328="","",IF($B$5="Dealer",INDEX(Products!$I$4:$I$403,$I328),IF($B$5="Distributor",INDEX(Products!$J$4:$J$403,$I328),INDEX(Products!$G$4:$G$403,$I328))))</f>
        <v/>
      </c>
      <c r="F328" s="18" t="str">
        <f>IF($I328="","",N(INDEX(Products!$K$4:$K$403,$I328)))</f>
        <v/>
      </c>
      <c r="G328" s="17" t="str">
        <f t="shared" si="4"/>
        <v/>
      </c>
      <c r="H328" s="18" t="str">
        <f>IF($I328="","",IF(INDEX(Products!$M$4:$M$403,$I328)="","",INDEX(Products!$M$4:$M$403,$I328)))</f>
        <v/>
      </c>
      <c r="I328" s="19" t="str">
        <f>IFERROR(MATCH(ROW()-8,Products!$P$4:$P$403,0),"")</f>
        <v/>
      </c>
    </row>
    <row r="329" spans="1:9" x14ac:dyDescent="0.3">
      <c r="A329" t="str">
        <f>IF($I329="","",INDEX(Products!$A$4:$A$403,$I329)&amp;"")</f>
        <v/>
      </c>
      <c r="B329" t="str">
        <f>IF($I329="","",INDEX(Products!$B$4:$B$403,$I329)&amp;"")</f>
        <v/>
      </c>
      <c r="C329" t="str">
        <f>IF($I329="","",INDEX(Products!$C$4:$C$403,$I329)&amp;"")</f>
        <v/>
      </c>
      <c r="D329" t="str">
        <f>IF($I329="","",INDEX(Products!$D$4:$D$403,$I329)&amp;IF(INDEX(Products!$E$4:$E$403,$I329)&lt;&gt;""," · "&amp;INDEX(Products!$E$4:$E$403,$I329),""))</f>
        <v/>
      </c>
      <c r="E329" s="17" t="str">
        <f>IF($I329="","",IF($B$5="Dealer",INDEX(Products!$I$4:$I$403,$I329),IF($B$5="Distributor",INDEX(Products!$J$4:$J$403,$I329),INDEX(Products!$G$4:$G$403,$I329))))</f>
        <v/>
      </c>
      <c r="F329" s="18" t="str">
        <f>IF($I329="","",N(INDEX(Products!$K$4:$K$403,$I329)))</f>
        <v/>
      </c>
      <c r="G329" s="17" t="str">
        <f t="shared" ref="G329:G392" si="5">IF(OR($I329="",$E329=""),"",ROUND($E329*(1+N($F329)/100),2))</f>
        <v/>
      </c>
      <c r="H329" s="18" t="str">
        <f>IF($I329="","",IF(INDEX(Products!$M$4:$M$403,$I329)="","",INDEX(Products!$M$4:$M$403,$I329)))</f>
        <v/>
      </c>
      <c r="I329" s="19" t="str">
        <f>IFERROR(MATCH(ROW()-8,Products!$P$4:$P$403,0),"")</f>
        <v/>
      </c>
    </row>
    <row r="330" spans="1:9" x14ac:dyDescent="0.3">
      <c r="A330" t="str">
        <f>IF($I330="","",INDEX(Products!$A$4:$A$403,$I330)&amp;"")</f>
        <v/>
      </c>
      <c r="B330" t="str">
        <f>IF($I330="","",INDEX(Products!$B$4:$B$403,$I330)&amp;"")</f>
        <v/>
      </c>
      <c r="C330" t="str">
        <f>IF($I330="","",INDEX(Products!$C$4:$C$403,$I330)&amp;"")</f>
        <v/>
      </c>
      <c r="D330" t="str">
        <f>IF($I330="","",INDEX(Products!$D$4:$D$403,$I330)&amp;IF(INDEX(Products!$E$4:$E$403,$I330)&lt;&gt;""," · "&amp;INDEX(Products!$E$4:$E$403,$I330),""))</f>
        <v/>
      </c>
      <c r="E330" s="17" t="str">
        <f>IF($I330="","",IF($B$5="Dealer",INDEX(Products!$I$4:$I$403,$I330),IF($B$5="Distributor",INDEX(Products!$J$4:$J$403,$I330),INDEX(Products!$G$4:$G$403,$I330))))</f>
        <v/>
      </c>
      <c r="F330" s="18" t="str">
        <f>IF($I330="","",N(INDEX(Products!$K$4:$K$403,$I330)))</f>
        <v/>
      </c>
      <c r="G330" s="17" t="str">
        <f t="shared" si="5"/>
        <v/>
      </c>
      <c r="H330" s="18" t="str">
        <f>IF($I330="","",IF(INDEX(Products!$M$4:$M$403,$I330)="","",INDEX(Products!$M$4:$M$403,$I330)))</f>
        <v/>
      </c>
      <c r="I330" s="19" t="str">
        <f>IFERROR(MATCH(ROW()-8,Products!$P$4:$P$403,0),"")</f>
        <v/>
      </c>
    </row>
    <row r="331" spans="1:9" x14ac:dyDescent="0.3">
      <c r="A331" t="str">
        <f>IF($I331="","",INDEX(Products!$A$4:$A$403,$I331)&amp;"")</f>
        <v/>
      </c>
      <c r="B331" t="str">
        <f>IF($I331="","",INDEX(Products!$B$4:$B$403,$I331)&amp;"")</f>
        <v/>
      </c>
      <c r="C331" t="str">
        <f>IF($I331="","",INDEX(Products!$C$4:$C$403,$I331)&amp;"")</f>
        <v/>
      </c>
      <c r="D331" t="str">
        <f>IF($I331="","",INDEX(Products!$D$4:$D$403,$I331)&amp;IF(INDEX(Products!$E$4:$E$403,$I331)&lt;&gt;""," · "&amp;INDEX(Products!$E$4:$E$403,$I331),""))</f>
        <v/>
      </c>
      <c r="E331" s="17" t="str">
        <f>IF($I331="","",IF($B$5="Dealer",INDEX(Products!$I$4:$I$403,$I331),IF($B$5="Distributor",INDEX(Products!$J$4:$J$403,$I331),INDEX(Products!$G$4:$G$403,$I331))))</f>
        <v/>
      </c>
      <c r="F331" s="18" t="str">
        <f>IF($I331="","",N(INDEX(Products!$K$4:$K$403,$I331)))</f>
        <v/>
      </c>
      <c r="G331" s="17" t="str">
        <f t="shared" si="5"/>
        <v/>
      </c>
      <c r="H331" s="18" t="str">
        <f>IF($I331="","",IF(INDEX(Products!$M$4:$M$403,$I331)="","",INDEX(Products!$M$4:$M$403,$I331)))</f>
        <v/>
      </c>
      <c r="I331" s="19" t="str">
        <f>IFERROR(MATCH(ROW()-8,Products!$P$4:$P$403,0),"")</f>
        <v/>
      </c>
    </row>
    <row r="332" spans="1:9" x14ac:dyDescent="0.3">
      <c r="A332" t="str">
        <f>IF($I332="","",INDEX(Products!$A$4:$A$403,$I332)&amp;"")</f>
        <v/>
      </c>
      <c r="B332" t="str">
        <f>IF($I332="","",INDEX(Products!$B$4:$B$403,$I332)&amp;"")</f>
        <v/>
      </c>
      <c r="C332" t="str">
        <f>IF($I332="","",INDEX(Products!$C$4:$C$403,$I332)&amp;"")</f>
        <v/>
      </c>
      <c r="D332" t="str">
        <f>IF($I332="","",INDEX(Products!$D$4:$D$403,$I332)&amp;IF(INDEX(Products!$E$4:$E$403,$I332)&lt;&gt;""," · "&amp;INDEX(Products!$E$4:$E$403,$I332),""))</f>
        <v/>
      </c>
      <c r="E332" s="17" t="str">
        <f>IF($I332="","",IF($B$5="Dealer",INDEX(Products!$I$4:$I$403,$I332),IF($B$5="Distributor",INDEX(Products!$J$4:$J$403,$I332),INDEX(Products!$G$4:$G$403,$I332))))</f>
        <v/>
      </c>
      <c r="F332" s="18" t="str">
        <f>IF($I332="","",N(INDEX(Products!$K$4:$K$403,$I332)))</f>
        <v/>
      </c>
      <c r="G332" s="17" t="str">
        <f t="shared" si="5"/>
        <v/>
      </c>
      <c r="H332" s="18" t="str">
        <f>IF($I332="","",IF(INDEX(Products!$M$4:$M$403,$I332)="","",INDEX(Products!$M$4:$M$403,$I332)))</f>
        <v/>
      </c>
      <c r="I332" s="19" t="str">
        <f>IFERROR(MATCH(ROW()-8,Products!$P$4:$P$403,0),"")</f>
        <v/>
      </c>
    </row>
    <row r="333" spans="1:9" x14ac:dyDescent="0.3">
      <c r="A333" t="str">
        <f>IF($I333="","",INDEX(Products!$A$4:$A$403,$I333)&amp;"")</f>
        <v/>
      </c>
      <c r="B333" t="str">
        <f>IF($I333="","",INDEX(Products!$B$4:$B$403,$I333)&amp;"")</f>
        <v/>
      </c>
      <c r="C333" t="str">
        <f>IF($I333="","",INDEX(Products!$C$4:$C$403,$I333)&amp;"")</f>
        <v/>
      </c>
      <c r="D333" t="str">
        <f>IF($I333="","",INDEX(Products!$D$4:$D$403,$I333)&amp;IF(INDEX(Products!$E$4:$E$403,$I333)&lt;&gt;""," · "&amp;INDEX(Products!$E$4:$E$403,$I333),""))</f>
        <v/>
      </c>
      <c r="E333" s="17" t="str">
        <f>IF($I333="","",IF($B$5="Dealer",INDEX(Products!$I$4:$I$403,$I333),IF($B$5="Distributor",INDEX(Products!$J$4:$J$403,$I333),INDEX(Products!$G$4:$G$403,$I333))))</f>
        <v/>
      </c>
      <c r="F333" s="18" t="str">
        <f>IF($I333="","",N(INDEX(Products!$K$4:$K$403,$I333)))</f>
        <v/>
      </c>
      <c r="G333" s="17" t="str">
        <f t="shared" si="5"/>
        <v/>
      </c>
      <c r="H333" s="18" t="str">
        <f>IF($I333="","",IF(INDEX(Products!$M$4:$M$403,$I333)="","",INDEX(Products!$M$4:$M$403,$I333)))</f>
        <v/>
      </c>
      <c r="I333" s="19" t="str">
        <f>IFERROR(MATCH(ROW()-8,Products!$P$4:$P$403,0),"")</f>
        <v/>
      </c>
    </row>
    <row r="334" spans="1:9" x14ac:dyDescent="0.3">
      <c r="A334" t="str">
        <f>IF($I334="","",INDEX(Products!$A$4:$A$403,$I334)&amp;"")</f>
        <v/>
      </c>
      <c r="B334" t="str">
        <f>IF($I334="","",INDEX(Products!$B$4:$B$403,$I334)&amp;"")</f>
        <v/>
      </c>
      <c r="C334" t="str">
        <f>IF($I334="","",INDEX(Products!$C$4:$C$403,$I334)&amp;"")</f>
        <v/>
      </c>
      <c r="D334" t="str">
        <f>IF($I334="","",INDEX(Products!$D$4:$D$403,$I334)&amp;IF(INDEX(Products!$E$4:$E$403,$I334)&lt;&gt;""," · "&amp;INDEX(Products!$E$4:$E$403,$I334),""))</f>
        <v/>
      </c>
      <c r="E334" s="17" t="str">
        <f>IF($I334="","",IF($B$5="Dealer",INDEX(Products!$I$4:$I$403,$I334),IF($B$5="Distributor",INDEX(Products!$J$4:$J$403,$I334),INDEX(Products!$G$4:$G$403,$I334))))</f>
        <v/>
      </c>
      <c r="F334" s="18" t="str">
        <f>IF($I334="","",N(INDEX(Products!$K$4:$K$403,$I334)))</f>
        <v/>
      </c>
      <c r="G334" s="17" t="str">
        <f t="shared" si="5"/>
        <v/>
      </c>
      <c r="H334" s="18" t="str">
        <f>IF($I334="","",IF(INDEX(Products!$M$4:$M$403,$I334)="","",INDEX(Products!$M$4:$M$403,$I334)))</f>
        <v/>
      </c>
      <c r="I334" s="19" t="str">
        <f>IFERROR(MATCH(ROW()-8,Products!$P$4:$P$403,0),"")</f>
        <v/>
      </c>
    </row>
    <row r="335" spans="1:9" x14ac:dyDescent="0.3">
      <c r="A335" t="str">
        <f>IF($I335="","",INDEX(Products!$A$4:$A$403,$I335)&amp;"")</f>
        <v/>
      </c>
      <c r="B335" t="str">
        <f>IF($I335="","",INDEX(Products!$B$4:$B$403,$I335)&amp;"")</f>
        <v/>
      </c>
      <c r="C335" t="str">
        <f>IF($I335="","",INDEX(Products!$C$4:$C$403,$I335)&amp;"")</f>
        <v/>
      </c>
      <c r="D335" t="str">
        <f>IF($I335="","",INDEX(Products!$D$4:$D$403,$I335)&amp;IF(INDEX(Products!$E$4:$E$403,$I335)&lt;&gt;""," · "&amp;INDEX(Products!$E$4:$E$403,$I335),""))</f>
        <v/>
      </c>
      <c r="E335" s="17" t="str">
        <f>IF($I335="","",IF($B$5="Dealer",INDEX(Products!$I$4:$I$403,$I335),IF($B$5="Distributor",INDEX(Products!$J$4:$J$403,$I335),INDEX(Products!$G$4:$G$403,$I335))))</f>
        <v/>
      </c>
      <c r="F335" s="18" t="str">
        <f>IF($I335="","",N(INDEX(Products!$K$4:$K$403,$I335)))</f>
        <v/>
      </c>
      <c r="G335" s="17" t="str">
        <f t="shared" si="5"/>
        <v/>
      </c>
      <c r="H335" s="18" t="str">
        <f>IF($I335="","",IF(INDEX(Products!$M$4:$M$403,$I335)="","",INDEX(Products!$M$4:$M$403,$I335)))</f>
        <v/>
      </c>
      <c r="I335" s="19" t="str">
        <f>IFERROR(MATCH(ROW()-8,Products!$P$4:$P$403,0),"")</f>
        <v/>
      </c>
    </row>
    <row r="336" spans="1:9" x14ac:dyDescent="0.3">
      <c r="A336" t="str">
        <f>IF($I336="","",INDEX(Products!$A$4:$A$403,$I336)&amp;"")</f>
        <v/>
      </c>
      <c r="B336" t="str">
        <f>IF($I336="","",INDEX(Products!$B$4:$B$403,$I336)&amp;"")</f>
        <v/>
      </c>
      <c r="C336" t="str">
        <f>IF($I336="","",INDEX(Products!$C$4:$C$403,$I336)&amp;"")</f>
        <v/>
      </c>
      <c r="D336" t="str">
        <f>IF($I336="","",INDEX(Products!$D$4:$D$403,$I336)&amp;IF(INDEX(Products!$E$4:$E$403,$I336)&lt;&gt;""," · "&amp;INDEX(Products!$E$4:$E$403,$I336),""))</f>
        <v/>
      </c>
      <c r="E336" s="17" t="str">
        <f>IF($I336="","",IF($B$5="Dealer",INDEX(Products!$I$4:$I$403,$I336),IF($B$5="Distributor",INDEX(Products!$J$4:$J$403,$I336),INDEX(Products!$G$4:$G$403,$I336))))</f>
        <v/>
      </c>
      <c r="F336" s="18" t="str">
        <f>IF($I336="","",N(INDEX(Products!$K$4:$K$403,$I336)))</f>
        <v/>
      </c>
      <c r="G336" s="17" t="str">
        <f t="shared" si="5"/>
        <v/>
      </c>
      <c r="H336" s="18" t="str">
        <f>IF($I336="","",IF(INDEX(Products!$M$4:$M$403,$I336)="","",INDEX(Products!$M$4:$M$403,$I336)))</f>
        <v/>
      </c>
      <c r="I336" s="19" t="str">
        <f>IFERROR(MATCH(ROW()-8,Products!$P$4:$P$403,0),"")</f>
        <v/>
      </c>
    </row>
    <row r="337" spans="1:9" x14ac:dyDescent="0.3">
      <c r="A337" t="str">
        <f>IF($I337="","",INDEX(Products!$A$4:$A$403,$I337)&amp;"")</f>
        <v/>
      </c>
      <c r="B337" t="str">
        <f>IF($I337="","",INDEX(Products!$B$4:$B$403,$I337)&amp;"")</f>
        <v/>
      </c>
      <c r="C337" t="str">
        <f>IF($I337="","",INDEX(Products!$C$4:$C$403,$I337)&amp;"")</f>
        <v/>
      </c>
      <c r="D337" t="str">
        <f>IF($I337="","",INDEX(Products!$D$4:$D$403,$I337)&amp;IF(INDEX(Products!$E$4:$E$403,$I337)&lt;&gt;""," · "&amp;INDEX(Products!$E$4:$E$403,$I337),""))</f>
        <v/>
      </c>
      <c r="E337" s="17" t="str">
        <f>IF($I337="","",IF($B$5="Dealer",INDEX(Products!$I$4:$I$403,$I337),IF($B$5="Distributor",INDEX(Products!$J$4:$J$403,$I337),INDEX(Products!$G$4:$G$403,$I337))))</f>
        <v/>
      </c>
      <c r="F337" s="18" t="str">
        <f>IF($I337="","",N(INDEX(Products!$K$4:$K$403,$I337)))</f>
        <v/>
      </c>
      <c r="G337" s="17" t="str">
        <f t="shared" si="5"/>
        <v/>
      </c>
      <c r="H337" s="18" t="str">
        <f>IF($I337="","",IF(INDEX(Products!$M$4:$M$403,$I337)="","",INDEX(Products!$M$4:$M$403,$I337)))</f>
        <v/>
      </c>
      <c r="I337" s="19" t="str">
        <f>IFERROR(MATCH(ROW()-8,Products!$P$4:$P$403,0),"")</f>
        <v/>
      </c>
    </row>
    <row r="338" spans="1:9" x14ac:dyDescent="0.3">
      <c r="A338" t="str">
        <f>IF($I338="","",INDEX(Products!$A$4:$A$403,$I338)&amp;"")</f>
        <v/>
      </c>
      <c r="B338" t="str">
        <f>IF($I338="","",INDEX(Products!$B$4:$B$403,$I338)&amp;"")</f>
        <v/>
      </c>
      <c r="C338" t="str">
        <f>IF($I338="","",INDEX(Products!$C$4:$C$403,$I338)&amp;"")</f>
        <v/>
      </c>
      <c r="D338" t="str">
        <f>IF($I338="","",INDEX(Products!$D$4:$D$403,$I338)&amp;IF(INDEX(Products!$E$4:$E$403,$I338)&lt;&gt;""," · "&amp;INDEX(Products!$E$4:$E$403,$I338),""))</f>
        <v/>
      </c>
      <c r="E338" s="17" t="str">
        <f>IF($I338="","",IF($B$5="Dealer",INDEX(Products!$I$4:$I$403,$I338),IF($B$5="Distributor",INDEX(Products!$J$4:$J$403,$I338),INDEX(Products!$G$4:$G$403,$I338))))</f>
        <v/>
      </c>
      <c r="F338" s="18" t="str">
        <f>IF($I338="","",N(INDEX(Products!$K$4:$K$403,$I338)))</f>
        <v/>
      </c>
      <c r="G338" s="17" t="str">
        <f t="shared" si="5"/>
        <v/>
      </c>
      <c r="H338" s="18" t="str">
        <f>IF($I338="","",IF(INDEX(Products!$M$4:$M$403,$I338)="","",INDEX(Products!$M$4:$M$403,$I338)))</f>
        <v/>
      </c>
      <c r="I338" s="19" t="str">
        <f>IFERROR(MATCH(ROW()-8,Products!$P$4:$P$403,0),"")</f>
        <v/>
      </c>
    </row>
    <row r="339" spans="1:9" x14ac:dyDescent="0.3">
      <c r="A339" t="str">
        <f>IF($I339="","",INDEX(Products!$A$4:$A$403,$I339)&amp;"")</f>
        <v/>
      </c>
      <c r="B339" t="str">
        <f>IF($I339="","",INDEX(Products!$B$4:$B$403,$I339)&amp;"")</f>
        <v/>
      </c>
      <c r="C339" t="str">
        <f>IF($I339="","",INDEX(Products!$C$4:$C$403,$I339)&amp;"")</f>
        <v/>
      </c>
      <c r="D339" t="str">
        <f>IF($I339="","",INDEX(Products!$D$4:$D$403,$I339)&amp;IF(INDEX(Products!$E$4:$E$403,$I339)&lt;&gt;""," · "&amp;INDEX(Products!$E$4:$E$403,$I339),""))</f>
        <v/>
      </c>
      <c r="E339" s="17" t="str">
        <f>IF($I339="","",IF($B$5="Dealer",INDEX(Products!$I$4:$I$403,$I339),IF($B$5="Distributor",INDEX(Products!$J$4:$J$403,$I339),INDEX(Products!$G$4:$G$403,$I339))))</f>
        <v/>
      </c>
      <c r="F339" s="18" t="str">
        <f>IF($I339="","",N(INDEX(Products!$K$4:$K$403,$I339)))</f>
        <v/>
      </c>
      <c r="G339" s="17" t="str">
        <f t="shared" si="5"/>
        <v/>
      </c>
      <c r="H339" s="18" t="str">
        <f>IF($I339="","",IF(INDEX(Products!$M$4:$M$403,$I339)="","",INDEX(Products!$M$4:$M$403,$I339)))</f>
        <v/>
      </c>
      <c r="I339" s="19" t="str">
        <f>IFERROR(MATCH(ROW()-8,Products!$P$4:$P$403,0),"")</f>
        <v/>
      </c>
    </row>
    <row r="340" spans="1:9" x14ac:dyDescent="0.3">
      <c r="A340" t="str">
        <f>IF($I340="","",INDEX(Products!$A$4:$A$403,$I340)&amp;"")</f>
        <v/>
      </c>
      <c r="B340" t="str">
        <f>IF($I340="","",INDEX(Products!$B$4:$B$403,$I340)&amp;"")</f>
        <v/>
      </c>
      <c r="C340" t="str">
        <f>IF($I340="","",INDEX(Products!$C$4:$C$403,$I340)&amp;"")</f>
        <v/>
      </c>
      <c r="D340" t="str">
        <f>IF($I340="","",INDEX(Products!$D$4:$D$403,$I340)&amp;IF(INDEX(Products!$E$4:$E$403,$I340)&lt;&gt;""," · "&amp;INDEX(Products!$E$4:$E$403,$I340),""))</f>
        <v/>
      </c>
      <c r="E340" s="17" t="str">
        <f>IF($I340="","",IF($B$5="Dealer",INDEX(Products!$I$4:$I$403,$I340),IF($B$5="Distributor",INDEX(Products!$J$4:$J$403,$I340),INDEX(Products!$G$4:$G$403,$I340))))</f>
        <v/>
      </c>
      <c r="F340" s="18" t="str">
        <f>IF($I340="","",N(INDEX(Products!$K$4:$K$403,$I340)))</f>
        <v/>
      </c>
      <c r="G340" s="17" t="str">
        <f t="shared" si="5"/>
        <v/>
      </c>
      <c r="H340" s="18" t="str">
        <f>IF($I340="","",IF(INDEX(Products!$M$4:$M$403,$I340)="","",INDEX(Products!$M$4:$M$403,$I340)))</f>
        <v/>
      </c>
      <c r="I340" s="19" t="str">
        <f>IFERROR(MATCH(ROW()-8,Products!$P$4:$P$403,0),"")</f>
        <v/>
      </c>
    </row>
    <row r="341" spans="1:9" x14ac:dyDescent="0.3">
      <c r="A341" t="str">
        <f>IF($I341="","",INDEX(Products!$A$4:$A$403,$I341)&amp;"")</f>
        <v/>
      </c>
      <c r="B341" t="str">
        <f>IF($I341="","",INDEX(Products!$B$4:$B$403,$I341)&amp;"")</f>
        <v/>
      </c>
      <c r="C341" t="str">
        <f>IF($I341="","",INDEX(Products!$C$4:$C$403,$I341)&amp;"")</f>
        <v/>
      </c>
      <c r="D341" t="str">
        <f>IF($I341="","",INDEX(Products!$D$4:$D$403,$I341)&amp;IF(INDEX(Products!$E$4:$E$403,$I341)&lt;&gt;""," · "&amp;INDEX(Products!$E$4:$E$403,$I341),""))</f>
        <v/>
      </c>
      <c r="E341" s="17" t="str">
        <f>IF($I341="","",IF($B$5="Dealer",INDEX(Products!$I$4:$I$403,$I341),IF($B$5="Distributor",INDEX(Products!$J$4:$J$403,$I341),INDEX(Products!$G$4:$G$403,$I341))))</f>
        <v/>
      </c>
      <c r="F341" s="18" t="str">
        <f>IF($I341="","",N(INDEX(Products!$K$4:$K$403,$I341)))</f>
        <v/>
      </c>
      <c r="G341" s="17" t="str">
        <f t="shared" si="5"/>
        <v/>
      </c>
      <c r="H341" s="18" t="str">
        <f>IF($I341="","",IF(INDEX(Products!$M$4:$M$403,$I341)="","",INDEX(Products!$M$4:$M$403,$I341)))</f>
        <v/>
      </c>
      <c r="I341" s="19" t="str">
        <f>IFERROR(MATCH(ROW()-8,Products!$P$4:$P$403,0),"")</f>
        <v/>
      </c>
    </row>
    <row r="342" spans="1:9" x14ac:dyDescent="0.3">
      <c r="A342" t="str">
        <f>IF($I342="","",INDEX(Products!$A$4:$A$403,$I342)&amp;"")</f>
        <v/>
      </c>
      <c r="B342" t="str">
        <f>IF($I342="","",INDEX(Products!$B$4:$B$403,$I342)&amp;"")</f>
        <v/>
      </c>
      <c r="C342" t="str">
        <f>IF($I342="","",INDEX(Products!$C$4:$C$403,$I342)&amp;"")</f>
        <v/>
      </c>
      <c r="D342" t="str">
        <f>IF($I342="","",INDEX(Products!$D$4:$D$403,$I342)&amp;IF(INDEX(Products!$E$4:$E$403,$I342)&lt;&gt;""," · "&amp;INDEX(Products!$E$4:$E$403,$I342),""))</f>
        <v/>
      </c>
      <c r="E342" s="17" t="str">
        <f>IF($I342="","",IF($B$5="Dealer",INDEX(Products!$I$4:$I$403,$I342),IF($B$5="Distributor",INDEX(Products!$J$4:$J$403,$I342),INDEX(Products!$G$4:$G$403,$I342))))</f>
        <v/>
      </c>
      <c r="F342" s="18" t="str">
        <f>IF($I342="","",N(INDEX(Products!$K$4:$K$403,$I342)))</f>
        <v/>
      </c>
      <c r="G342" s="17" t="str">
        <f t="shared" si="5"/>
        <v/>
      </c>
      <c r="H342" s="18" t="str">
        <f>IF($I342="","",IF(INDEX(Products!$M$4:$M$403,$I342)="","",INDEX(Products!$M$4:$M$403,$I342)))</f>
        <v/>
      </c>
      <c r="I342" s="19" t="str">
        <f>IFERROR(MATCH(ROW()-8,Products!$P$4:$P$403,0),"")</f>
        <v/>
      </c>
    </row>
    <row r="343" spans="1:9" x14ac:dyDescent="0.3">
      <c r="A343" t="str">
        <f>IF($I343="","",INDEX(Products!$A$4:$A$403,$I343)&amp;"")</f>
        <v/>
      </c>
      <c r="B343" t="str">
        <f>IF($I343="","",INDEX(Products!$B$4:$B$403,$I343)&amp;"")</f>
        <v/>
      </c>
      <c r="C343" t="str">
        <f>IF($I343="","",INDEX(Products!$C$4:$C$403,$I343)&amp;"")</f>
        <v/>
      </c>
      <c r="D343" t="str">
        <f>IF($I343="","",INDEX(Products!$D$4:$D$403,$I343)&amp;IF(INDEX(Products!$E$4:$E$403,$I343)&lt;&gt;""," · "&amp;INDEX(Products!$E$4:$E$403,$I343),""))</f>
        <v/>
      </c>
      <c r="E343" s="17" t="str">
        <f>IF($I343="","",IF($B$5="Dealer",INDEX(Products!$I$4:$I$403,$I343),IF($B$5="Distributor",INDEX(Products!$J$4:$J$403,$I343),INDEX(Products!$G$4:$G$403,$I343))))</f>
        <v/>
      </c>
      <c r="F343" s="18" t="str">
        <f>IF($I343="","",N(INDEX(Products!$K$4:$K$403,$I343)))</f>
        <v/>
      </c>
      <c r="G343" s="17" t="str">
        <f t="shared" si="5"/>
        <v/>
      </c>
      <c r="H343" s="18" t="str">
        <f>IF($I343="","",IF(INDEX(Products!$M$4:$M$403,$I343)="","",INDEX(Products!$M$4:$M$403,$I343)))</f>
        <v/>
      </c>
      <c r="I343" s="19" t="str">
        <f>IFERROR(MATCH(ROW()-8,Products!$P$4:$P$403,0),"")</f>
        <v/>
      </c>
    </row>
    <row r="344" spans="1:9" x14ac:dyDescent="0.3">
      <c r="A344" t="str">
        <f>IF($I344="","",INDEX(Products!$A$4:$A$403,$I344)&amp;"")</f>
        <v/>
      </c>
      <c r="B344" t="str">
        <f>IF($I344="","",INDEX(Products!$B$4:$B$403,$I344)&amp;"")</f>
        <v/>
      </c>
      <c r="C344" t="str">
        <f>IF($I344="","",INDEX(Products!$C$4:$C$403,$I344)&amp;"")</f>
        <v/>
      </c>
      <c r="D344" t="str">
        <f>IF($I344="","",INDEX(Products!$D$4:$D$403,$I344)&amp;IF(INDEX(Products!$E$4:$E$403,$I344)&lt;&gt;""," · "&amp;INDEX(Products!$E$4:$E$403,$I344),""))</f>
        <v/>
      </c>
      <c r="E344" s="17" t="str">
        <f>IF($I344="","",IF($B$5="Dealer",INDEX(Products!$I$4:$I$403,$I344),IF($B$5="Distributor",INDEX(Products!$J$4:$J$403,$I344),INDEX(Products!$G$4:$G$403,$I344))))</f>
        <v/>
      </c>
      <c r="F344" s="18" t="str">
        <f>IF($I344="","",N(INDEX(Products!$K$4:$K$403,$I344)))</f>
        <v/>
      </c>
      <c r="G344" s="17" t="str">
        <f t="shared" si="5"/>
        <v/>
      </c>
      <c r="H344" s="18" t="str">
        <f>IF($I344="","",IF(INDEX(Products!$M$4:$M$403,$I344)="","",INDEX(Products!$M$4:$M$403,$I344)))</f>
        <v/>
      </c>
      <c r="I344" s="19" t="str">
        <f>IFERROR(MATCH(ROW()-8,Products!$P$4:$P$403,0),"")</f>
        <v/>
      </c>
    </row>
    <row r="345" spans="1:9" x14ac:dyDescent="0.3">
      <c r="A345" t="str">
        <f>IF($I345="","",INDEX(Products!$A$4:$A$403,$I345)&amp;"")</f>
        <v/>
      </c>
      <c r="B345" t="str">
        <f>IF($I345="","",INDEX(Products!$B$4:$B$403,$I345)&amp;"")</f>
        <v/>
      </c>
      <c r="C345" t="str">
        <f>IF($I345="","",INDEX(Products!$C$4:$C$403,$I345)&amp;"")</f>
        <v/>
      </c>
      <c r="D345" t="str">
        <f>IF($I345="","",INDEX(Products!$D$4:$D$403,$I345)&amp;IF(INDEX(Products!$E$4:$E$403,$I345)&lt;&gt;""," · "&amp;INDEX(Products!$E$4:$E$403,$I345),""))</f>
        <v/>
      </c>
      <c r="E345" s="17" t="str">
        <f>IF($I345="","",IF($B$5="Dealer",INDEX(Products!$I$4:$I$403,$I345),IF($B$5="Distributor",INDEX(Products!$J$4:$J$403,$I345),INDEX(Products!$G$4:$G$403,$I345))))</f>
        <v/>
      </c>
      <c r="F345" s="18" t="str">
        <f>IF($I345="","",N(INDEX(Products!$K$4:$K$403,$I345)))</f>
        <v/>
      </c>
      <c r="G345" s="17" t="str">
        <f t="shared" si="5"/>
        <v/>
      </c>
      <c r="H345" s="18" t="str">
        <f>IF($I345="","",IF(INDEX(Products!$M$4:$M$403,$I345)="","",INDEX(Products!$M$4:$M$403,$I345)))</f>
        <v/>
      </c>
      <c r="I345" s="19" t="str">
        <f>IFERROR(MATCH(ROW()-8,Products!$P$4:$P$403,0),"")</f>
        <v/>
      </c>
    </row>
    <row r="346" spans="1:9" x14ac:dyDescent="0.3">
      <c r="A346" t="str">
        <f>IF($I346="","",INDEX(Products!$A$4:$A$403,$I346)&amp;"")</f>
        <v/>
      </c>
      <c r="B346" t="str">
        <f>IF($I346="","",INDEX(Products!$B$4:$B$403,$I346)&amp;"")</f>
        <v/>
      </c>
      <c r="C346" t="str">
        <f>IF($I346="","",INDEX(Products!$C$4:$C$403,$I346)&amp;"")</f>
        <v/>
      </c>
      <c r="D346" t="str">
        <f>IF($I346="","",INDEX(Products!$D$4:$D$403,$I346)&amp;IF(INDEX(Products!$E$4:$E$403,$I346)&lt;&gt;""," · "&amp;INDEX(Products!$E$4:$E$403,$I346),""))</f>
        <v/>
      </c>
      <c r="E346" s="17" t="str">
        <f>IF($I346="","",IF($B$5="Dealer",INDEX(Products!$I$4:$I$403,$I346),IF($B$5="Distributor",INDEX(Products!$J$4:$J$403,$I346),INDEX(Products!$G$4:$G$403,$I346))))</f>
        <v/>
      </c>
      <c r="F346" s="18" t="str">
        <f>IF($I346="","",N(INDEX(Products!$K$4:$K$403,$I346)))</f>
        <v/>
      </c>
      <c r="G346" s="17" t="str">
        <f t="shared" si="5"/>
        <v/>
      </c>
      <c r="H346" s="18" t="str">
        <f>IF($I346="","",IF(INDEX(Products!$M$4:$M$403,$I346)="","",INDEX(Products!$M$4:$M$403,$I346)))</f>
        <v/>
      </c>
      <c r="I346" s="19" t="str">
        <f>IFERROR(MATCH(ROW()-8,Products!$P$4:$P$403,0),"")</f>
        <v/>
      </c>
    </row>
    <row r="347" spans="1:9" x14ac:dyDescent="0.3">
      <c r="A347" t="str">
        <f>IF($I347="","",INDEX(Products!$A$4:$A$403,$I347)&amp;"")</f>
        <v/>
      </c>
      <c r="B347" t="str">
        <f>IF($I347="","",INDEX(Products!$B$4:$B$403,$I347)&amp;"")</f>
        <v/>
      </c>
      <c r="C347" t="str">
        <f>IF($I347="","",INDEX(Products!$C$4:$C$403,$I347)&amp;"")</f>
        <v/>
      </c>
      <c r="D347" t="str">
        <f>IF($I347="","",INDEX(Products!$D$4:$D$403,$I347)&amp;IF(INDEX(Products!$E$4:$E$403,$I347)&lt;&gt;""," · "&amp;INDEX(Products!$E$4:$E$403,$I347),""))</f>
        <v/>
      </c>
      <c r="E347" s="17" t="str">
        <f>IF($I347="","",IF($B$5="Dealer",INDEX(Products!$I$4:$I$403,$I347),IF($B$5="Distributor",INDEX(Products!$J$4:$J$403,$I347),INDEX(Products!$G$4:$G$403,$I347))))</f>
        <v/>
      </c>
      <c r="F347" s="18" t="str">
        <f>IF($I347="","",N(INDEX(Products!$K$4:$K$403,$I347)))</f>
        <v/>
      </c>
      <c r="G347" s="17" t="str">
        <f t="shared" si="5"/>
        <v/>
      </c>
      <c r="H347" s="18" t="str">
        <f>IF($I347="","",IF(INDEX(Products!$M$4:$M$403,$I347)="","",INDEX(Products!$M$4:$M$403,$I347)))</f>
        <v/>
      </c>
      <c r="I347" s="19" t="str">
        <f>IFERROR(MATCH(ROW()-8,Products!$P$4:$P$403,0),"")</f>
        <v/>
      </c>
    </row>
    <row r="348" spans="1:9" x14ac:dyDescent="0.3">
      <c r="A348" t="str">
        <f>IF($I348="","",INDEX(Products!$A$4:$A$403,$I348)&amp;"")</f>
        <v/>
      </c>
      <c r="B348" t="str">
        <f>IF($I348="","",INDEX(Products!$B$4:$B$403,$I348)&amp;"")</f>
        <v/>
      </c>
      <c r="C348" t="str">
        <f>IF($I348="","",INDEX(Products!$C$4:$C$403,$I348)&amp;"")</f>
        <v/>
      </c>
      <c r="D348" t="str">
        <f>IF($I348="","",INDEX(Products!$D$4:$D$403,$I348)&amp;IF(INDEX(Products!$E$4:$E$403,$I348)&lt;&gt;""," · "&amp;INDEX(Products!$E$4:$E$403,$I348),""))</f>
        <v/>
      </c>
      <c r="E348" s="17" t="str">
        <f>IF($I348="","",IF($B$5="Dealer",INDEX(Products!$I$4:$I$403,$I348),IF($B$5="Distributor",INDEX(Products!$J$4:$J$403,$I348),INDEX(Products!$G$4:$G$403,$I348))))</f>
        <v/>
      </c>
      <c r="F348" s="18" t="str">
        <f>IF($I348="","",N(INDEX(Products!$K$4:$K$403,$I348)))</f>
        <v/>
      </c>
      <c r="G348" s="17" t="str">
        <f t="shared" si="5"/>
        <v/>
      </c>
      <c r="H348" s="18" t="str">
        <f>IF($I348="","",IF(INDEX(Products!$M$4:$M$403,$I348)="","",INDEX(Products!$M$4:$M$403,$I348)))</f>
        <v/>
      </c>
      <c r="I348" s="19" t="str">
        <f>IFERROR(MATCH(ROW()-8,Products!$P$4:$P$403,0),"")</f>
        <v/>
      </c>
    </row>
    <row r="349" spans="1:9" x14ac:dyDescent="0.3">
      <c r="A349" t="str">
        <f>IF($I349="","",INDEX(Products!$A$4:$A$403,$I349)&amp;"")</f>
        <v/>
      </c>
      <c r="B349" t="str">
        <f>IF($I349="","",INDEX(Products!$B$4:$B$403,$I349)&amp;"")</f>
        <v/>
      </c>
      <c r="C349" t="str">
        <f>IF($I349="","",INDEX(Products!$C$4:$C$403,$I349)&amp;"")</f>
        <v/>
      </c>
      <c r="D349" t="str">
        <f>IF($I349="","",INDEX(Products!$D$4:$D$403,$I349)&amp;IF(INDEX(Products!$E$4:$E$403,$I349)&lt;&gt;""," · "&amp;INDEX(Products!$E$4:$E$403,$I349),""))</f>
        <v/>
      </c>
      <c r="E349" s="17" t="str">
        <f>IF($I349="","",IF($B$5="Dealer",INDEX(Products!$I$4:$I$403,$I349),IF($B$5="Distributor",INDEX(Products!$J$4:$J$403,$I349),INDEX(Products!$G$4:$G$403,$I349))))</f>
        <v/>
      </c>
      <c r="F349" s="18" t="str">
        <f>IF($I349="","",N(INDEX(Products!$K$4:$K$403,$I349)))</f>
        <v/>
      </c>
      <c r="G349" s="17" t="str">
        <f t="shared" si="5"/>
        <v/>
      </c>
      <c r="H349" s="18" t="str">
        <f>IF($I349="","",IF(INDEX(Products!$M$4:$M$403,$I349)="","",INDEX(Products!$M$4:$M$403,$I349)))</f>
        <v/>
      </c>
      <c r="I349" s="19" t="str">
        <f>IFERROR(MATCH(ROW()-8,Products!$P$4:$P$403,0),"")</f>
        <v/>
      </c>
    </row>
    <row r="350" spans="1:9" x14ac:dyDescent="0.3">
      <c r="A350" t="str">
        <f>IF($I350="","",INDEX(Products!$A$4:$A$403,$I350)&amp;"")</f>
        <v/>
      </c>
      <c r="B350" t="str">
        <f>IF($I350="","",INDEX(Products!$B$4:$B$403,$I350)&amp;"")</f>
        <v/>
      </c>
      <c r="C350" t="str">
        <f>IF($I350="","",INDEX(Products!$C$4:$C$403,$I350)&amp;"")</f>
        <v/>
      </c>
      <c r="D350" t="str">
        <f>IF($I350="","",INDEX(Products!$D$4:$D$403,$I350)&amp;IF(INDEX(Products!$E$4:$E$403,$I350)&lt;&gt;""," · "&amp;INDEX(Products!$E$4:$E$403,$I350),""))</f>
        <v/>
      </c>
      <c r="E350" s="17" t="str">
        <f>IF($I350="","",IF($B$5="Dealer",INDEX(Products!$I$4:$I$403,$I350),IF($B$5="Distributor",INDEX(Products!$J$4:$J$403,$I350),INDEX(Products!$G$4:$G$403,$I350))))</f>
        <v/>
      </c>
      <c r="F350" s="18" t="str">
        <f>IF($I350="","",N(INDEX(Products!$K$4:$K$403,$I350)))</f>
        <v/>
      </c>
      <c r="G350" s="17" t="str">
        <f t="shared" si="5"/>
        <v/>
      </c>
      <c r="H350" s="18" t="str">
        <f>IF($I350="","",IF(INDEX(Products!$M$4:$M$403,$I350)="","",INDEX(Products!$M$4:$M$403,$I350)))</f>
        <v/>
      </c>
      <c r="I350" s="19" t="str">
        <f>IFERROR(MATCH(ROW()-8,Products!$P$4:$P$403,0),"")</f>
        <v/>
      </c>
    </row>
    <row r="351" spans="1:9" x14ac:dyDescent="0.3">
      <c r="A351" t="str">
        <f>IF($I351="","",INDEX(Products!$A$4:$A$403,$I351)&amp;"")</f>
        <v/>
      </c>
      <c r="B351" t="str">
        <f>IF($I351="","",INDEX(Products!$B$4:$B$403,$I351)&amp;"")</f>
        <v/>
      </c>
      <c r="C351" t="str">
        <f>IF($I351="","",INDEX(Products!$C$4:$C$403,$I351)&amp;"")</f>
        <v/>
      </c>
      <c r="D351" t="str">
        <f>IF($I351="","",INDEX(Products!$D$4:$D$403,$I351)&amp;IF(INDEX(Products!$E$4:$E$403,$I351)&lt;&gt;""," · "&amp;INDEX(Products!$E$4:$E$403,$I351),""))</f>
        <v/>
      </c>
      <c r="E351" s="17" t="str">
        <f>IF($I351="","",IF($B$5="Dealer",INDEX(Products!$I$4:$I$403,$I351),IF($B$5="Distributor",INDEX(Products!$J$4:$J$403,$I351),INDEX(Products!$G$4:$G$403,$I351))))</f>
        <v/>
      </c>
      <c r="F351" s="18" t="str">
        <f>IF($I351="","",N(INDEX(Products!$K$4:$K$403,$I351)))</f>
        <v/>
      </c>
      <c r="G351" s="17" t="str">
        <f t="shared" si="5"/>
        <v/>
      </c>
      <c r="H351" s="18" t="str">
        <f>IF($I351="","",IF(INDEX(Products!$M$4:$M$403,$I351)="","",INDEX(Products!$M$4:$M$403,$I351)))</f>
        <v/>
      </c>
      <c r="I351" s="19" t="str">
        <f>IFERROR(MATCH(ROW()-8,Products!$P$4:$P$403,0),"")</f>
        <v/>
      </c>
    </row>
    <row r="352" spans="1:9" x14ac:dyDescent="0.3">
      <c r="A352" t="str">
        <f>IF($I352="","",INDEX(Products!$A$4:$A$403,$I352)&amp;"")</f>
        <v/>
      </c>
      <c r="B352" t="str">
        <f>IF($I352="","",INDEX(Products!$B$4:$B$403,$I352)&amp;"")</f>
        <v/>
      </c>
      <c r="C352" t="str">
        <f>IF($I352="","",INDEX(Products!$C$4:$C$403,$I352)&amp;"")</f>
        <v/>
      </c>
      <c r="D352" t="str">
        <f>IF($I352="","",INDEX(Products!$D$4:$D$403,$I352)&amp;IF(INDEX(Products!$E$4:$E$403,$I352)&lt;&gt;""," · "&amp;INDEX(Products!$E$4:$E$403,$I352),""))</f>
        <v/>
      </c>
      <c r="E352" s="17" t="str">
        <f>IF($I352="","",IF($B$5="Dealer",INDEX(Products!$I$4:$I$403,$I352),IF($B$5="Distributor",INDEX(Products!$J$4:$J$403,$I352),INDEX(Products!$G$4:$G$403,$I352))))</f>
        <v/>
      </c>
      <c r="F352" s="18" t="str">
        <f>IF($I352="","",N(INDEX(Products!$K$4:$K$403,$I352)))</f>
        <v/>
      </c>
      <c r="G352" s="17" t="str">
        <f t="shared" si="5"/>
        <v/>
      </c>
      <c r="H352" s="18" t="str">
        <f>IF($I352="","",IF(INDEX(Products!$M$4:$M$403,$I352)="","",INDEX(Products!$M$4:$M$403,$I352)))</f>
        <v/>
      </c>
      <c r="I352" s="19" t="str">
        <f>IFERROR(MATCH(ROW()-8,Products!$P$4:$P$403,0),"")</f>
        <v/>
      </c>
    </row>
    <row r="353" spans="1:9" x14ac:dyDescent="0.3">
      <c r="A353" t="str">
        <f>IF($I353="","",INDEX(Products!$A$4:$A$403,$I353)&amp;"")</f>
        <v/>
      </c>
      <c r="B353" t="str">
        <f>IF($I353="","",INDEX(Products!$B$4:$B$403,$I353)&amp;"")</f>
        <v/>
      </c>
      <c r="C353" t="str">
        <f>IF($I353="","",INDEX(Products!$C$4:$C$403,$I353)&amp;"")</f>
        <v/>
      </c>
      <c r="D353" t="str">
        <f>IF($I353="","",INDEX(Products!$D$4:$D$403,$I353)&amp;IF(INDEX(Products!$E$4:$E$403,$I353)&lt;&gt;""," · "&amp;INDEX(Products!$E$4:$E$403,$I353),""))</f>
        <v/>
      </c>
      <c r="E353" s="17" t="str">
        <f>IF($I353="","",IF($B$5="Dealer",INDEX(Products!$I$4:$I$403,$I353),IF($B$5="Distributor",INDEX(Products!$J$4:$J$403,$I353),INDEX(Products!$G$4:$G$403,$I353))))</f>
        <v/>
      </c>
      <c r="F353" s="18" t="str">
        <f>IF($I353="","",N(INDEX(Products!$K$4:$K$403,$I353)))</f>
        <v/>
      </c>
      <c r="G353" s="17" t="str">
        <f t="shared" si="5"/>
        <v/>
      </c>
      <c r="H353" s="18" t="str">
        <f>IF($I353="","",IF(INDEX(Products!$M$4:$M$403,$I353)="","",INDEX(Products!$M$4:$M$403,$I353)))</f>
        <v/>
      </c>
      <c r="I353" s="19" t="str">
        <f>IFERROR(MATCH(ROW()-8,Products!$P$4:$P$403,0),"")</f>
        <v/>
      </c>
    </row>
    <row r="354" spans="1:9" x14ac:dyDescent="0.3">
      <c r="A354" t="str">
        <f>IF($I354="","",INDEX(Products!$A$4:$A$403,$I354)&amp;"")</f>
        <v/>
      </c>
      <c r="B354" t="str">
        <f>IF($I354="","",INDEX(Products!$B$4:$B$403,$I354)&amp;"")</f>
        <v/>
      </c>
      <c r="C354" t="str">
        <f>IF($I354="","",INDEX(Products!$C$4:$C$403,$I354)&amp;"")</f>
        <v/>
      </c>
      <c r="D354" t="str">
        <f>IF($I354="","",INDEX(Products!$D$4:$D$403,$I354)&amp;IF(INDEX(Products!$E$4:$E$403,$I354)&lt;&gt;""," · "&amp;INDEX(Products!$E$4:$E$403,$I354),""))</f>
        <v/>
      </c>
      <c r="E354" s="17" t="str">
        <f>IF($I354="","",IF($B$5="Dealer",INDEX(Products!$I$4:$I$403,$I354),IF($B$5="Distributor",INDEX(Products!$J$4:$J$403,$I354),INDEX(Products!$G$4:$G$403,$I354))))</f>
        <v/>
      </c>
      <c r="F354" s="18" t="str">
        <f>IF($I354="","",N(INDEX(Products!$K$4:$K$403,$I354)))</f>
        <v/>
      </c>
      <c r="G354" s="17" t="str">
        <f t="shared" si="5"/>
        <v/>
      </c>
      <c r="H354" s="18" t="str">
        <f>IF($I354="","",IF(INDEX(Products!$M$4:$M$403,$I354)="","",INDEX(Products!$M$4:$M$403,$I354)))</f>
        <v/>
      </c>
      <c r="I354" s="19" t="str">
        <f>IFERROR(MATCH(ROW()-8,Products!$P$4:$P$403,0),"")</f>
        <v/>
      </c>
    </row>
    <row r="355" spans="1:9" x14ac:dyDescent="0.3">
      <c r="A355" t="str">
        <f>IF($I355="","",INDEX(Products!$A$4:$A$403,$I355)&amp;"")</f>
        <v/>
      </c>
      <c r="B355" t="str">
        <f>IF($I355="","",INDEX(Products!$B$4:$B$403,$I355)&amp;"")</f>
        <v/>
      </c>
      <c r="C355" t="str">
        <f>IF($I355="","",INDEX(Products!$C$4:$C$403,$I355)&amp;"")</f>
        <v/>
      </c>
      <c r="D355" t="str">
        <f>IF($I355="","",INDEX(Products!$D$4:$D$403,$I355)&amp;IF(INDEX(Products!$E$4:$E$403,$I355)&lt;&gt;""," · "&amp;INDEX(Products!$E$4:$E$403,$I355),""))</f>
        <v/>
      </c>
      <c r="E355" s="17" t="str">
        <f>IF($I355="","",IF($B$5="Dealer",INDEX(Products!$I$4:$I$403,$I355),IF($B$5="Distributor",INDEX(Products!$J$4:$J$403,$I355),INDEX(Products!$G$4:$G$403,$I355))))</f>
        <v/>
      </c>
      <c r="F355" s="18" t="str">
        <f>IF($I355="","",N(INDEX(Products!$K$4:$K$403,$I355)))</f>
        <v/>
      </c>
      <c r="G355" s="17" t="str">
        <f t="shared" si="5"/>
        <v/>
      </c>
      <c r="H355" s="18" t="str">
        <f>IF($I355="","",IF(INDEX(Products!$M$4:$M$403,$I355)="","",INDEX(Products!$M$4:$M$403,$I355)))</f>
        <v/>
      </c>
      <c r="I355" s="19" t="str">
        <f>IFERROR(MATCH(ROW()-8,Products!$P$4:$P$403,0),"")</f>
        <v/>
      </c>
    </row>
    <row r="356" spans="1:9" x14ac:dyDescent="0.3">
      <c r="A356" t="str">
        <f>IF($I356="","",INDEX(Products!$A$4:$A$403,$I356)&amp;"")</f>
        <v/>
      </c>
      <c r="B356" t="str">
        <f>IF($I356="","",INDEX(Products!$B$4:$B$403,$I356)&amp;"")</f>
        <v/>
      </c>
      <c r="C356" t="str">
        <f>IF($I356="","",INDEX(Products!$C$4:$C$403,$I356)&amp;"")</f>
        <v/>
      </c>
      <c r="D356" t="str">
        <f>IF($I356="","",INDEX(Products!$D$4:$D$403,$I356)&amp;IF(INDEX(Products!$E$4:$E$403,$I356)&lt;&gt;""," · "&amp;INDEX(Products!$E$4:$E$403,$I356),""))</f>
        <v/>
      </c>
      <c r="E356" s="17" t="str">
        <f>IF($I356="","",IF($B$5="Dealer",INDEX(Products!$I$4:$I$403,$I356),IF($B$5="Distributor",INDEX(Products!$J$4:$J$403,$I356),INDEX(Products!$G$4:$G$403,$I356))))</f>
        <v/>
      </c>
      <c r="F356" s="18" t="str">
        <f>IF($I356="","",N(INDEX(Products!$K$4:$K$403,$I356)))</f>
        <v/>
      </c>
      <c r="G356" s="17" t="str">
        <f t="shared" si="5"/>
        <v/>
      </c>
      <c r="H356" s="18" t="str">
        <f>IF($I356="","",IF(INDEX(Products!$M$4:$M$403,$I356)="","",INDEX(Products!$M$4:$M$403,$I356)))</f>
        <v/>
      </c>
      <c r="I356" s="19" t="str">
        <f>IFERROR(MATCH(ROW()-8,Products!$P$4:$P$403,0),"")</f>
        <v/>
      </c>
    </row>
    <row r="357" spans="1:9" x14ac:dyDescent="0.3">
      <c r="A357" t="str">
        <f>IF($I357="","",INDEX(Products!$A$4:$A$403,$I357)&amp;"")</f>
        <v/>
      </c>
      <c r="B357" t="str">
        <f>IF($I357="","",INDEX(Products!$B$4:$B$403,$I357)&amp;"")</f>
        <v/>
      </c>
      <c r="C357" t="str">
        <f>IF($I357="","",INDEX(Products!$C$4:$C$403,$I357)&amp;"")</f>
        <v/>
      </c>
      <c r="D357" t="str">
        <f>IF($I357="","",INDEX(Products!$D$4:$D$403,$I357)&amp;IF(INDEX(Products!$E$4:$E$403,$I357)&lt;&gt;""," · "&amp;INDEX(Products!$E$4:$E$403,$I357),""))</f>
        <v/>
      </c>
      <c r="E357" s="17" t="str">
        <f>IF($I357="","",IF($B$5="Dealer",INDEX(Products!$I$4:$I$403,$I357),IF($B$5="Distributor",INDEX(Products!$J$4:$J$403,$I357),INDEX(Products!$G$4:$G$403,$I357))))</f>
        <v/>
      </c>
      <c r="F357" s="18" t="str">
        <f>IF($I357="","",N(INDEX(Products!$K$4:$K$403,$I357)))</f>
        <v/>
      </c>
      <c r="G357" s="17" t="str">
        <f t="shared" si="5"/>
        <v/>
      </c>
      <c r="H357" s="18" t="str">
        <f>IF($I357="","",IF(INDEX(Products!$M$4:$M$403,$I357)="","",INDEX(Products!$M$4:$M$403,$I357)))</f>
        <v/>
      </c>
      <c r="I357" s="19" t="str">
        <f>IFERROR(MATCH(ROW()-8,Products!$P$4:$P$403,0),"")</f>
        <v/>
      </c>
    </row>
    <row r="358" spans="1:9" x14ac:dyDescent="0.3">
      <c r="A358" t="str">
        <f>IF($I358="","",INDEX(Products!$A$4:$A$403,$I358)&amp;"")</f>
        <v/>
      </c>
      <c r="B358" t="str">
        <f>IF($I358="","",INDEX(Products!$B$4:$B$403,$I358)&amp;"")</f>
        <v/>
      </c>
      <c r="C358" t="str">
        <f>IF($I358="","",INDEX(Products!$C$4:$C$403,$I358)&amp;"")</f>
        <v/>
      </c>
      <c r="D358" t="str">
        <f>IF($I358="","",INDEX(Products!$D$4:$D$403,$I358)&amp;IF(INDEX(Products!$E$4:$E$403,$I358)&lt;&gt;""," · "&amp;INDEX(Products!$E$4:$E$403,$I358),""))</f>
        <v/>
      </c>
      <c r="E358" s="17" t="str">
        <f>IF($I358="","",IF($B$5="Dealer",INDEX(Products!$I$4:$I$403,$I358),IF($B$5="Distributor",INDEX(Products!$J$4:$J$403,$I358),INDEX(Products!$G$4:$G$403,$I358))))</f>
        <v/>
      </c>
      <c r="F358" s="18" t="str">
        <f>IF($I358="","",N(INDEX(Products!$K$4:$K$403,$I358)))</f>
        <v/>
      </c>
      <c r="G358" s="17" t="str">
        <f t="shared" si="5"/>
        <v/>
      </c>
      <c r="H358" s="18" t="str">
        <f>IF($I358="","",IF(INDEX(Products!$M$4:$M$403,$I358)="","",INDEX(Products!$M$4:$M$403,$I358)))</f>
        <v/>
      </c>
      <c r="I358" s="19" t="str">
        <f>IFERROR(MATCH(ROW()-8,Products!$P$4:$P$403,0),"")</f>
        <v/>
      </c>
    </row>
    <row r="359" spans="1:9" x14ac:dyDescent="0.3">
      <c r="A359" t="str">
        <f>IF($I359="","",INDEX(Products!$A$4:$A$403,$I359)&amp;"")</f>
        <v/>
      </c>
      <c r="B359" t="str">
        <f>IF($I359="","",INDEX(Products!$B$4:$B$403,$I359)&amp;"")</f>
        <v/>
      </c>
      <c r="C359" t="str">
        <f>IF($I359="","",INDEX(Products!$C$4:$C$403,$I359)&amp;"")</f>
        <v/>
      </c>
      <c r="D359" t="str">
        <f>IF($I359="","",INDEX(Products!$D$4:$D$403,$I359)&amp;IF(INDEX(Products!$E$4:$E$403,$I359)&lt;&gt;""," · "&amp;INDEX(Products!$E$4:$E$403,$I359),""))</f>
        <v/>
      </c>
      <c r="E359" s="17" t="str">
        <f>IF($I359="","",IF($B$5="Dealer",INDEX(Products!$I$4:$I$403,$I359),IF($B$5="Distributor",INDEX(Products!$J$4:$J$403,$I359),INDEX(Products!$G$4:$G$403,$I359))))</f>
        <v/>
      </c>
      <c r="F359" s="18" t="str">
        <f>IF($I359="","",N(INDEX(Products!$K$4:$K$403,$I359)))</f>
        <v/>
      </c>
      <c r="G359" s="17" t="str">
        <f t="shared" si="5"/>
        <v/>
      </c>
      <c r="H359" s="18" t="str">
        <f>IF($I359="","",IF(INDEX(Products!$M$4:$M$403,$I359)="","",INDEX(Products!$M$4:$M$403,$I359)))</f>
        <v/>
      </c>
      <c r="I359" s="19" t="str">
        <f>IFERROR(MATCH(ROW()-8,Products!$P$4:$P$403,0),"")</f>
        <v/>
      </c>
    </row>
    <row r="360" spans="1:9" x14ac:dyDescent="0.3">
      <c r="A360" t="str">
        <f>IF($I360="","",INDEX(Products!$A$4:$A$403,$I360)&amp;"")</f>
        <v/>
      </c>
      <c r="B360" t="str">
        <f>IF($I360="","",INDEX(Products!$B$4:$B$403,$I360)&amp;"")</f>
        <v/>
      </c>
      <c r="C360" t="str">
        <f>IF($I360="","",INDEX(Products!$C$4:$C$403,$I360)&amp;"")</f>
        <v/>
      </c>
      <c r="D360" t="str">
        <f>IF($I360="","",INDEX(Products!$D$4:$D$403,$I360)&amp;IF(INDEX(Products!$E$4:$E$403,$I360)&lt;&gt;""," · "&amp;INDEX(Products!$E$4:$E$403,$I360),""))</f>
        <v/>
      </c>
      <c r="E360" s="17" t="str">
        <f>IF($I360="","",IF($B$5="Dealer",INDEX(Products!$I$4:$I$403,$I360),IF($B$5="Distributor",INDEX(Products!$J$4:$J$403,$I360),INDEX(Products!$G$4:$G$403,$I360))))</f>
        <v/>
      </c>
      <c r="F360" s="18" t="str">
        <f>IF($I360="","",N(INDEX(Products!$K$4:$K$403,$I360)))</f>
        <v/>
      </c>
      <c r="G360" s="17" t="str">
        <f t="shared" si="5"/>
        <v/>
      </c>
      <c r="H360" s="18" t="str">
        <f>IF($I360="","",IF(INDEX(Products!$M$4:$M$403,$I360)="","",INDEX(Products!$M$4:$M$403,$I360)))</f>
        <v/>
      </c>
      <c r="I360" s="19" t="str">
        <f>IFERROR(MATCH(ROW()-8,Products!$P$4:$P$403,0),"")</f>
        <v/>
      </c>
    </row>
    <row r="361" spans="1:9" x14ac:dyDescent="0.3">
      <c r="A361" t="str">
        <f>IF($I361="","",INDEX(Products!$A$4:$A$403,$I361)&amp;"")</f>
        <v/>
      </c>
      <c r="B361" t="str">
        <f>IF($I361="","",INDEX(Products!$B$4:$B$403,$I361)&amp;"")</f>
        <v/>
      </c>
      <c r="C361" t="str">
        <f>IF($I361="","",INDEX(Products!$C$4:$C$403,$I361)&amp;"")</f>
        <v/>
      </c>
      <c r="D361" t="str">
        <f>IF($I361="","",INDEX(Products!$D$4:$D$403,$I361)&amp;IF(INDEX(Products!$E$4:$E$403,$I361)&lt;&gt;""," · "&amp;INDEX(Products!$E$4:$E$403,$I361),""))</f>
        <v/>
      </c>
      <c r="E361" s="17" t="str">
        <f>IF($I361="","",IF($B$5="Dealer",INDEX(Products!$I$4:$I$403,$I361),IF($B$5="Distributor",INDEX(Products!$J$4:$J$403,$I361),INDEX(Products!$G$4:$G$403,$I361))))</f>
        <v/>
      </c>
      <c r="F361" s="18" t="str">
        <f>IF($I361="","",N(INDEX(Products!$K$4:$K$403,$I361)))</f>
        <v/>
      </c>
      <c r="G361" s="17" t="str">
        <f t="shared" si="5"/>
        <v/>
      </c>
      <c r="H361" s="18" t="str">
        <f>IF($I361="","",IF(INDEX(Products!$M$4:$M$403,$I361)="","",INDEX(Products!$M$4:$M$403,$I361)))</f>
        <v/>
      </c>
      <c r="I361" s="19" t="str">
        <f>IFERROR(MATCH(ROW()-8,Products!$P$4:$P$403,0),"")</f>
        <v/>
      </c>
    </row>
    <row r="362" spans="1:9" x14ac:dyDescent="0.3">
      <c r="A362" t="str">
        <f>IF($I362="","",INDEX(Products!$A$4:$A$403,$I362)&amp;"")</f>
        <v/>
      </c>
      <c r="B362" t="str">
        <f>IF($I362="","",INDEX(Products!$B$4:$B$403,$I362)&amp;"")</f>
        <v/>
      </c>
      <c r="C362" t="str">
        <f>IF($I362="","",INDEX(Products!$C$4:$C$403,$I362)&amp;"")</f>
        <v/>
      </c>
      <c r="D362" t="str">
        <f>IF($I362="","",INDEX(Products!$D$4:$D$403,$I362)&amp;IF(INDEX(Products!$E$4:$E$403,$I362)&lt;&gt;""," · "&amp;INDEX(Products!$E$4:$E$403,$I362),""))</f>
        <v/>
      </c>
      <c r="E362" s="17" t="str">
        <f>IF($I362="","",IF($B$5="Dealer",INDEX(Products!$I$4:$I$403,$I362),IF($B$5="Distributor",INDEX(Products!$J$4:$J$403,$I362),INDEX(Products!$G$4:$G$403,$I362))))</f>
        <v/>
      </c>
      <c r="F362" s="18" t="str">
        <f>IF($I362="","",N(INDEX(Products!$K$4:$K$403,$I362)))</f>
        <v/>
      </c>
      <c r="G362" s="17" t="str">
        <f t="shared" si="5"/>
        <v/>
      </c>
      <c r="H362" s="18" t="str">
        <f>IF($I362="","",IF(INDEX(Products!$M$4:$M$403,$I362)="","",INDEX(Products!$M$4:$M$403,$I362)))</f>
        <v/>
      </c>
      <c r="I362" s="19" t="str">
        <f>IFERROR(MATCH(ROW()-8,Products!$P$4:$P$403,0),"")</f>
        <v/>
      </c>
    </row>
    <row r="363" spans="1:9" x14ac:dyDescent="0.3">
      <c r="A363" t="str">
        <f>IF($I363="","",INDEX(Products!$A$4:$A$403,$I363)&amp;"")</f>
        <v/>
      </c>
      <c r="B363" t="str">
        <f>IF($I363="","",INDEX(Products!$B$4:$B$403,$I363)&amp;"")</f>
        <v/>
      </c>
      <c r="C363" t="str">
        <f>IF($I363="","",INDEX(Products!$C$4:$C$403,$I363)&amp;"")</f>
        <v/>
      </c>
      <c r="D363" t="str">
        <f>IF($I363="","",INDEX(Products!$D$4:$D$403,$I363)&amp;IF(INDEX(Products!$E$4:$E$403,$I363)&lt;&gt;""," · "&amp;INDEX(Products!$E$4:$E$403,$I363),""))</f>
        <v/>
      </c>
      <c r="E363" s="17" t="str">
        <f>IF($I363="","",IF($B$5="Dealer",INDEX(Products!$I$4:$I$403,$I363),IF($B$5="Distributor",INDEX(Products!$J$4:$J$403,$I363),INDEX(Products!$G$4:$G$403,$I363))))</f>
        <v/>
      </c>
      <c r="F363" s="18" t="str">
        <f>IF($I363="","",N(INDEX(Products!$K$4:$K$403,$I363)))</f>
        <v/>
      </c>
      <c r="G363" s="17" t="str">
        <f t="shared" si="5"/>
        <v/>
      </c>
      <c r="H363" s="18" t="str">
        <f>IF($I363="","",IF(INDEX(Products!$M$4:$M$403,$I363)="","",INDEX(Products!$M$4:$M$403,$I363)))</f>
        <v/>
      </c>
      <c r="I363" s="19" t="str">
        <f>IFERROR(MATCH(ROW()-8,Products!$P$4:$P$403,0),"")</f>
        <v/>
      </c>
    </row>
    <row r="364" spans="1:9" x14ac:dyDescent="0.3">
      <c r="A364" t="str">
        <f>IF($I364="","",INDEX(Products!$A$4:$A$403,$I364)&amp;"")</f>
        <v/>
      </c>
      <c r="B364" t="str">
        <f>IF($I364="","",INDEX(Products!$B$4:$B$403,$I364)&amp;"")</f>
        <v/>
      </c>
      <c r="C364" t="str">
        <f>IF($I364="","",INDEX(Products!$C$4:$C$403,$I364)&amp;"")</f>
        <v/>
      </c>
      <c r="D364" t="str">
        <f>IF($I364="","",INDEX(Products!$D$4:$D$403,$I364)&amp;IF(INDEX(Products!$E$4:$E$403,$I364)&lt;&gt;""," · "&amp;INDEX(Products!$E$4:$E$403,$I364),""))</f>
        <v/>
      </c>
      <c r="E364" s="17" t="str">
        <f>IF($I364="","",IF($B$5="Dealer",INDEX(Products!$I$4:$I$403,$I364),IF($B$5="Distributor",INDEX(Products!$J$4:$J$403,$I364),INDEX(Products!$G$4:$G$403,$I364))))</f>
        <v/>
      </c>
      <c r="F364" s="18" t="str">
        <f>IF($I364="","",N(INDEX(Products!$K$4:$K$403,$I364)))</f>
        <v/>
      </c>
      <c r="G364" s="17" t="str">
        <f t="shared" si="5"/>
        <v/>
      </c>
      <c r="H364" s="18" t="str">
        <f>IF($I364="","",IF(INDEX(Products!$M$4:$M$403,$I364)="","",INDEX(Products!$M$4:$M$403,$I364)))</f>
        <v/>
      </c>
      <c r="I364" s="19" t="str">
        <f>IFERROR(MATCH(ROW()-8,Products!$P$4:$P$403,0),"")</f>
        <v/>
      </c>
    </row>
    <row r="365" spans="1:9" x14ac:dyDescent="0.3">
      <c r="A365" t="str">
        <f>IF($I365="","",INDEX(Products!$A$4:$A$403,$I365)&amp;"")</f>
        <v/>
      </c>
      <c r="B365" t="str">
        <f>IF($I365="","",INDEX(Products!$B$4:$B$403,$I365)&amp;"")</f>
        <v/>
      </c>
      <c r="C365" t="str">
        <f>IF($I365="","",INDEX(Products!$C$4:$C$403,$I365)&amp;"")</f>
        <v/>
      </c>
      <c r="D365" t="str">
        <f>IF($I365="","",INDEX(Products!$D$4:$D$403,$I365)&amp;IF(INDEX(Products!$E$4:$E$403,$I365)&lt;&gt;""," · "&amp;INDEX(Products!$E$4:$E$403,$I365),""))</f>
        <v/>
      </c>
      <c r="E365" s="17" t="str">
        <f>IF($I365="","",IF($B$5="Dealer",INDEX(Products!$I$4:$I$403,$I365),IF($B$5="Distributor",INDEX(Products!$J$4:$J$403,$I365),INDEX(Products!$G$4:$G$403,$I365))))</f>
        <v/>
      </c>
      <c r="F365" s="18" t="str">
        <f>IF($I365="","",N(INDEX(Products!$K$4:$K$403,$I365)))</f>
        <v/>
      </c>
      <c r="G365" s="17" t="str">
        <f t="shared" si="5"/>
        <v/>
      </c>
      <c r="H365" s="18" t="str">
        <f>IF($I365="","",IF(INDEX(Products!$M$4:$M$403,$I365)="","",INDEX(Products!$M$4:$M$403,$I365)))</f>
        <v/>
      </c>
      <c r="I365" s="19" t="str">
        <f>IFERROR(MATCH(ROW()-8,Products!$P$4:$P$403,0),"")</f>
        <v/>
      </c>
    </row>
    <row r="366" spans="1:9" x14ac:dyDescent="0.3">
      <c r="A366" t="str">
        <f>IF($I366="","",INDEX(Products!$A$4:$A$403,$I366)&amp;"")</f>
        <v/>
      </c>
      <c r="B366" t="str">
        <f>IF($I366="","",INDEX(Products!$B$4:$B$403,$I366)&amp;"")</f>
        <v/>
      </c>
      <c r="C366" t="str">
        <f>IF($I366="","",INDEX(Products!$C$4:$C$403,$I366)&amp;"")</f>
        <v/>
      </c>
      <c r="D366" t="str">
        <f>IF($I366="","",INDEX(Products!$D$4:$D$403,$I366)&amp;IF(INDEX(Products!$E$4:$E$403,$I366)&lt;&gt;""," · "&amp;INDEX(Products!$E$4:$E$403,$I366),""))</f>
        <v/>
      </c>
      <c r="E366" s="17" t="str">
        <f>IF($I366="","",IF($B$5="Dealer",INDEX(Products!$I$4:$I$403,$I366),IF($B$5="Distributor",INDEX(Products!$J$4:$J$403,$I366),INDEX(Products!$G$4:$G$403,$I366))))</f>
        <v/>
      </c>
      <c r="F366" s="18" t="str">
        <f>IF($I366="","",N(INDEX(Products!$K$4:$K$403,$I366)))</f>
        <v/>
      </c>
      <c r="G366" s="17" t="str">
        <f t="shared" si="5"/>
        <v/>
      </c>
      <c r="H366" s="18" t="str">
        <f>IF($I366="","",IF(INDEX(Products!$M$4:$M$403,$I366)="","",INDEX(Products!$M$4:$M$403,$I366)))</f>
        <v/>
      </c>
      <c r="I366" s="19" t="str">
        <f>IFERROR(MATCH(ROW()-8,Products!$P$4:$P$403,0),"")</f>
        <v/>
      </c>
    </row>
    <row r="367" spans="1:9" x14ac:dyDescent="0.3">
      <c r="A367" t="str">
        <f>IF($I367="","",INDEX(Products!$A$4:$A$403,$I367)&amp;"")</f>
        <v/>
      </c>
      <c r="B367" t="str">
        <f>IF($I367="","",INDEX(Products!$B$4:$B$403,$I367)&amp;"")</f>
        <v/>
      </c>
      <c r="C367" t="str">
        <f>IF($I367="","",INDEX(Products!$C$4:$C$403,$I367)&amp;"")</f>
        <v/>
      </c>
      <c r="D367" t="str">
        <f>IF($I367="","",INDEX(Products!$D$4:$D$403,$I367)&amp;IF(INDEX(Products!$E$4:$E$403,$I367)&lt;&gt;""," · "&amp;INDEX(Products!$E$4:$E$403,$I367),""))</f>
        <v/>
      </c>
      <c r="E367" s="17" t="str">
        <f>IF($I367="","",IF($B$5="Dealer",INDEX(Products!$I$4:$I$403,$I367),IF($B$5="Distributor",INDEX(Products!$J$4:$J$403,$I367),INDEX(Products!$G$4:$G$403,$I367))))</f>
        <v/>
      </c>
      <c r="F367" s="18" t="str">
        <f>IF($I367="","",N(INDEX(Products!$K$4:$K$403,$I367)))</f>
        <v/>
      </c>
      <c r="G367" s="17" t="str">
        <f t="shared" si="5"/>
        <v/>
      </c>
      <c r="H367" s="18" t="str">
        <f>IF($I367="","",IF(INDEX(Products!$M$4:$M$403,$I367)="","",INDEX(Products!$M$4:$M$403,$I367)))</f>
        <v/>
      </c>
      <c r="I367" s="19" t="str">
        <f>IFERROR(MATCH(ROW()-8,Products!$P$4:$P$403,0),"")</f>
        <v/>
      </c>
    </row>
    <row r="368" spans="1:9" x14ac:dyDescent="0.3">
      <c r="A368" t="str">
        <f>IF($I368="","",INDEX(Products!$A$4:$A$403,$I368)&amp;"")</f>
        <v/>
      </c>
      <c r="B368" t="str">
        <f>IF($I368="","",INDEX(Products!$B$4:$B$403,$I368)&amp;"")</f>
        <v/>
      </c>
      <c r="C368" t="str">
        <f>IF($I368="","",INDEX(Products!$C$4:$C$403,$I368)&amp;"")</f>
        <v/>
      </c>
      <c r="D368" t="str">
        <f>IF($I368="","",INDEX(Products!$D$4:$D$403,$I368)&amp;IF(INDEX(Products!$E$4:$E$403,$I368)&lt;&gt;""," · "&amp;INDEX(Products!$E$4:$E$403,$I368),""))</f>
        <v/>
      </c>
      <c r="E368" s="17" t="str">
        <f>IF($I368="","",IF($B$5="Dealer",INDEX(Products!$I$4:$I$403,$I368),IF($B$5="Distributor",INDEX(Products!$J$4:$J$403,$I368),INDEX(Products!$G$4:$G$403,$I368))))</f>
        <v/>
      </c>
      <c r="F368" s="18" t="str">
        <f>IF($I368="","",N(INDEX(Products!$K$4:$K$403,$I368)))</f>
        <v/>
      </c>
      <c r="G368" s="17" t="str">
        <f t="shared" si="5"/>
        <v/>
      </c>
      <c r="H368" s="18" t="str">
        <f>IF($I368="","",IF(INDEX(Products!$M$4:$M$403,$I368)="","",INDEX(Products!$M$4:$M$403,$I368)))</f>
        <v/>
      </c>
      <c r="I368" s="19" t="str">
        <f>IFERROR(MATCH(ROW()-8,Products!$P$4:$P$403,0),"")</f>
        <v/>
      </c>
    </row>
    <row r="369" spans="1:9" x14ac:dyDescent="0.3">
      <c r="A369" t="str">
        <f>IF($I369="","",INDEX(Products!$A$4:$A$403,$I369)&amp;"")</f>
        <v/>
      </c>
      <c r="B369" t="str">
        <f>IF($I369="","",INDEX(Products!$B$4:$B$403,$I369)&amp;"")</f>
        <v/>
      </c>
      <c r="C369" t="str">
        <f>IF($I369="","",INDEX(Products!$C$4:$C$403,$I369)&amp;"")</f>
        <v/>
      </c>
      <c r="D369" t="str">
        <f>IF($I369="","",INDEX(Products!$D$4:$D$403,$I369)&amp;IF(INDEX(Products!$E$4:$E$403,$I369)&lt;&gt;""," · "&amp;INDEX(Products!$E$4:$E$403,$I369),""))</f>
        <v/>
      </c>
      <c r="E369" s="17" t="str">
        <f>IF($I369="","",IF($B$5="Dealer",INDEX(Products!$I$4:$I$403,$I369),IF($B$5="Distributor",INDEX(Products!$J$4:$J$403,$I369),INDEX(Products!$G$4:$G$403,$I369))))</f>
        <v/>
      </c>
      <c r="F369" s="18" t="str">
        <f>IF($I369="","",N(INDEX(Products!$K$4:$K$403,$I369)))</f>
        <v/>
      </c>
      <c r="G369" s="17" t="str">
        <f t="shared" si="5"/>
        <v/>
      </c>
      <c r="H369" s="18" t="str">
        <f>IF($I369="","",IF(INDEX(Products!$M$4:$M$403,$I369)="","",INDEX(Products!$M$4:$M$403,$I369)))</f>
        <v/>
      </c>
      <c r="I369" s="19" t="str">
        <f>IFERROR(MATCH(ROW()-8,Products!$P$4:$P$403,0),"")</f>
        <v/>
      </c>
    </row>
    <row r="370" spans="1:9" x14ac:dyDescent="0.3">
      <c r="A370" t="str">
        <f>IF($I370="","",INDEX(Products!$A$4:$A$403,$I370)&amp;"")</f>
        <v/>
      </c>
      <c r="B370" t="str">
        <f>IF($I370="","",INDEX(Products!$B$4:$B$403,$I370)&amp;"")</f>
        <v/>
      </c>
      <c r="C370" t="str">
        <f>IF($I370="","",INDEX(Products!$C$4:$C$403,$I370)&amp;"")</f>
        <v/>
      </c>
      <c r="D370" t="str">
        <f>IF($I370="","",INDEX(Products!$D$4:$D$403,$I370)&amp;IF(INDEX(Products!$E$4:$E$403,$I370)&lt;&gt;""," · "&amp;INDEX(Products!$E$4:$E$403,$I370),""))</f>
        <v/>
      </c>
      <c r="E370" s="17" t="str">
        <f>IF($I370="","",IF($B$5="Dealer",INDEX(Products!$I$4:$I$403,$I370),IF($B$5="Distributor",INDEX(Products!$J$4:$J$403,$I370),INDEX(Products!$G$4:$G$403,$I370))))</f>
        <v/>
      </c>
      <c r="F370" s="18" t="str">
        <f>IF($I370="","",N(INDEX(Products!$K$4:$K$403,$I370)))</f>
        <v/>
      </c>
      <c r="G370" s="17" t="str">
        <f t="shared" si="5"/>
        <v/>
      </c>
      <c r="H370" s="18" t="str">
        <f>IF($I370="","",IF(INDEX(Products!$M$4:$M$403,$I370)="","",INDEX(Products!$M$4:$M$403,$I370)))</f>
        <v/>
      </c>
      <c r="I370" s="19" t="str">
        <f>IFERROR(MATCH(ROW()-8,Products!$P$4:$P$403,0),"")</f>
        <v/>
      </c>
    </row>
    <row r="371" spans="1:9" x14ac:dyDescent="0.3">
      <c r="A371" t="str">
        <f>IF($I371="","",INDEX(Products!$A$4:$A$403,$I371)&amp;"")</f>
        <v/>
      </c>
      <c r="B371" t="str">
        <f>IF($I371="","",INDEX(Products!$B$4:$B$403,$I371)&amp;"")</f>
        <v/>
      </c>
      <c r="C371" t="str">
        <f>IF($I371="","",INDEX(Products!$C$4:$C$403,$I371)&amp;"")</f>
        <v/>
      </c>
      <c r="D371" t="str">
        <f>IF($I371="","",INDEX(Products!$D$4:$D$403,$I371)&amp;IF(INDEX(Products!$E$4:$E$403,$I371)&lt;&gt;""," · "&amp;INDEX(Products!$E$4:$E$403,$I371),""))</f>
        <v/>
      </c>
      <c r="E371" s="17" t="str">
        <f>IF($I371="","",IF($B$5="Dealer",INDEX(Products!$I$4:$I$403,$I371),IF($B$5="Distributor",INDEX(Products!$J$4:$J$403,$I371),INDEX(Products!$G$4:$G$403,$I371))))</f>
        <v/>
      </c>
      <c r="F371" s="18" t="str">
        <f>IF($I371="","",N(INDEX(Products!$K$4:$K$403,$I371)))</f>
        <v/>
      </c>
      <c r="G371" s="17" t="str">
        <f t="shared" si="5"/>
        <v/>
      </c>
      <c r="H371" s="18" t="str">
        <f>IF($I371="","",IF(INDEX(Products!$M$4:$M$403,$I371)="","",INDEX(Products!$M$4:$M$403,$I371)))</f>
        <v/>
      </c>
      <c r="I371" s="19" t="str">
        <f>IFERROR(MATCH(ROW()-8,Products!$P$4:$P$403,0),"")</f>
        <v/>
      </c>
    </row>
    <row r="372" spans="1:9" x14ac:dyDescent="0.3">
      <c r="A372" t="str">
        <f>IF($I372="","",INDEX(Products!$A$4:$A$403,$I372)&amp;"")</f>
        <v/>
      </c>
      <c r="B372" t="str">
        <f>IF($I372="","",INDEX(Products!$B$4:$B$403,$I372)&amp;"")</f>
        <v/>
      </c>
      <c r="C372" t="str">
        <f>IF($I372="","",INDEX(Products!$C$4:$C$403,$I372)&amp;"")</f>
        <v/>
      </c>
      <c r="D372" t="str">
        <f>IF($I372="","",INDEX(Products!$D$4:$D$403,$I372)&amp;IF(INDEX(Products!$E$4:$E$403,$I372)&lt;&gt;""," · "&amp;INDEX(Products!$E$4:$E$403,$I372),""))</f>
        <v/>
      </c>
      <c r="E372" s="17" t="str">
        <f>IF($I372="","",IF($B$5="Dealer",INDEX(Products!$I$4:$I$403,$I372),IF($B$5="Distributor",INDEX(Products!$J$4:$J$403,$I372),INDEX(Products!$G$4:$G$403,$I372))))</f>
        <v/>
      </c>
      <c r="F372" s="18" t="str">
        <f>IF($I372="","",N(INDEX(Products!$K$4:$K$403,$I372)))</f>
        <v/>
      </c>
      <c r="G372" s="17" t="str">
        <f t="shared" si="5"/>
        <v/>
      </c>
      <c r="H372" s="18" t="str">
        <f>IF($I372="","",IF(INDEX(Products!$M$4:$M$403,$I372)="","",INDEX(Products!$M$4:$M$403,$I372)))</f>
        <v/>
      </c>
      <c r="I372" s="19" t="str">
        <f>IFERROR(MATCH(ROW()-8,Products!$P$4:$P$403,0),"")</f>
        <v/>
      </c>
    </row>
    <row r="373" spans="1:9" x14ac:dyDescent="0.3">
      <c r="A373" t="str">
        <f>IF($I373="","",INDEX(Products!$A$4:$A$403,$I373)&amp;"")</f>
        <v/>
      </c>
      <c r="B373" t="str">
        <f>IF($I373="","",INDEX(Products!$B$4:$B$403,$I373)&amp;"")</f>
        <v/>
      </c>
      <c r="C373" t="str">
        <f>IF($I373="","",INDEX(Products!$C$4:$C$403,$I373)&amp;"")</f>
        <v/>
      </c>
      <c r="D373" t="str">
        <f>IF($I373="","",INDEX(Products!$D$4:$D$403,$I373)&amp;IF(INDEX(Products!$E$4:$E$403,$I373)&lt;&gt;""," · "&amp;INDEX(Products!$E$4:$E$403,$I373),""))</f>
        <v/>
      </c>
      <c r="E373" s="17" t="str">
        <f>IF($I373="","",IF($B$5="Dealer",INDEX(Products!$I$4:$I$403,$I373),IF($B$5="Distributor",INDEX(Products!$J$4:$J$403,$I373),INDEX(Products!$G$4:$G$403,$I373))))</f>
        <v/>
      </c>
      <c r="F373" s="18" t="str">
        <f>IF($I373="","",N(INDEX(Products!$K$4:$K$403,$I373)))</f>
        <v/>
      </c>
      <c r="G373" s="17" t="str">
        <f t="shared" si="5"/>
        <v/>
      </c>
      <c r="H373" s="18" t="str">
        <f>IF($I373="","",IF(INDEX(Products!$M$4:$M$403,$I373)="","",INDEX(Products!$M$4:$M$403,$I373)))</f>
        <v/>
      </c>
      <c r="I373" s="19" t="str">
        <f>IFERROR(MATCH(ROW()-8,Products!$P$4:$P$403,0),"")</f>
        <v/>
      </c>
    </row>
    <row r="374" spans="1:9" x14ac:dyDescent="0.3">
      <c r="A374" t="str">
        <f>IF($I374="","",INDEX(Products!$A$4:$A$403,$I374)&amp;"")</f>
        <v/>
      </c>
      <c r="B374" t="str">
        <f>IF($I374="","",INDEX(Products!$B$4:$B$403,$I374)&amp;"")</f>
        <v/>
      </c>
      <c r="C374" t="str">
        <f>IF($I374="","",INDEX(Products!$C$4:$C$403,$I374)&amp;"")</f>
        <v/>
      </c>
      <c r="D374" t="str">
        <f>IF($I374="","",INDEX(Products!$D$4:$D$403,$I374)&amp;IF(INDEX(Products!$E$4:$E$403,$I374)&lt;&gt;""," · "&amp;INDEX(Products!$E$4:$E$403,$I374),""))</f>
        <v/>
      </c>
      <c r="E374" s="17" t="str">
        <f>IF($I374="","",IF($B$5="Dealer",INDEX(Products!$I$4:$I$403,$I374),IF($B$5="Distributor",INDEX(Products!$J$4:$J$403,$I374),INDEX(Products!$G$4:$G$403,$I374))))</f>
        <v/>
      </c>
      <c r="F374" s="18" t="str">
        <f>IF($I374="","",N(INDEX(Products!$K$4:$K$403,$I374)))</f>
        <v/>
      </c>
      <c r="G374" s="17" t="str">
        <f t="shared" si="5"/>
        <v/>
      </c>
      <c r="H374" s="18" t="str">
        <f>IF($I374="","",IF(INDEX(Products!$M$4:$M$403,$I374)="","",INDEX(Products!$M$4:$M$403,$I374)))</f>
        <v/>
      </c>
      <c r="I374" s="19" t="str">
        <f>IFERROR(MATCH(ROW()-8,Products!$P$4:$P$403,0),"")</f>
        <v/>
      </c>
    </row>
    <row r="375" spans="1:9" x14ac:dyDescent="0.3">
      <c r="A375" t="str">
        <f>IF($I375="","",INDEX(Products!$A$4:$A$403,$I375)&amp;"")</f>
        <v/>
      </c>
      <c r="B375" t="str">
        <f>IF($I375="","",INDEX(Products!$B$4:$B$403,$I375)&amp;"")</f>
        <v/>
      </c>
      <c r="C375" t="str">
        <f>IF($I375="","",INDEX(Products!$C$4:$C$403,$I375)&amp;"")</f>
        <v/>
      </c>
      <c r="D375" t="str">
        <f>IF($I375="","",INDEX(Products!$D$4:$D$403,$I375)&amp;IF(INDEX(Products!$E$4:$E$403,$I375)&lt;&gt;""," · "&amp;INDEX(Products!$E$4:$E$403,$I375),""))</f>
        <v/>
      </c>
      <c r="E375" s="17" t="str">
        <f>IF($I375="","",IF($B$5="Dealer",INDEX(Products!$I$4:$I$403,$I375),IF($B$5="Distributor",INDEX(Products!$J$4:$J$403,$I375),INDEX(Products!$G$4:$G$403,$I375))))</f>
        <v/>
      </c>
      <c r="F375" s="18" t="str">
        <f>IF($I375="","",N(INDEX(Products!$K$4:$K$403,$I375)))</f>
        <v/>
      </c>
      <c r="G375" s="17" t="str">
        <f t="shared" si="5"/>
        <v/>
      </c>
      <c r="H375" s="18" t="str">
        <f>IF($I375="","",IF(INDEX(Products!$M$4:$M$403,$I375)="","",INDEX(Products!$M$4:$M$403,$I375)))</f>
        <v/>
      </c>
      <c r="I375" s="19" t="str">
        <f>IFERROR(MATCH(ROW()-8,Products!$P$4:$P$403,0),"")</f>
        <v/>
      </c>
    </row>
    <row r="376" spans="1:9" x14ac:dyDescent="0.3">
      <c r="A376" t="str">
        <f>IF($I376="","",INDEX(Products!$A$4:$A$403,$I376)&amp;"")</f>
        <v/>
      </c>
      <c r="B376" t="str">
        <f>IF($I376="","",INDEX(Products!$B$4:$B$403,$I376)&amp;"")</f>
        <v/>
      </c>
      <c r="C376" t="str">
        <f>IF($I376="","",INDEX(Products!$C$4:$C$403,$I376)&amp;"")</f>
        <v/>
      </c>
      <c r="D376" t="str">
        <f>IF($I376="","",INDEX(Products!$D$4:$D$403,$I376)&amp;IF(INDEX(Products!$E$4:$E$403,$I376)&lt;&gt;""," · "&amp;INDEX(Products!$E$4:$E$403,$I376),""))</f>
        <v/>
      </c>
      <c r="E376" s="17" t="str">
        <f>IF($I376="","",IF($B$5="Dealer",INDEX(Products!$I$4:$I$403,$I376),IF($B$5="Distributor",INDEX(Products!$J$4:$J$403,$I376),INDEX(Products!$G$4:$G$403,$I376))))</f>
        <v/>
      </c>
      <c r="F376" s="18" t="str">
        <f>IF($I376="","",N(INDEX(Products!$K$4:$K$403,$I376)))</f>
        <v/>
      </c>
      <c r="G376" s="17" t="str">
        <f t="shared" si="5"/>
        <v/>
      </c>
      <c r="H376" s="18" t="str">
        <f>IF($I376="","",IF(INDEX(Products!$M$4:$M$403,$I376)="","",INDEX(Products!$M$4:$M$403,$I376)))</f>
        <v/>
      </c>
      <c r="I376" s="19" t="str">
        <f>IFERROR(MATCH(ROW()-8,Products!$P$4:$P$403,0),"")</f>
        <v/>
      </c>
    </row>
    <row r="377" spans="1:9" x14ac:dyDescent="0.3">
      <c r="A377" t="str">
        <f>IF($I377="","",INDEX(Products!$A$4:$A$403,$I377)&amp;"")</f>
        <v/>
      </c>
      <c r="B377" t="str">
        <f>IF($I377="","",INDEX(Products!$B$4:$B$403,$I377)&amp;"")</f>
        <v/>
      </c>
      <c r="C377" t="str">
        <f>IF($I377="","",INDEX(Products!$C$4:$C$403,$I377)&amp;"")</f>
        <v/>
      </c>
      <c r="D377" t="str">
        <f>IF($I377="","",INDEX(Products!$D$4:$D$403,$I377)&amp;IF(INDEX(Products!$E$4:$E$403,$I377)&lt;&gt;""," · "&amp;INDEX(Products!$E$4:$E$403,$I377),""))</f>
        <v/>
      </c>
      <c r="E377" s="17" t="str">
        <f>IF($I377="","",IF($B$5="Dealer",INDEX(Products!$I$4:$I$403,$I377),IF($B$5="Distributor",INDEX(Products!$J$4:$J$403,$I377),INDEX(Products!$G$4:$G$403,$I377))))</f>
        <v/>
      </c>
      <c r="F377" s="18" t="str">
        <f>IF($I377="","",N(INDEX(Products!$K$4:$K$403,$I377)))</f>
        <v/>
      </c>
      <c r="G377" s="17" t="str">
        <f t="shared" si="5"/>
        <v/>
      </c>
      <c r="H377" s="18" t="str">
        <f>IF($I377="","",IF(INDEX(Products!$M$4:$M$403,$I377)="","",INDEX(Products!$M$4:$M$403,$I377)))</f>
        <v/>
      </c>
      <c r="I377" s="19" t="str">
        <f>IFERROR(MATCH(ROW()-8,Products!$P$4:$P$403,0),"")</f>
        <v/>
      </c>
    </row>
    <row r="378" spans="1:9" x14ac:dyDescent="0.3">
      <c r="A378" t="str">
        <f>IF($I378="","",INDEX(Products!$A$4:$A$403,$I378)&amp;"")</f>
        <v/>
      </c>
      <c r="B378" t="str">
        <f>IF($I378="","",INDEX(Products!$B$4:$B$403,$I378)&amp;"")</f>
        <v/>
      </c>
      <c r="C378" t="str">
        <f>IF($I378="","",INDEX(Products!$C$4:$C$403,$I378)&amp;"")</f>
        <v/>
      </c>
      <c r="D378" t="str">
        <f>IF($I378="","",INDEX(Products!$D$4:$D$403,$I378)&amp;IF(INDEX(Products!$E$4:$E$403,$I378)&lt;&gt;""," · "&amp;INDEX(Products!$E$4:$E$403,$I378),""))</f>
        <v/>
      </c>
      <c r="E378" s="17" t="str">
        <f>IF($I378="","",IF($B$5="Dealer",INDEX(Products!$I$4:$I$403,$I378),IF($B$5="Distributor",INDEX(Products!$J$4:$J$403,$I378),INDEX(Products!$G$4:$G$403,$I378))))</f>
        <v/>
      </c>
      <c r="F378" s="18" t="str">
        <f>IF($I378="","",N(INDEX(Products!$K$4:$K$403,$I378)))</f>
        <v/>
      </c>
      <c r="G378" s="17" t="str">
        <f t="shared" si="5"/>
        <v/>
      </c>
      <c r="H378" s="18" t="str">
        <f>IF($I378="","",IF(INDEX(Products!$M$4:$M$403,$I378)="","",INDEX(Products!$M$4:$M$403,$I378)))</f>
        <v/>
      </c>
      <c r="I378" s="19" t="str">
        <f>IFERROR(MATCH(ROW()-8,Products!$P$4:$P$403,0),"")</f>
        <v/>
      </c>
    </row>
    <row r="379" spans="1:9" x14ac:dyDescent="0.3">
      <c r="A379" t="str">
        <f>IF($I379="","",INDEX(Products!$A$4:$A$403,$I379)&amp;"")</f>
        <v/>
      </c>
      <c r="B379" t="str">
        <f>IF($I379="","",INDEX(Products!$B$4:$B$403,$I379)&amp;"")</f>
        <v/>
      </c>
      <c r="C379" t="str">
        <f>IF($I379="","",INDEX(Products!$C$4:$C$403,$I379)&amp;"")</f>
        <v/>
      </c>
      <c r="D379" t="str">
        <f>IF($I379="","",INDEX(Products!$D$4:$D$403,$I379)&amp;IF(INDEX(Products!$E$4:$E$403,$I379)&lt;&gt;""," · "&amp;INDEX(Products!$E$4:$E$403,$I379),""))</f>
        <v/>
      </c>
      <c r="E379" s="17" t="str">
        <f>IF($I379="","",IF($B$5="Dealer",INDEX(Products!$I$4:$I$403,$I379),IF($B$5="Distributor",INDEX(Products!$J$4:$J$403,$I379),INDEX(Products!$G$4:$G$403,$I379))))</f>
        <v/>
      </c>
      <c r="F379" s="18" t="str">
        <f>IF($I379="","",N(INDEX(Products!$K$4:$K$403,$I379)))</f>
        <v/>
      </c>
      <c r="G379" s="17" t="str">
        <f t="shared" si="5"/>
        <v/>
      </c>
      <c r="H379" s="18" t="str">
        <f>IF($I379="","",IF(INDEX(Products!$M$4:$M$403,$I379)="","",INDEX(Products!$M$4:$M$403,$I379)))</f>
        <v/>
      </c>
      <c r="I379" s="19" t="str">
        <f>IFERROR(MATCH(ROW()-8,Products!$P$4:$P$403,0),"")</f>
        <v/>
      </c>
    </row>
    <row r="380" spans="1:9" x14ac:dyDescent="0.3">
      <c r="A380" t="str">
        <f>IF($I380="","",INDEX(Products!$A$4:$A$403,$I380)&amp;"")</f>
        <v/>
      </c>
      <c r="B380" t="str">
        <f>IF($I380="","",INDEX(Products!$B$4:$B$403,$I380)&amp;"")</f>
        <v/>
      </c>
      <c r="C380" t="str">
        <f>IF($I380="","",INDEX(Products!$C$4:$C$403,$I380)&amp;"")</f>
        <v/>
      </c>
      <c r="D380" t="str">
        <f>IF($I380="","",INDEX(Products!$D$4:$D$403,$I380)&amp;IF(INDEX(Products!$E$4:$E$403,$I380)&lt;&gt;""," · "&amp;INDEX(Products!$E$4:$E$403,$I380),""))</f>
        <v/>
      </c>
      <c r="E380" s="17" t="str">
        <f>IF($I380="","",IF($B$5="Dealer",INDEX(Products!$I$4:$I$403,$I380),IF($B$5="Distributor",INDEX(Products!$J$4:$J$403,$I380),INDEX(Products!$G$4:$G$403,$I380))))</f>
        <v/>
      </c>
      <c r="F380" s="18" t="str">
        <f>IF($I380="","",N(INDEX(Products!$K$4:$K$403,$I380)))</f>
        <v/>
      </c>
      <c r="G380" s="17" t="str">
        <f t="shared" si="5"/>
        <v/>
      </c>
      <c r="H380" s="18" t="str">
        <f>IF($I380="","",IF(INDEX(Products!$M$4:$M$403,$I380)="","",INDEX(Products!$M$4:$M$403,$I380)))</f>
        <v/>
      </c>
      <c r="I380" s="19" t="str">
        <f>IFERROR(MATCH(ROW()-8,Products!$P$4:$P$403,0),"")</f>
        <v/>
      </c>
    </row>
    <row r="381" spans="1:9" x14ac:dyDescent="0.3">
      <c r="A381" t="str">
        <f>IF($I381="","",INDEX(Products!$A$4:$A$403,$I381)&amp;"")</f>
        <v/>
      </c>
      <c r="B381" t="str">
        <f>IF($I381="","",INDEX(Products!$B$4:$B$403,$I381)&amp;"")</f>
        <v/>
      </c>
      <c r="C381" t="str">
        <f>IF($I381="","",INDEX(Products!$C$4:$C$403,$I381)&amp;"")</f>
        <v/>
      </c>
      <c r="D381" t="str">
        <f>IF($I381="","",INDEX(Products!$D$4:$D$403,$I381)&amp;IF(INDEX(Products!$E$4:$E$403,$I381)&lt;&gt;""," · "&amp;INDEX(Products!$E$4:$E$403,$I381),""))</f>
        <v/>
      </c>
      <c r="E381" s="17" t="str">
        <f>IF($I381="","",IF($B$5="Dealer",INDEX(Products!$I$4:$I$403,$I381),IF($B$5="Distributor",INDEX(Products!$J$4:$J$403,$I381),INDEX(Products!$G$4:$G$403,$I381))))</f>
        <v/>
      </c>
      <c r="F381" s="18" t="str">
        <f>IF($I381="","",N(INDEX(Products!$K$4:$K$403,$I381)))</f>
        <v/>
      </c>
      <c r="G381" s="17" t="str">
        <f t="shared" si="5"/>
        <v/>
      </c>
      <c r="H381" s="18" t="str">
        <f>IF($I381="","",IF(INDEX(Products!$M$4:$M$403,$I381)="","",INDEX(Products!$M$4:$M$403,$I381)))</f>
        <v/>
      </c>
      <c r="I381" s="19" t="str">
        <f>IFERROR(MATCH(ROW()-8,Products!$P$4:$P$403,0),"")</f>
        <v/>
      </c>
    </row>
    <row r="382" spans="1:9" x14ac:dyDescent="0.3">
      <c r="A382" t="str">
        <f>IF($I382="","",INDEX(Products!$A$4:$A$403,$I382)&amp;"")</f>
        <v/>
      </c>
      <c r="B382" t="str">
        <f>IF($I382="","",INDEX(Products!$B$4:$B$403,$I382)&amp;"")</f>
        <v/>
      </c>
      <c r="C382" t="str">
        <f>IF($I382="","",INDEX(Products!$C$4:$C$403,$I382)&amp;"")</f>
        <v/>
      </c>
      <c r="D382" t="str">
        <f>IF($I382="","",INDEX(Products!$D$4:$D$403,$I382)&amp;IF(INDEX(Products!$E$4:$E$403,$I382)&lt;&gt;""," · "&amp;INDEX(Products!$E$4:$E$403,$I382),""))</f>
        <v/>
      </c>
      <c r="E382" s="17" t="str">
        <f>IF($I382="","",IF($B$5="Dealer",INDEX(Products!$I$4:$I$403,$I382),IF($B$5="Distributor",INDEX(Products!$J$4:$J$403,$I382),INDEX(Products!$G$4:$G$403,$I382))))</f>
        <v/>
      </c>
      <c r="F382" s="18" t="str">
        <f>IF($I382="","",N(INDEX(Products!$K$4:$K$403,$I382)))</f>
        <v/>
      </c>
      <c r="G382" s="17" t="str">
        <f t="shared" si="5"/>
        <v/>
      </c>
      <c r="H382" s="18" t="str">
        <f>IF($I382="","",IF(INDEX(Products!$M$4:$M$403,$I382)="","",INDEX(Products!$M$4:$M$403,$I382)))</f>
        <v/>
      </c>
      <c r="I382" s="19" t="str">
        <f>IFERROR(MATCH(ROW()-8,Products!$P$4:$P$403,0),"")</f>
        <v/>
      </c>
    </row>
    <row r="383" spans="1:9" x14ac:dyDescent="0.3">
      <c r="A383" t="str">
        <f>IF($I383="","",INDEX(Products!$A$4:$A$403,$I383)&amp;"")</f>
        <v/>
      </c>
      <c r="B383" t="str">
        <f>IF($I383="","",INDEX(Products!$B$4:$B$403,$I383)&amp;"")</f>
        <v/>
      </c>
      <c r="C383" t="str">
        <f>IF($I383="","",INDEX(Products!$C$4:$C$403,$I383)&amp;"")</f>
        <v/>
      </c>
      <c r="D383" t="str">
        <f>IF($I383="","",INDEX(Products!$D$4:$D$403,$I383)&amp;IF(INDEX(Products!$E$4:$E$403,$I383)&lt;&gt;""," · "&amp;INDEX(Products!$E$4:$E$403,$I383),""))</f>
        <v/>
      </c>
      <c r="E383" s="17" t="str">
        <f>IF($I383="","",IF($B$5="Dealer",INDEX(Products!$I$4:$I$403,$I383),IF($B$5="Distributor",INDEX(Products!$J$4:$J$403,$I383),INDEX(Products!$G$4:$G$403,$I383))))</f>
        <v/>
      </c>
      <c r="F383" s="18" t="str">
        <f>IF($I383="","",N(INDEX(Products!$K$4:$K$403,$I383)))</f>
        <v/>
      </c>
      <c r="G383" s="17" t="str">
        <f t="shared" si="5"/>
        <v/>
      </c>
      <c r="H383" s="18" t="str">
        <f>IF($I383="","",IF(INDEX(Products!$M$4:$M$403,$I383)="","",INDEX(Products!$M$4:$M$403,$I383)))</f>
        <v/>
      </c>
      <c r="I383" s="19" t="str">
        <f>IFERROR(MATCH(ROW()-8,Products!$P$4:$P$403,0),"")</f>
        <v/>
      </c>
    </row>
    <row r="384" spans="1:9" x14ac:dyDescent="0.3">
      <c r="A384" t="str">
        <f>IF($I384="","",INDEX(Products!$A$4:$A$403,$I384)&amp;"")</f>
        <v/>
      </c>
      <c r="B384" t="str">
        <f>IF($I384="","",INDEX(Products!$B$4:$B$403,$I384)&amp;"")</f>
        <v/>
      </c>
      <c r="C384" t="str">
        <f>IF($I384="","",INDEX(Products!$C$4:$C$403,$I384)&amp;"")</f>
        <v/>
      </c>
      <c r="D384" t="str">
        <f>IF($I384="","",INDEX(Products!$D$4:$D$403,$I384)&amp;IF(INDEX(Products!$E$4:$E$403,$I384)&lt;&gt;""," · "&amp;INDEX(Products!$E$4:$E$403,$I384),""))</f>
        <v/>
      </c>
      <c r="E384" s="17" t="str">
        <f>IF($I384="","",IF($B$5="Dealer",INDEX(Products!$I$4:$I$403,$I384),IF($B$5="Distributor",INDEX(Products!$J$4:$J$403,$I384),INDEX(Products!$G$4:$G$403,$I384))))</f>
        <v/>
      </c>
      <c r="F384" s="18" t="str">
        <f>IF($I384="","",N(INDEX(Products!$K$4:$K$403,$I384)))</f>
        <v/>
      </c>
      <c r="G384" s="17" t="str">
        <f t="shared" si="5"/>
        <v/>
      </c>
      <c r="H384" s="18" t="str">
        <f>IF($I384="","",IF(INDEX(Products!$M$4:$M$403,$I384)="","",INDEX(Products!$M$4:$M$403,$I384)))</f>
        <v/>
      </c>
      <c r="I384" s="19" t="str">
        <f>IFERROR(MATCH(ROW()-8,Products!$P$4:$P$403,0),"")</f>
        <v/>
      </c>
    </row>
    <row r="385" spans="1:9" x14ac:dyDescent="0.3">
      <c r="A385" t="str">
        <f>IF($I385="","",INDEX(Products!$A$4:$A$403,$I385)&amp;"")</f>
        <v/>
      </c>
      <c r="B385" t="str">
        <f>IF($I385="","",INDEX(Products!$B$4:$B$403,$I385)&amp;"")</f>
        <v/>
      </c>
      <c r="C385" t="str">
        <f>IF($I385="","",INDEX(Products!$C$4:$C$403,$I385)&amp;"")</f>
        <v/>
      </c>
      <c r="D385" t="str">
        <f>IF($I385="","",INDEX(Products!$D$4:$D$403,$I385)&amp;IF(INDEX(Products!$E$4:$E$403,$I385)&lt;&gt;""," · "&amp;INDEX(Products!$E$4:$E$403,$I385),""))</f>
        <v/>
      </c>
      <c r="E385" s="17" t="str">
        <f>IF($I385="","",IF($B$5="Dealer",INDEX(Products!$I$4:$I$403,$I385),IF($B$5="Distributor",INDEX(Products!$J$4:$J$403,$I385),INDEX(Products!$G$4:$G$403,$I385))))</f>
        <v/>
      </c>
      <c r="F385" s="18" t="str">
        <f>IF($I385="","",N(INDEX(Products!$K$4:$K$403,$I385)))</f>
        <v/>
      </c>
      <c r="G385" s="17" t="str">
        <f t="shared" si="5"/>
        <v/>
      </c>
      <c r="H385" s="18" t="str">
        <f>IF($I385="","",IF(INDEX(Products!$M$4:$M$403,$I385)="","",INDEX(Products!$M$4:$M$403,$I385)))</f>
        <v/>
      </c>
      <c r="I385" s="19" t="str">
        <f>IFERROR(MATCH(ROW()-8,Products!$P$4:$P$403,0),"")</f>
        <v/>
      </c>
    </row>
    <row r="386" spans="1:9" x14ac:dyDescent="0.3">
      <c r="A386" t="str">
        <f>IF($I386="","",INDEX(Products!$A$4:$A$403,$I386)&amp;"")</f>
        <v/>
      </c>
      <c r="B386" t="str">
        <f>IF($I386="","",INDEX(Products!$B$4:$B$403,$I386)&amp;"")</f>
        <v/>
      </c>
      <c r="C386" t="str">
        <f>IF($I386="","",INDEX(Products!$C$4:$C$403,$I386)&amp;"")</f>
        <v/>
      </c>
      <c r="D386" t="str">
        <f>IF($I386="","",INDEX(Products!$D$4:$D$403,$I386)&amp;IF(INDEX(Products!$E$4:$E$403,$I386)&lt;&gt;""," · "&amp;INDEX(Products!$E$4:$E$403,$I386),""))</f>
        <v/>
      </c>
      <c r="E386" s="17" t="str">
        <f>IF($I386="","",IF($B$5="Dealer",INDEX(Products!$I$4:$I$403,$I386),IF($B$5="Distributor",INDEX(Products!$J$4:$J$403,$I386),INDEX(Products!$G$4:$G$403,$I386))))</f>
        <v/>
      </c>
      <c r="F386" s="18" t="str">
        <f>IF($I386="","",N(INDEX(Products!$K$4:$K$403,$I386)))</f>
        <v/>
      </c>
      <c r="G386" s="17" t="str">
        <f t="shared" si="5"/>
        <v/>
      </c>
      <c r="H386" s="18" t="str">
        <f>IF($I386="","",IF(INDEX(Products!$M$4:$M$403,$I386)="","",INDEX(Products!$M$4:$M$403,$I386)))</f>
        <v/>
      </c>
      <c r="I386" s="19" t="str">
        <f>IFERROR(MATCH(ROW()-8,Products!$P$4:$P$403,0),"")</f>
        <v/>
      </c>
    </row>
    <row r="387" spans="1:9" x14ac:dyDescent="0.3">
      <c r="A387" t="str">
        <f>IF($I387="","",INDEX(Products!$A$4:$A$403,$I387)&amp;"")</f>
        <v/>
      </c>
      <c r="B387" t="str">
        <f>IF($I387="","",INDEX(Products!$B$4:$B$403,$I387)&amp;"")</f>
        <v/>
      </c>
      <c r="C387" t="str">
        <f>IF($I387="","",INDEX(Products!$C$4:$C$403,$I387)&amp;"")</f>
        <v/>
      </c>
      <c r="D387" t="str">
        <f>IF($I387="","",INDEX(Products!$D$4:$D$403,$I387)&amp;IF(INDEX(Products!$E$4:$E$403,$I387)&lt;&gt;""," · "&amp;INDEX(Products!$E$4:$E$403,$I387),""))</f>
        <v/>
      </c>
      <c r="E387" s="17" t="str">
        <f>IF($I387="","",IF($B$5="Dealer",INDEX(Products!$I$4:$I$403,$I387),IF($B$5="Distributor",INDEX(Products!$J$4:$J$403,$I387),INDEX(Products!$G$4:$G$403,$I387))))</f>
        <v/>
      </c>
      <c r="F387" s="18" t="str">
        <f>IF($I387="","",N(INDEX(Products!$K$4:$K$403,$I387)))</f>
        <v/>
      </c>
      <c r="G387" s="17" t="str">
        <f t="shared" si="5"/>
        <v/>
      </c>
      <c r="H387" s="18" t="str">
        <f>IF($I387="","",IF(INDEX(Products!$M$4:$M$403,$I387)="","",INDEX(Products!$M$4:$M$403,$I387)))</f>
        <v/>
      </c>
      <c r="I387" s="19" t="str">
        <f>IFERROR(MATCH(ROW()-8,Products!$P$4:$P$403,0),"")</f>
        <v/>
      </c>
    </row>
    <row r="388" spans="1:9" x14ac:dyDescent="0.3">
      <c r="A388" t="str">
        <f>IF($I388="","",INDEX(Products!$A$4:$A$403,$I388)&amp;"")</f>
        <v/>
      </c>
      <c r="B388" t="str">
        <f>IF($I388="","",INDEX(Products!$B$4:$B$403,$I388)&amp;"")</f>
        <v/>
      </c>
      <c r="C388" t="str">
        <f>IF($I388="","",INDEX(Products!$C$4:$C$403,$I388)&amp;"")</f>
        <v/>
      </c>
      <c r="D388" t="str">
        <f>IF($I388="","",INDEX(Products!$D$4:$D$403,$I388)&amp;IF(INDEX(Products!$E$4:$E$403,$I388)&lt;&gt;""," · "&amp;INDEX(Products!$E$4:$E$403,$I388),""))</f>
        <v/>
      </c>
      <c r="E388" s="17" t="str">
        <f>IF($I388="","",IF($B$5="Dealer",INDEX(Products!$I$4:$I$403,$I388),IF($B$5="Distributor",INDEX(Products!$J$4:$J$403,$I388),INDEX(Products!$G$4:$G$403,$I388))))</f>
        <v/>
      </c>
      <c r="F388" s="18" t="str">
        <f>IF($I388="","",N(INDEX(Products!$K$4:$K$403,$I388)))</f>
        <v/>
      </c>
      <c r="G388" s="17" t="str">
        <f t="shared" si="5"/>
        <v/>
      </c>
      <c r="H388" s="18" t="str">
        <f>IF($I388="","",IF(INDEX(Products!$M$4:$M$403,$I388)="","",INDEX(Products!$M$4:$M$403,$I388)))</f>
        <v/>
      </c>
      <c r="I388" s="19" t="str">
        <f>IFERROR(MATCH(ROW()-8,Products!$P$4:$P$403,0),"")</f>
        <v/>
      </c>
    </row>
    <row r="389" spans="1:9" x14ac:dyDescent="0.3">
      <c r="A389" t="str">
        <f>IF($I389="","",INDEX(Products!$A$4:$A$403,$I389)&amp;"")</f>
        <v/>
      </c>
      <c r="B389" t="str">
        <f>IF($I389="","",INDEX(Products!$B$4:$B$403,$I389)&amp;"")</f>
        <v/>
      </c>
      <c r="C389" t="str">
        <f>IF($I389="","",INDEX(Products!$C$4:$C$403,$I389)&amp;"")</f>
        <v/>
      </c>
      <c r="D389" t="str">
        <f>IF($I389="","",INDEX(Products!$D$4:$D$403,$I389)&amp;IF(INDEX(Products!$E$4:$E$403,$I389)&lt;&gt;""," · "&amp;INDEX(Products!$E$4:$E$403,$I389),""))</f>
        <v/>
      </c>
      <c r="E389" s="17" t="str">
        <f>IF($I389="","",IF($B$5="Dealer",INDEX(Products!$I$4:$I$403,$I389),IF($B$5="Distributor",INDEX(Products!$J$4:$J$403,$I389),INDEX(Products!$G$4:$G$403,$I389))))</f>
        <v/>
      </c>
      <c r="F389" s="18" t="str">
        <f>IF($I389="","",N(INDEX(Products!$K$4:$K$403,$I389)))</f>
        <v/>
      </c>
      <c r="G389" s="17" t="str">
        <f t="shared" si="5"/>
        <v/>
      </c>
      <c r="H389" s="18" t="str">
        <f>IF($I389="","",IF(INDEX(Products!$M$4:$M$403,$I389)="","",INDEX(Products!$M$4:$M$403,$I389)))</f>
        <v/>
      </c>
      <c r="I389" s="19" t="str">
        <f>IFERROR(MATCH(ROW()-8,Products!$P$4:$P$403,0),"")</f>
        <v/>
      </c>
    </row>
    <row r="390" spans="1:9" x14ac:dyDescent="0.3">
      <c r="A390" t="str">
        <f>IF($I390="","",INDEX(Products!$A$4:$A$403,$I390)&amp;"")</f>
        <v/>
      </c>
      <c r="B390" t="str">
        <f>IF($I390="","",INDEX(Products!$B$4:$B$403,$I390)&amp;"")</f>
        <v/>
      </c>
      <c r="C390" t="str">
        <f>IF($I390="","",INDEX(Products!$C$4:$C$403,$I390)&amp;"")</f>
        <v/>
      </c>
      <c r="D390" t="str">
        <f>IF($I390="","",INDEX(Products!$D$4:$D$403,$I390)&amp;IF(INDEX(Products!$E$4:$E$403,$I390)&lt;&gt;""," · "&amp;INDEX(Products!$E$4:$E$403,$I390),""))</f>
        <v/>
      </c>
      <c r="E390" s="17" t="str">
        <f>IF($I390="","",IF($B$5="Dealer",INDEX(Products!$I$4:$I$403,$I390),IF($B$5="Distributor",INDEX(Products!$J$4:$J$403,$I390),INDEX(Products!$G$4:$G$403,$I390))))</f>
        <v/>
      </c>
      <c r="F390" s="18" t="str">
        <f>IF($I390="","",N(INDEX(Products!$K$4:$K$403,$I390)))</f>
        <v/>
      </c>
      <c r="G390" s="17" t="str">
        <f t="shared" si="5"/>
        <v/>
      </c>
      <c r="H390" s="18" t="str">
        <f>IF($I390="","",IF(INDEX(Products!$M$4:$M$403,$I390)="","",INDEX(Products!$M$4:$M$403,$I390)))</f>
        <v/>
      </c>
      <c r="I390" s="19" t="str">
        <f>IFERROR(MATCH(ROW()-8,Products!$P$4:$P$403,0),"")</f>
        <v/>
      </c>
    </row>
    <row r="391" spans="1:9" x14ac:dyDescent="0.3">
      <c r="A391" t="str">
        <f>IF($I391="","",INDEX(Products!$A$4:$A$403,$I391)&amp;"")</f>
        <v/>
      </c>
      <c r="B391" t="str">
        <f>IF($I391="","",INDEX(Products!$B$4:$B$403,$I391)&amp;"")</f>
        <v/>
      </c>
      <c r="C391" t="str">
        <f>IF($I391="","",INDEX(Products!$C$4:$C$403,$I391)&amp;"")</f>
        <v/>
      </c>
      <c r="D391" t="str">
        <f>IF($I391="","",INDEX(Products!$D$4:$D$403,$I391)&amp;IF(INDEX(Products!$E$4:$E$403,$I391)&lt;&gt;""," · "&amp;INDEX(Products!$E$4:$E$403,$I391),""))</f>
        <v/>
      </c>
      <c r="E391" s="17" t="str">
        <f>IF($I391="","",IF($B$5="Dealer",INDEX(Products!$I$4:$I$403,$I391),IF($B$5="Distributor",INDEX(Products!$J$4:$J$403,$I391),INDEX(Products!$G$4:$G$403,$I391))))</f>
        <v/>
      </c>
      <c r="F391" s="18" t="str">
        <f>IF($I391="","",N(INDEX(Products!$K$4:$K$403,$I391)))</f>
        <v/>
      </c>
      <c r="G391" s="17" t="str">
        <f t="shared" si="5"/>
        <v/>
      </c>
      <c r="H391" s="18" t="str">
        <f>IF($I391="","",IF(INDEX(Products!$M$4:$M$403,$I391)="","",INDEX(Products!$M$4:$M$403,$I391)))</f>
        <v/>
      </c>
      <c r="I391" s="19" t="str">
        <f>IFERROR(MATCH(ROW()-8,Products!$P$4:$P$403,0),"")</f>
        <v/>
      </c>
    </row>
    <row r="392" spans="1:9" x14ac:dyDescent="0.3">
      <c r="A392" t="str">
        <f>IF($I392="","",INDEX(Products!$A$4:$A$403,$I392)&amp;"")</f>
        <v/>
      </c>
      <c r="B392" t="str">
        <f>IF($I392="","",INDEX(Products!$B$4:$B$403,$I392)&amp;"")</f>
        <v/>
      </c>
      <c r="C392" t="str">
        <f>IF($I392="","",INDEX(Products!$C$4:$C$403,$I392)&amp;"")</f>
        <v/>
      </c>
      <c r="D392" t="str">
        <f>IF($I392="","",INDEX(Products!$D$4:$D$403,$I392)&amp;IF(INDEX(Products!$E$4:$E$403,$I392)&lt;&gt;""," · "&amp;INDEX(Products!$E$4:$E$403,$I392),""))</f>
        <v/>
      </c>
      <c r="E392" s="17" t="str">
        <f>IF($I392="","",IF($B$5="Dealer",INDEX(Products!$I$4:$I$403,$I392),IF($B$5="Distributor",INDEX(Products!$J$4:$J$403,$I392),INDEX(Products!$G$4:$G$403,$I392))))</f>
        <v/>
      </c>
      <c r="F392" s="18" t="str">
        <f>IF($I392="","",N(INDEX(Products!$K$4:$K$403,$I392)))</f>
        <v/>
      </c>
      <c r="G392" s="17" t="str">
        <f t="shared" si="5"/>
        <v/>
      </c>
      <c r="H392" s="18" t="str">
        <f>IF($I392="","",IF(INDEX(Products!$M$4:$M$403,$I392)="","",INDEX(Products!$M$4:$M$403,$I392)))</f>
        <v/>
      </c>
      <c r="I392" s="19" t="str">
        <f>IFERROR(MATCH(ROW()-8,Products!$P$4:$P$403,0),"")</f>
        <v/>
      </c>
    </row>
    <row r="393" spans="1:9" x14ac:dyDescent="0.3">
      <c r="A393" t="str">
        <f>IF($I393="","",INDEX(Products!$A$4:$A$403,$I393)&amp;"")</f>
        <v/>
      </c>
      <c r="B393" t="str">
        <f>IF($I393="","",INDEX(Products!$B$4:$B$403,$I393)&amp;"")</f>
        <v/>
      </c>
      <c r="C393" t="str">
        <f>IF($I393="","",INDEX(Products!$C$4:$C$403,$I393)&amp;"")</f>
        <v/>
      </c>
      <c r="D393" t="str">
        <f>IF($I393="","",INDEX(Products!$D$4:$D$403,$I393)&amp;IF(INDEX(Products!$E$4:$E$403,$I393)&lt;&gt;""," · "&amp;INDEX(Products!$E$4:$E$403,$I393),""))</f>
        <v/>
      </c>
      <c r="E393" s="17" t="str">
        <f>IF($I393="","",IF($B$5="Dealer",INDEX(Products!$I$4:$I$403,$I393),IF($B$5="Distributor",INDEX(Products!$J$4:$J$403,$I393),INDEX(Products!$G$4:$G$403,$I393))))</f>
        <v/>
      </c>
      <c r="F393" s="18" t="str">
        <f>IF($I393="","",N(INDEX(Products!$K$4:$K$403,$I393)))</f>
        <v/>
      </c>
      <c r="G393" s="17" t="str">
        <f t="shared" ref="G393:G408" si="6">IF(OR($I393="",$E393=""),"",ROUND($E393*(1+N($F393)/100),2))</f>
        <v/>
      </c>
      <c r="H393" s="18" t="str">
        <f>IF($I393="","",IF(INDEX(Products!$M$4:$M$403,$I393)="","",INDEX(Products!$M$4:$M$403,$I393)))</f>
        <v/>
      </c>
      <c r="I393" s="19" t="str">
        <f>IFERROR(MATCH(ROW()-8,Products!$P$4:$P$403,0),"")</f>
        <v/>
      </c>
    </row>
    <row r="394" spans="1:9" x14ac:dyDescent="0.3">
      <c r="A394" t="str">
        <f>IF($I394="","",INDEX(Products!$A$4:$A$403,$I394)&amp;"")</f>
        <v/>
      </c>
      <c r="B394" t="str">
        <f>IF($I394="","",INDEX(Products!$B$4:$B$403,$I394)&amp;"")</f>
        <v/>
      </c>
      <c r="C394" t="str">
        <f>IF($I394="","",INDEX(Products!$C$4:$C$403,$I394)&amp;"")</f>
        <v/>
      </c>
      <c r="D394" t="str">
        <f>IF($I394="","",INDEX(Products!$D$4:$D$403,$I394)&amp;IF(INDEX(Products!$E$4:$E$403,$I394)&lt;&gt;""," · "&amp;INDEX(Products!$E$4:$E$403,$I394),""))</f>
        <v/>
      </c>
      <c r="E394" s="17" t="str">
        <f>IF($I394="","",IF($B$5="Dealer",INDEX(Products!$I$4:$I$403,$I394),IF($B$5="Distributor",INDEX(Products!$J$4:$J$403,$I394),INDEX(Products!$G$4:$G$403,$I394))))</f>
        <v/>
      </c>
      <c r="F394" s="18" t="str">
        <f>IF($I394="","",N(INDEX(Products!$K$4:$K$403,$I394)))</f>
        <v/>
      </c>
      <c r="G394" s="17" t="str">
        <f t="shared" si="6"/>
        <v/>
      </c>
      <c r="H394" s="18" t="str">
        <f>IF($I394="","",IF(INDEX(Products!$M$4:$M$403,$I394)="","",INDEX(Products!$M$4:$M$403,$I394)))</f>
        <v/>
      </c>
      <c r="I394" s="19" t="str">
        <f>IFERROR(MATCH(ROW()-8,Products!$P$4:$P$403,0),"")</f>
        <v/>
      </c>
    </row>
    <row r="395" spans="1:9" x14ac:dyDescent="0.3">
      <c r="A395" t="str">
        <f>IF($I395="","",INDEX(Products!$A$4:$A$403,$I395)&amp;"")</f>
        <v/>
      </c>
      <c r="B395" t="str">
        <f>IF($I395="","",INDEX(Products!$B$4:$B$403,$I395)&amp;"")</f>
        <v/>
      </c>
      <c r="C395" t="str">
        <f>IF($I395="","",INDEX(Products!$C$4:$C$403,$I395)&amp;"")</f>
        <v/>
      </c>
      <c r="D395" t="str">
        <f>IF($I395="","",INDEX(Products!$D$4:$D$403,$I395)&amp;IF(INDEX(Products!$E$4:$E$403,$I395)&lt;&gt;""," · "&amp;INDEX(Products!$E$4:$E$403,$I395),""))</f>
        <v/>
      </c>
      <c r="E395" s="17" t="str">
        <f>IF($I395="","",IF($B$5="Dealer",INDEX(Products!$I$4:$I$403,$I395),IF($B$5="Distributor",INDEX(Products!$J$4:$J$403,$I395),INDEX(Products!$G$4:$G$403,$I395))))</f>
        <v/>
      </c>
      <c r="F395" s="18" t="str">
        <f>IF($I395="","",N(INDEX(Products!$K$4:$K$403,$I395)))</f>
        <v/>
      </c>
      <c r="G395" s="17" t="str">
        <f t="shared" si="6"/>
        <v/>
      </c>
      <c r="H395" s="18" t="str">
        <f>IF($I395="","",IF(INDEX(Products!$M$4:$M$403,$I395)="","",INDEX(Products!$M$4:$M$403,$I395)))</f>
        <v/>
      </c>
      <c r="I395" s="19" t="str">
        <f>IFERROR(MATCH(ROW()-8,Products!$P$4:$P$403,0),"")</f>
        <v/>
      </c>
    </row>
    <row r="396" spans="1:9" x14ac:dyDescent="0.3">
      <c r="A396" t="str">
        <f>IF($I396="","",INDEX(Products!$A$4:$A$403,$I396)&amp;"")</f>
        <v/>
      </c>
      <c r="B396" t="str">
        <f>IF($I396="","",INDEX(Products!$B$4:$B$403,$I396)&amp;"")</f>
        <v/>
      </c>
      <c r="C396" t="str">
        <f>IF($I396="","",INDEX(Products!$C$4:$C$403,$I396)&amp;"")</f>
        <v/>
      </c>
      <c r="D396" t="str">
        <f>IF($I396="","",INDEX(Products!$D$4:$D$403,$I396)&amp;IF(INDEX(Products!$E$4:$E$403,$I396)&lt;&gt;""," · "&amp;INDEX(Products!$E$4:$E$403,$I396),""))</f>
        <v/>
      </c>
      <c r="E396" s="17" t="str">
        <f>IF($I396="","",IF($B$5="Dealer",INDEX(Products!$I$4:$I$403,$I396),IF($B$5="Distributor",INDEX(Products!$J$4:$J$403,$I396),INDEX(Products!$G$4:$G$403,$I396))))</f>
        <v/>
      </c>
      <c r="F396" s="18" t="str">
        <f>IF($I396="","",N(INDEX(Products!$K$4:$K$403,$I396)))</f>
        <v/>
      </c>
      <c r="G396" s="17" t="str">
        <f t="shared" si="6"/>
        <v/>
      </c>
      <c r="H396" s="18" t="str">
        <f>IF($I396="","",IF(INDEX(Products!$M$4:$M$403,$I396)="","",INDEX(Products!$M$4:$M$403,$I396)))</f>
        <v/>
      </c>
      <c r="I396" s="19" t="str">
        <f>IFERROR(MATCH(ROW()-8,Products!$P$4:$P$403,0),"")</f>
        <v/>
      </c>
    </row>
    <row r="397" spans="1:9" x14ac:dyDescent="0.3">
      <c r="A397" t="str">
        <f>IF($I397="","",INDEX(Products!$A$4:$A$403,$I397)&amp;"")</f>
        <v/>
      </c>
      <c r="B397" t="str">
        <f>IF($I397="","",INDEX(Products!$B$4:$B$403,$I397)&amp;"")</f>
        <v/>
      </c>
      <c r="C397" t="str">
        <f>IF($I397="","",INDEX(Products!$C$4:$C$403,$I397)&amp;"")</f>
        <v/>
      </c>
      <c r="D397" t="str">
        <f>IF($I397="","",INDEX(Products!$D$4:$D$403,$I397)&amp;IF(INDEX(Products!$E$4:$E$403,$I397)&lt;&gt;""," · "&amp;INDEX(Products!$E$4:$E$403,$I397),""))</f>
        <v/>
      </c>
      <c r="E397" s="17" t="str">
        <f>IF($I397="","",IF($B$5="Dealer",INDEX(Products!$I$4:$I$403,$I397),IF($B$5="Distributor",INDEX(Products!$J$4:$J$403,$I397),INDEX(Products!$G$4:$G$403,$I397))))</f>
        <v/>
      </c>
      <c r="F397" s="18" t="str">
        <f>IF($I397="","",N(INDEX(Products!$K$4:$K$403,$I397)))</f>
        <v/>
      </c>
      <c r="G397" s="17" t="str">
        <f t="shared" si="6"/>
        <v/>
      </c>
      <c r="H397" s="18" t="str">
        <f>IF($I397="","",IF(INDEX(Products!$M$4:$M$403,$I397)="","",INDEX(Products!$M$4:$M$403,$I397)))</f>
        <v/>
      </c>
      <c r="I397" s="19" t="str">
        <f>IFERROR(MATCH(ROW()-8,Products!$P$4:$P$403,0),"")</f>
        <v/>
      </c>
    </row>
    <row r="398" spans="1:9" x14ac:dyDescent="0.3">
      <c r="A398" t="str">
        <f>IF($I398="","",INDEX(Products!$A$4:$A$403,$I398)&amp;"")</f>
        <v/>
      </c>
      <c r="B398" t="str">
        <f>IF($I398="","",INDEX(Products!$B$4:$B$403,$I398)&amp;"")</f>
        <v/>
      </c>
      <c r="C398" t="str">
        <f>IF($I398="","",INDEX(Products!$C$4:$C$403,$I398)&amp;"")</f>
        <v/>
      </c>
      <c r="D398" t="str">
        <f>IF($I398="","",INDEX(Products!$D$4:$D$403,$I398)&amp;IF(INDEX(Products!$E$4:$E$403,$I398)&lt;&gt;""," · "&amp;INDEX(Products!$E$4:$E$403,$I398),""))</f>
        <v/>
      </c>
      <c r="E398" s="17" t="str">
        <f>IF($I398="","",IF($B$5="Dealer",INDEX(Products!$I$4:$I$403,$I398),IF($B$5="Distributor",INDEX(Products!$J$4:$J$403,$I398),INDEX(Products!$G$4:$G$403,$I398))))</f>
        <v/>
      </c>
      <c r="F398" s="18" t="str">
        <f>IF($I398="","",N(INDEX(Products!$K$4:$K$403,$I398)))</f>
        <v/>
      </c>
      <c r="G398" s="17" t="str">
        <f t="shared" si="6"/>
        <v/>
      </c>
      <c r="H398" s="18" t="str">
        <f>IF($I398="","",IF(INDEX(Products!$M$4:$M$403,$I398)="","",INDEX(Products!$M$4:$M$403,$I398)))</f>
        <v/>
      </c>
      <c r="I398" s="19" t="str">
        <f>IFERROR(MATCH(ROW()-8,Products!$P$4:$P$403,0),"")</f>
        <v/>
      </c>
    </row>
    <row r="399" spans="1:9" x14ac:dyDescent="0.3">
      <c r="A399" t="str">
        <f>IF($I399="","",INDEX(Products!$A$4:$A$403,$I399)&amp;"")</f>
        <v/>
      </c>
      <c r="B399" t="str">
        <f>IF($I399="","",INDEX(Products!$B$4:$B$403,$I399)&amp;"")</f>
        <v/>
      </c>
      <c r="C399" t="str">
        <f>IF($I399="","",INDEX(Products!$C$4:$C$403,$I399)&amp;"")</f>
        <v/>
      </c>
      <c r="D399" t="str">
        <f>IF($I399="","",INDEX(Products!$D$4:$D$403,$I399)&amp;IF(INDEX(Products!$E$4:$E$403,$I399)&lt;&gt;""," · "&amp;INDEX(Products!$E$4:$E$403,$I399),""))</f>
        <v/>
      </c>
      <c r="E399" s="17" t="str">
        <f>IF($I399="","",IF($B$5="Dealer",INDEX(Products!$I$4:$I$403,$I399),IF($B$5="Distributor",INDEX(Products!$J$4:$J$403,$I399),INDEX(Products!$G$4:$G$403,$I399))))</f>
        <v/>
      </c>
      <c r="F399" s="18" t="str">
        <f>IF($I399="","",N(INDEX(Products!$K$4:$K$403,$I399)))</f>
        <v/>
      </c>
      <c r="G399" s="17" t="str">
        <f t="shared" si="6"/>
        <v/>
      </c>
      <c r="H399" s="18" t="str">
        <f>IF($I399="","",IF(INDEX(Products!$M$4:$M$403,$I399)="","",INDEX(Products!$M$4:$M$403,$I399)))</f>
        <v/>
      </c>
      <c r="I399" s="19" t="str">
        <f>IFERROR(MATCH(ROW()-8,Products!$P$4:$P$403,0),"")</f>
        <v/>
      </c>
    </row>
    <row r="400" spans="1:9" x14ac:dyDescent="0.3">
      <c r="A400" t="str">
        <f>IF($I400="","",INDEX(Products!$A$4:$A$403,$I400)&amp;"")</f>
        <v/>
      </c>
      <c r="B400" t="str">
        <f>IF($I400="","",INDEX(Products!$B$4:$B$403,$I400)&amp;"")</f>
        <v/>
      </c>
      <c r="C400" t="str">
        <f>IF($I400="","",INDEX(Products!$C$4:$C$403,$I400)&amp;"")</f>
        <v/>
      </c>
      <c r="D400" t="str">
        <f>IF($I400="","",INDEX(Products!$D$4:$D$403,$I400)&amp;IF(INDEX(Products!$E$4:$E$403,$I400)&lt;&gt;""," · "&amp;INDEX(Products!$E$4:$E$403,$I400),""))</f>
        <v/>
      </c>
      <c r="E400" s="17" t="str">
        <f>IF($I400="","",IF($B$5="Dealer",INDEX(Products!$I$4:$I$403,$I400),IF($B$5="Distributor",INDEX(Products!$J$4:$J$403,$I400),INDEX(Products!$G$4:$G$403,$I400))))</f>
        <v/>
      </c>
      <c r="F400" s="18" t="str">
        <f>IF($I400="","",N(INDEX(Products!$K$4:$K$403,$I400)))</f>
        <v/>
      </c>
      <c r="G400" s="17" t="str">
        <f t="shared" si="6"/>
        <v/>
      </c>
      <c r="H400" s="18" t="str">
        <f>IF($I400="","",IF(INDEX(Products!$M$4:$M$403,$I400)="","",INDEX(Products!$M$4:$M$403,$I400)))</f>
        <v/>
      </c>
      <c r="I400" s="19" t="str">
        <f>IFERROR(MATCH(ROW()-8,Products!$P$4:$P$403,0),"")</f>
        <v/>
      </c>
    </row>
    <row r="401" spans="1:9" x14ac:dyDescent="0.3">
      <c r="A401" t="str">
        <f>IF($I401="","",INDEX(Products!$A$4:$A$403,$I401)&amp;"")</f>
        <v/>
      </c>
      <c r="B401" t="str">
        <f>IF($I401="","",INDEX(Products!$B$4:$B$403,$I401)&amp;"")</f>
        <v/>
      </c>
      <c r="C401" t="str">
        <f>IF($I401="","",INDEX(Products!$C$4:$C$403,$I401)&amp;"")</f>
        <v/>
      </c>
      <c r="D401" t="str">
        <f>IF($I401="","",INDEX(Products!$D$4:$D$403,$I401)&amp;IF(INDEX(Products!$E$4:$E$403,$I401)&lt;&gt;""," · "&amp;INDEX(Products!$E$4:$E$403,$I401),""))</f>
        <v/>
      </c>
      <c r="E401" s="17" t="str">
        <f>IF($I401="","",IF($B$5="Dealer",INDEX(Products!$I$4:$I$403,$I401),IF($B$5="Distributor",INDEX(Products!$J$4:$J$403,$I401),INDEX(Products!$G$4:$G$403,$I401))))</f>
        <v/>
      </c>
      <c r="F401" s="18" t="str">
        <f>IF($I401="","",N(INDEX(Products!$K$4:$K$403,$I401)))</f>
        <v/>
      </c>
      <c r="G401" s="17" t="str">
        <f t="shared" si="6"/>
        <v/>
      </c>
      <c r="H401" s="18" t="str">
        <f>IF($I401="","",IF(INDEX(Products!$M$4:$M$403,$I401)="","",INDEX(Products!$M$4:$M$403,$I401)))</f>
        <v/>
      </c>
      <c r="I401" s="19" t="str">
        <f>IFERROR(MATCH(ROW()-8,Products!$P$4:$P$403,0),"")</f>
        <v/>
      </c>
    </row>
    <row r="402" spans="1:9" x14ac:dyDescent="0.3">
      <c r="A402" t="str">
        <f>IF($I402="","",INDEX(Products!$A$4:$A$403,$I402)&amp;"")</f>
        <v/>
      </c>
      <c r="B402" t="str">
        <f>IF($I402="","",INDEX(Products!$B$4:$B$403,$I402)&amp;"")</f>
        <v/>
      </c>
      <c r="C402" t="str">
        <f>IF($I402="","",INDEX(Products!$C$4:$C$403,$I402)&amp;"")</f>
        <v/>
      </c>
      <c r="D402" t="str">
        <f>IF($I402="","",INDEX(Products!$D$4:$D$403,$I402)&amp;IF(INDEX(Products!$E$4:$E$403,$I402)&lt;&gt;""," · "&amp;INDEX(Products!$E$4:$E$403,$I402),""))</f>
        <v/>
      </c>
      <c r="E402" s="17" t="str">
        <f>IF($I402="","",IF($B$5="Dealer",INDEX(Products!$I$4:$I$403,$I402),IF($B$5="Distributor",INDEX(Products!$J$4:$J$403,$I402),INDEX(Products!$G$4:$G$403,$I402))))</f>
        <v/>
      </c>
      <c r="F402" s="18" t="str">
        <f>IF($I402="","",N(INDEX(Products!$K$4:$K$403,$I402)))</f>
        <v/>
      </c>
      <c r="G402" s="17" t="str">
        <f t="shared" si="6"/>
        <v/>
      </c>
      <c r="H402" s="18" t="str">
        <f>IF($I402="","",IF(INDEX(Products!$M$4:$M$403,$I402)="","",INDEX(Products!$M$4:$M$403,$I402)))</f>
        <v/>
      </c>
      <c r="I402" s="19" t="str">
        <f>IFERROR(MATCH(ROW()-8,Products!$P$4:$P$403,0),"")</f>
        <v/>
      </c>
    </row>
    <row r="403" spans="1:9" x14ac:dyDescent="0.3">
      <c r="A403" t="str">
        <f>IF($I403="","",INDEX(Products!$A$4:$A$403,$I403)&amp;"")</f>
        <v/>
      </c>
      <c r="B403" t="str">
        <f>IF($I403="","",INDEX(Products!$B$4:$B$403,$I403)&amp;"")</f>
        <v/>
      </c>
      <c r="C403" t="str">
        <f>IF($I403="","",INDEX(Products!$C$4:$C$403,$I403)&amp;"")</f>
        <v/>
      </c>
      <c r="D403" t="str">
        <f>IF($I403="","",INDEX(Products!$D$4:$D$403,$I403)&amp;IF(INDEX(Products!$E$4:$E$403,$I403)&lt;&gt;""," · "&amp;INDEX(Products!$E$4:$E$403,$I403),""))</f>
        <v/>
      </c>
      <c r="E403" s="17" t="str">
        <f>IF($I403="","",IF($B$5="Dealer",INDEX(Products!$I$4:$I$403,$I403),IF($B$5="Distributor",INDEX(Products!$J$4:$J$403,$I403),INDEX(Products!$G$4:$G$403,$I403))))</f>
        <v/>
      </c>
      <c r="F403" s="18" t="str">
        <f>IF($I403="","",N(INDEX(Products!$K$4:$K$403,$I403)))</f>
        <v/>
      </c>
      <c r="G403" s="17" t="str">
        <f t="shared" si="6"/>
        <v/>
      </c>
      <c r="H403" s="18" t="str">
        <f>IF($I403="","",IF(INDEX(Products!$M$4:$M$403,$I403)="","",INDEX(Products!$M$4:$M$403,$I403)))</f>
        <v/>
      </c>
      <c r="I403" s="19" t="str">
        <f>IFERROR(MATCH(ROW()-8,Products!$P$4:$P$403,0),"")</f>
        <v/>
      </c>
    </row>
    <row r="404" spans="1:9" x14ac:dyDescent="0.3">
      <c r="A404" t="str">
        <f>IF($I404="","",INDEX(Products!$A$4:$A$403,$I404)&amp;"")</f>
        <v/>
      </c>
      <c r="B404" t="str">
        <f>IF($I404="","",INDEX(Products!$B$4:$B$403,$I404)&amp;"")</f>
        <v/>
      </c>
      <c r="C404" t="str">
        <f>IF($I404="","",INDEX(Products!$C$4:$C$403,$I404)&amp;"")</f>
        <v/>
      </c>
      <c r="D404" t="str">
        <f>IF($I404="","",INDEX(Products!$D$4:$D$403,$I404)&amp;IF(INDEX(Products!$E$4:$E$403,$I404)&lt;&gt;""," · "&amp;INDEX(Products!$E$4:$E$403,$I404),""))</f>
        <v/>
      </c>
      <c r="E404" s="17" t="str">
        <f>IF($I404="","",IF($B$5="Dealer",INDEX(Products!$I$4:$I$403,$I404),IF($B$5="Distributor",INDEX(Products!$J$4:$J$403,$I404),INDEX(Products!$G$4:$G$403,$I404))))</f>
        <v/>
      </c>
      <c r="F404" s="18" t="str">
        <f>IF($I404="","",N(INDEX(Products!$K$4:$K$403,$I404)))</f>
        <v/>
      </c>
      <c r="G404" s="17" t="str">
        <f t="shared" si="6"/>
        <v/>
      </c>
      <c r="H404" s="18" t="str">
        <f>IF($I404="","",IF(INDEX(Products!$M$4:$M$403,$I404)="","",INDEX(Products!$M$4:$M$403,$I404)))</f>
        <v/>
      </c>
      <c r="I404" s="19" t="str">
        <f>IFERROR(MATCH(ROW()-8,Products!$P$4:$P$403,0),"")</f>
        <v/>
      </c>
    </row>
    <row r="405" spans="1:9" x14ac:dyDescent="0.3">
      <c r="A405" t="str">
        <f>IF($I405="","",INDEX(Products!$A$4:$A$403,$I405)&amp;"")</f>
        <v/>
      </c>
      <c r="B405" t="str">
        <f>IF($I405="","",INDEX(Products!$B$4:$B$403,$I405)&amp;"")</f>
        <v/>
      </c>
      <c r="C405" t="str">
        <f>IF($I405="","",INDEX(Products!$C$4:$C$403,$I405)&amp;"")</f>
        <v/>
      </c>
      <c r="D405" t="str">
        <f>IF($I405="","",INDEX(Products!$D$4:$D$403,$I405)&amp;IF(INDEX(Products!$E$4:$E$403,$I405)&lt;&gt;""," · "&amp;INDEX(Products!$E$4:$E$403,$I405),""))</f>
        <v/>
      </c>
      <c r="E405" s="17" t="str">
        <f>IF($I405="","",IF($B$5="Dealer",INDEX(Products!$I$4:$I$403,$I405),IF($B$5="Distributor",INDEX(Products!$J$4:$J$403,$I405),INDEX(Products!$G$4:$G$403,$I405))))</f>
        <v/>
      </c>
      <c r="F405" s="18" t="str">
        <f>IF($I405="","",N(INDEX(Products!$K$4:$K$403,$I405)))</f>
        <v/>
      </c>
      <c r="G405" s="17" t="str">
        <f t="shared" si="6"/>
        <v/>
      </c>
      <c r="H405" s="18" t="str">
        <f>IF($I405="","",IF(INDEX(Products!$M$4:$M$403,$I405)="","",INDEX(Products!$M$4:$M$403,$I405)))</f>
        <v/>
      </c>
      <c r="I405" s="19" t="str">
        <f>IFERROR(MATCH(ROW()-8,Products!$P$4:$P$403,0),"")</f>
        <v/>
      </c>
    </row>
    <row r="406" spans="1:9" x14ac:dyDescent="0.3">
      <c r="A406" t="str">
        <f>IF($I406="","",INDEX(Products!$A$4:$A$403,$I406)&amp;"")</f>
        <v/>
      </c>
      <c r="B406" t="str">
        <f>IF($I406="","",INDEX(Products!$B$4:$B$403,$I406)&amp;"")</f>
        <v/>
      </c>
      <c r="C406" t="str">
        <f>IF($I406="","",INDEX(Products!$C$4:$C$403,$I406)&amp;"")</f>
        <v/>
      </c>
      <c r="D406" t="str">
        <f>IF($I406="","",INDEX(Products!$D$4:$D$403,$I406)&amp;IF(INDEX(Products!$E$4:$E$403,$I406)&lt;&gt;""," · "&amp;INDEX(Products!$E$4:$E$403,$I406),""))</f>
        <v/>
      </c>
      <c r="E406" s="17" t="str">
        <f>IF($I406="","",IF($B$5="Dealer",INDEX(Products!$I$4:$I$403,$I406),IF($B$5="Distributor",INDEX(Products!$J$4:$J$403,$I406),INDEX(Products!$G$4:$G$403,$I406))))</f>
        <v/>
      </c>
      <c r="F406" s="18" t="str">
        <f>IF($I406="","",N(INDEX(Products!$K$4:$K$403,$I406)))</f>
        <v/>
      </c>
      <c r="G406" s="17" t="str">
        <f t="shared" si="6"/>
        <v/>
      </c>
      <c r="H406" s="18" t="str">
        <f>IF($I406="","",IF(INDEX(Products!$M$4:$M$403,$I406)="","",INDEX(Products!$M$4:$M$403,$I406)))</f>
        <v/>
      </c>
      <c r="I406" s="19" t="str">
        <f>IFERROR(MATCH(ROW()-8,Products!$P$4:$P$403,0),"")</f>
        <v/>
      </c>
    </row>
    <row r="407" spans="1:9" x14ac:dyDescent="0.3">
      <c r="A407" t="str">
        <f>IF($I407="","",INDEX(Products!$A$4:$A$403,$I407)&amp;"")</f>
        <v/>
      </c>
      <c r="B407" t="str">
        <f>IF($I407="","",INDEX(Products!$B$4:$B$403,$I407)&amp;"")</f>
        <v/>
      </c>
      <c r="C407" t="str">
        <f>IF($I407="","",INDEX(Products!$C$4:$C$403,$I407)&amp;"")</f>
        <v/>
      </c>
      <c r="D407" t="str">
        <f>IF($I407="","",INDEX(Products!$D$4:$D$403,$I407)&amp;IF(INDEX(Products!$E$4:$E$403,$I407)&lt;&gt;""," · "&amp;INDEX(Products!$E$4:$E$403,$I407),""))</f>
        <v/>
      </c>
      <c r="E407" s="17" t="str">
        <f>IF($I407="","",IF($B$5="Dealer",INDEX(Products!$I$4:$I$403,$I407),IF($B$5="Distributor",INDEX(Products!$J$4:$J$403,$I407),INDEX(Products!$G$4:$G$403,$I407))))</f>
        <v/>
      </c>
      <c r="F407" s="18" t="str">
        <f>IF($I407="","",N(INDEX(Products!$K$4:$K$403,$I407)))</f>
        <v/>
      </c>
      <c r="G407" s="17" t="str">
        <f t="shared" si="6"/>
        <v/>
      </c>
      <c r="H407" s="18" t="str">
        <f>IF($I407="","",IF(INDEX(Products!$M$4:$M$403,$I407)="","",INDEX(Products!$M$4:$M$403,$I407)))</f>
        <v/>
      </c>
      <c r="I407" s="19" t="str">
        <f>IFERROR(MATCH(ROW()-8,Products!$P$4:$P$403,0),"")</f>
        <v/>
      </c>
    </row>
    <row r="408" spans="1:9" x14ac:dyDescent="0.3">
      <c r="A408" t="str">
        <f>IF($I408="","",INDEX(Products!$A$4:$A$403,$I408)&amp;"")</f>
        <v/>
      </c>
      <c r="B408" t="str">
        <f>IF($I408="","",INDEX(Products!$B$4:$B$403,$I408)&amp;"")</f>
        <v/>
      </c>
      <c r="C408" t="str">
        <f>IF($I408="","",INDEX(Products!$C$4:$C$403,$I408)&amp;"")</f>
        <v/>
      </c>
      <c r="D408" t="str">
        <f>IF($I408="","",INDEX(Products!$D$4:$D$403,$I408)&amp;IF(INDEX(Products!$E$4:$E$403,$I408)&lt;&gt;""," · "&amp;INDEX(Products!$E$4:$E$403,$I408),""))</f>
        <v/>
      </c>
      <c r="E408" s="17" t="str">
        <f>IF($I408="","",IF($B$5="Dealer",INDEX(Products!$I$4:$I$403,$I408),IF($B$5="Distributor",INDEX(Products!$J$4:$J$403,$I408),INDEX(Products!$G$4:$G$403,$I408))))</f>
        <v/>
      </c>
      <c r="F408" s="18" t="str">
        <f>IF($I408="","",N(INDEX(Products!$K$4:$K$403,$I408)))</f>
        <v/>
      </c>
      <c r="G408" s="17" t="str">
        <f t="shared" si="6"/>
        <v/>
      </c>
      <c r="H408" s="18" t="str">
        <f>IF($I408="","",IF(INDEX(Products!$M$4:$M$403,$I408)="","",INDEX(Products!$M$4:$M$403,$I408)))</f>
        <v/>
      </c>
      <c r="I408" s="19" t="str">
        <f>IFERROR(MATCH(ROW()-8,Products!$P$4:$P$403,0),"")</f>
        <v/>
      </c>
    </row>
  </sheetData>
  <sheetProtection sheet="1" formatCells="0" formatColumns="0" formatRows="0" sort="0" autoFilter="0"/>
  <mergeCells count="4">
    <mergeCell ref="A3:H3"/>
    <mergeCell ref="A2:H2"/>
    <mergeCell ref="A6:H6"/>
    <mergeCell ref="A1:H1"/>
  </mergeCells>
  <conditionalFormatting sqref="A9:H408">
    <cfRule type="expression" dxfId="3" priority="1">
      <formula>$I9&lt;&gt;""</formula>
    </cfRule>
    <cfRule type="expression" dxfId="2" priority="2">
      <formula>AND($I9&lt;&gt;"",MOD(ROW(),2)=0)</formula>
    </cfRule>
  </conditionalFormatting>
  <dataValidations count="1">
    <dataValidation type="list" allowBlank="1" showInputMessage="1" promptTitle="Pick from the list" prompt="List, Dealer or Distributor prices" sqref="B5" xr:uid="{00000000-0002-0000-0100-000000000000}">
      <formula1>"List,Dealer,Distributor"</formula1>
    </dataValidation>
  </dataValidations>
  <pageMargins left="0.4" right="0.4" top="1" bottom="1" header="0.5" footer="0.5"/>
  <pageSetup paperSize="9" fitToHeight="0"/>
  <headerFooter>
    <oddFooter>&amp;C&amp;8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P4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1" customWidth="1"/>
    <col min="2" max="2" width="32" customWidth="1"/>
    <col min="3" max="3" width="15" customWidth="1"/>
    <col min="4" max="4" width="8" customWidth="1"/>
    <col min="5" max="7" width="12" customWidth="1"/>
    <col min="8" max="8" width="10" customWidth="1"/>
    <col min="9" max="9" width="12" customWidth="1"/>
    <col min="10" max="10" width="13" customWidth="1"/>
    <col min="11" max="11" width="8" customWidth="1"/>
    <col min="12" max="12" width="14" customWidth="1"/>
    <col min="13" max="13" width="10" customWidth="1"/>
    <col min="14" max="14" width="13" customWidth="1"/>
    <col min="15" max="15" width="24" customWidth="1"/>
    <col min="16" max="16" width="5" hidden="1" customWidth="1"/>
  </cols>
  <sheetData>
    <row r="1" spans="1:16" ht="25.95" customHeight="1" x14ac:dyDescent="0.4">
      <c r="A1" s="1" t="s">
        <v>32</v>
      </c>
    </row>
    <row r="2" spans="1:16" x14ac:dyDescent="0.3">
      <c r="A2" s="2" t="s">
        <v>33</v>
      </c>
    </row>
    <row r="3" spans="1:16" ht="31.95" customHeight="1" x14ac:dyDescent="0.3">
      <c r="A3" s="16" t="s">
        <v>27</v>
      </c>
      <c r="B3" s="16" t="s">
        <v>28</v>
      </c>
      <c r="C3" s="16" t="s">
        <v>29</v>
      </c>
      <c r="D3" s="16" t="s">
        <v>34</v>
      </c>
      <c r="E3" s="16" t="s">
        <v>35</v>
      </c>
      <c r="F3" s="16" t="str">
        <f>"Cost price ("&amp;Setup!$B$6&amp;")"</f>
        <v>Cost price (₹)</v>
      </c>
      <c r="G3" s="16" t="str">
        <f>"List price ("&amp;Setup!$B$6&amp;")"</f>
        <v>List price (₹)</v>
      </c>
      <c r="H3" s="16" t="s">
        <v>36</v>
      </c>
      <c r="I3" s="16" t="s">
        <v>37</v>
      </c>
      <c r="J3" s="16" t="s">
        <v>38</v>
      </c>
      <c r="K3" s="16" t="str">
        <f>Setup!$B$8&amp;" %"</f>
        <v>GST %</v>
      </c>
      <c r="L3" s="16" t="str">
        <f>"List price incl. "&amp;Setup!$B$8</f>
        <v>List price incl. GST</v>
      </c>
      <c r="M3" s="16" t="s">
        <v>39</v>
      </c>
      <c r="N3" s="16" t="s">
        <v>40</v>
      </c>
      <c r="O3" s="16" t="s">
        <v>41</v>
      </c>
      <c r="P3" s="16" t="s">
        <v>42</v>
      </c>
    </row>
    <row r="4" spans="1:16" x14ac:dyDescent="0.3">
      <c r="A4" s="13" t="s">
        <v>43</v>
      </c>
      <c r="B4" s="13" t="s">
        <v>44</v>
      </c>
      <c r="C4" s="13" t="s">
        <v>45</v>
      </c>
      <c r="D4" s="13" t="s">
        <v>46</v>
      </c>
      <c r="E4" s="13" t="s">
        <v>47</v>
      </c>
      <c r="F4" s="20">
        <v>52000</v>
      </c>
      <c r="G4" s="20">
        <v>61500</v>
      </c>
      <c r="H4" s="21">
        <f t="shared" ref="H4:H67" si="0">IF(OR($B4="",N($G4)=0),"",($G4-N($F4))/$G4)</f>
        <v>0.15447154471544716</v>
      </c>
      <c r="I4" s="22">
        <f>IF(OR($B4="",$G4=""),"",IF(N(Setup!$B$11)&gt;0,ROUND($G4*(1-Setup!$B$9)/Setup!$B$11,0)*Setup!$B$11,ROUND($G4*(1-Setup!$B$9),2)))</f>
        <v>52275</v>
      </c>
      <c r="J4" s="22">
        <f>IF(OR($B4="",$G4=""),"",IF(N(Setup!$B$11)&gt;0,ROUND($G4*(1-Setup!$B$10)/Setup!$B$11,0)*Setup!$B$11,ROUND($G4*(1-Setup!$B$10),2)))</f>
        <v>46125</v>
      </c>
      <c r="K4" s="13">
        <v>18</v>
      </c>
      <c r="L4" s="22">
        <f t="shared" ref="L4:L67" si="1">IF(OR($B4="",$G4=""),"",ROUND($G4*(1+N($K4)/100),2))</f>
        <v>72570</v>
      </c>
      <c r="M4" s="13">
        <v>1</v>
      </c>
      <c r="N4" s="13" t="s">
        <v>48</v>
      </c>
      <c r="O4" s="13"/>
      <c r="P4" s="23">
        <f>IF(AND($B4&lt;&gt;"",$N4&lt;&gt;"Discontinued"),MAX(P$3:P3)+1,"")</f>
        <v>1</v>
      </c>
    </row>
    <row r="5" spans="1:16" x14ac:dyDescent="0.3">
      <c r="A5" s="13" t="s">
        <v>49</v>
      </c>
      <c r="B5" s="13" t="s">
        <v>50</v>
      </c>
      <c r="C5" s="13" t="s">
        <v>45</v>
      </c>
      <c r="D5" s="13" t="s">
        <v>46</v>
      </c>
      <c r="E5" s="13" t="s">
        <v>47</v>
      </c>
      <c r="F5" s="20">
        <v>68000</v>
      </c>
      <c r="G5" s="20">
        <v>79900</v>
      </c>
      <c r="H5" s="21">
        <f t="shared" si="0"/>
        <v>0.14893617021276595</v>
      </c>
      <c r="I5" s="22">
        <f>IF(OR($B5="",$G5=""),"",IF(N(Setup!$B$11)&gt;0,ROUND($G5*(1-Setup!$B$9)/Setup!$B$11,0)*Setup!$B$11,ROUND($G5*(1-Setup!$B$9),2)))</f>
        <v>67915</v>
      </c>
      <c r="J5" s="22">
        <f>IF(OR($B5="",$G5=""),"",IF(N(Setup!$B$11)&gt;0,ROUND($G5*(1-Setup!$B$10)/Setup!$B$11,0)*Setup!$B$11,ROUND($G5*(1-Setup!$B$10),2)))</f>
        <v>59925</v>
      </c>
      <c r="K5" s="13">
        <v>18</v>
      </c>
      <c r="L5" s="22">
        <f t="shared" si="1"/>
        <v>94282</v>
      </c>
      <c r="M5" s="13">
        <v>1</v>
      </c>
      <c r="N5" s="13" t="s">
        <v>48</v>
      </c>
      <c r="O5" s="13"/>
      <c r="P5" s="23">
        <f>IF(AND($B5&lt;&gt;"",$N5&lt;&gt;"Discontinued"),MAX(P$3:P4)+1,"")</f>
        <v>2</v>
      </c>
    </row>
    <row r="6" spans="1:16" x14ac:dyDescent="0.3">
      <c r="A6" s="13" t="s">
        <v>51</v>
      </c>
      <c r="B6" s="13" t="s">
        <v>52</v>
      </c>
      <c r="C6" s="13" t="s">
        <v>53</v>
      </c>
      <c r="D6" s="13" t="s">
        <v>46</v>
      </c>
      <c r="E6" s="13" t="s">
        <v>47</v>
      </c>
      <c r="F6" s="20">
        <v>14200</v>
      </c>
      <c r="G6" s="20">
        <v>17500</v>
      </c>
      <c r="H6" s="21">
        <f t="shared" si="0"/>
        <v>0.18857142857142858</v>
      </c>
      <c r="I6" s="22">
        <f>IF(OR($B6="",$G6=""),"",IF(N(Setup!$B$11)&gt;0,ROUND($G6*(1-Setup!$B$9)/Setup!$B$11,0)*Setup!$B$11,ROUND($G6*(1-Setup!$B$9),2)))</f>
        <v>14875</v>
      </c>
      <c r="J6" s="22">
        <f>IF(OR($B6="",$G6=""),"",IF(N(Setup!$B$11)&gt;0,ROUND($G6*(1-Setup!$B$10)/Setup!$B$11,0)*Setup!$B$11,ROUND($G6*(1-Setup!$B$10),2)))</f>
        <v>13125</v>
      </c>
      <c r="K6" s="13">
        <v>18</v>
      </c>
      <c r="L6" s="22">
        <f t="shared" si="1"/>
        <v>20650</v>
      </c>
      <c r="M6" s="13">
        <v>1</v>
      </c>
      <c r="N6" s="13" t="s">
        <v>48</v>
      </c>
      <c r="O6" s="13"/>
      <c r="P6" s="23">
        <f>IF(AND($B6&lt;&gt;"",$N6&lt;&gt;"Discontinued"),MAX(P$3:P5)+1,"")</f>
        <v>3</v>
      </c>
    </row>
    <row r="7" spans="1:16" x14ac:dyDescent="0.3">
      <c r="A7" s="13" t="s">
        <v>54</v>
      </c>
      <c r="B7" s="13" t="s">
        <v>55</v>
      </c>
      <c r="C7" s="13" t="s">
        <v>53</v>
      </c>
      <c r="D7" s="13" t="s">
        <v>46</v>
      </c>
      <c r="E7" s="13" t="s">
        <v>47</v>
      </c>
      <c r="F7" s="20">
        <v>11800</v>
      </c>
      <c r="G7" s="20">
        <v>13200</v>
      </c>
      <c r="H7" s="21">
        <f t="shared" si="0"/>
        <v>0.10606060606060606</v>
      </c>
      <c r="I7" s="22">
        <f>IF(OR($B7="",$G7=""),"",IF(N(Setup!$B$11)&gt;0,ROUND($G7*(1-Setup!$B$9)/Setup!$B$11,0)*Setup!$B$11,ROUND($G7*(1-Setup!$B$9),2)))</f>
        <v>11220</v>
      </c>
      <c r="J7" s="22">
        <f>IF(OR($B7="",$G7=""),"",IF(N(Setup!$B$11)&gt;0,ROUND($G7*(1-Setup!$B$10)/Setup!$B$11,0)*Setup!$B$11,ROUND($G7*(1-Setup!$B$10),2)))</f>
        <v>9900</v>
      </c>
      <c r="K7" s="13">
        <v>18</v>
      </c>
      <c r="L7" s="22">
        <f t="shared" si="1"/>
        <v>15576</v>
      </c>
      <c r="M7" s="13">
        <v>1</v>
      </c>
      <c r="N7" s="13" t="s">
        <v>48</v>
      </c>
      <c r="O7" s="13"/>
      <c r="P7" s="23">
        <f>IF(AND($B7&lt;&gt;"",$N7&lt;&gt;"Discontinued"),MAX(P$3:P6)+1,"")</f>
        <v>4</v>
      </c>
    </row>
    <row r="8" spans="1:16" x14ac:dyDescent="0.3">
      <c r="A8" s="13" t="s">
        <v>56</v>
      </c>
      <c r="B8" s="13" t="s">
        <v>57</v>
      </c>
      <c r="C8" s="13" t="s">
        <v>58</v>
      </c>
      <c r="D8" s="13" t="s">
        <v>59</v>
      </c>
      <c r="E8" s="13" t="s">
        <v>60</v>
      </c>
      <c r="F8" s="20">
        <v>1650</v>
      </c>
      <c r="G8" s="20">
        <v>2350</v>
      </c>
      <c r="H8" s="21">
        <f t="shared" si="0"/>
        <v>0.2978723404255319</v>
      </c>
      <c r="I8" s="22">
        <f>IF(OR($B8="",$G8=""),"",IF(N(Setup!$B$11)&gt;0,ROUND($G8*(1-Setup!$B$9)/Setup!$B$11,0)*Setup!$B$11,ROUND($G8*(1-Setup!$B$9),2)))</f>
        <v>1998</v>
      </c>
      <c r="J8" s="22">
        <f>IF(OR($B8="",$G8=""),"",IF(N(Setup!$B$11)&gt;0,ROUND($G8*(1-Setup!$B$10)/Setup!$B$11,0)*Setup!$B$11,ROUND($G8*(1-Setup!$B$10),2)))</f>
        <v>1763</v>
      </c>
      <c r="K8" s="13">
        <v>18</v>
      </c>
      <c r="L8" s="22">
        <f t="shared" si="1"/>
        <v>2773</v>
      </c>
      <c r="M8" s="13">
        <v>5</v>
      </c>
      <c r="N8" s="13" t="s">
        <v>48</v>
      </c>
      <c r="O8" s="13"/>
      <c r="P8" s="23">
        <f>IF(AND($B8&lt;&gt;"",$N8&lt;&gt;"Discontinued"),MAX(P$3:P7)+1,"")</f>
        <v>5</v>
      </c>
    </row>
    <row r="9" spans="1:16" x14ac:dyDescent="0.3">
      <c r="A9" s="13" t="s">
        <v>61</v>
      </c>
      <c r="B9" s="13" t="s">
        <v>62</v>
      </c>
      <c r="C9" s="13" t="s">
        <v>63</v>
      </c>
      <c r="D9" s="13" t="s">
        <v>46</v>
      </c>
      <c r="E9" s="13" t="s">
        <v>47</v>
      </c>
      <c r="F9" s="20">
        <v>39000</v>
      </c>
      <c r="G9" s="20">
        <v>45000</v>
      </c>
      <c r="H9" s="21">
        <f t="shared" si="0"/>
        <v>0.13333333333333333</v>
      </c>
      <c r="I9" s="22">
        <f>IF(OR($B9="",$G9=""),"",IF(N(Setup!$B$11)&gt;0,ROUND($G9*(1-Setup!$B$9)/Setup!$B$11,0)*Setup!$B$11,ROUND($G9*(1-Setup!$B$9),2)))</f>
        <v>38250</v>
      </c>
      <c r="J9" s="22">
        <f>IF(OR($B9="",$G9=""),"",IF(N(Setup!$B$11)&gt;0,ROUND($G9*(1-Setup!$B$10)/Setup!$B$11,0)*Setup!$B$11,ROUND($G9*(1-Setup!$B$10),2)))</f>
        <v>33750</v>
      </c>
      <c r="K9" s="13">
        <v>18</v>
      </c>
      <c r="L9" s="22">
        <f t="shared" si="1"/>
        <v>53100</v>
      </c>
      <c r="M9" s="13">
        <v>1</v>
      </c>
      <c r="N9" s="13" t="s">
        <v>64</v>
      </c>
      <c r="O9" s="13"/>
      <c r="P9" s="23">
        <f>IF(AND($B9&lt;&gt;"",$N9&lt;&gt;"Discontinued"),MAX(P$3:P8)+1,"")</f>
        <v>6</v>
      </c>
    </row>
    <row r="10" spans="1:16" x14ac:dyDescent="0.3">
      <c r="A10" s="13" t="s">
        <v>65</v>
      </c>
      <c r="B10" s="13" t="s">
        <v>66</v>
      </c>
      <c r="C10" s="13" t="s">
        <v>63</v>
      </c>
      <c r="D10" s="13" t="s">
        <v>46</v>
      </c>
      <c r="E10" s="13" t="s">
        <v>47</v>
      </c>
      <c r="F10" s="20">
        <v>27500</v>
      </c>
      <c r="G10" s="20">
        <v>29900</v>
      </c>
      <c r="H10" s="21">
        <f t="shared" si="0"/>
        <v>8.0267558528428096E-2</v>
      </c>
      <c r="I10" s="22">
        <f>IF(OR($B10="",$G10=""),"",IF(N(Setup!$B$11)&gt;0,ROUND($G10*(1-Setup!$B$9)/Setup!$B$11,0)*Setup!$B$11,ROUND($G10*(1-Setup!$B$9),2)))</f>
        <v>25415</v>
      </c>
      <c r="J10" s="22">
        <f>IF(OR($B10="",$G10=""),"",IF(N(Setup!$B$11)&gt;0,ROUND($G10*(1-Setup!$B$10)/Setup!$B$11,0)*Setup!$B$11,ROUND($G10*(1-Setup!$B$10),2)))</f>
        <v>22425</v>
      </c>
      <c r="K10" s="13">
        <v>18</v>
      </c>
      <c r="L10" s="22">
        <f t="shared" si="1"/>
        <v>35282</v>
      </c>
      <c r="M10" s="13">
        <v>1</v>
      </c>
      <c r="N10" s="13" t="s">
        <v>67</v>
      </c>
      <c r="O10" s="13"/>
      <c r="P10" s="23" t="str">
        <f>IF(AND($B10&lt;&gt;"",$N10&lt;&gt;"Discontinued"),MAX(P$3:P9)+1,"")</f>
        <v/>
      </c>
    </row>
    <row r="11" spans="1:16" x14ac:dyDescent="0.3">
      <c r="A11" s="13" t="s">
        <v>68</v>
      </c>
      <c r="B11" s="13" t="s">
        <v>69</v>
      </c>
      <c r="C11" s="13" t="s">
        <v>70</v>
      </c>
      <c r="D11" s="13" t="s">
        <v>71</v>
      </c>
      <c r="E11" s="13" t="s">
        <v>72</v>
      </c>
      <c r="F11" s="20">
        <v>7400</v>
      </c>
      <c r="G11" s="20">
        <v>9800</v>
      </c>
      <c r="H11" s="21">
        <f t="shared" si="0"/>
        <v>0.24489795918367346</v>
      </c>
      <c r="I11" s="22">
        <f>IF(OR($B11="",$G11=""),"",IF(N(Setup!$B$11)&gt;0,ROUND($G11*(1-Setup!$B$9)/Setup!$B$11,0)*Setup!$B$11,ROUND($G11*(1-Setup!$B$9),2)))</f>
        <v>8330</v>
      </c>
      <c r="J11" s="22">
        <f>IF(OR($B11="",$G11=""),"",IF(N(Setup!$B$11)&gt;0,ROUND($G11*(1-Setup!$B$10)/Setup!$B$11,0)*Setup!$B$11,ROUND($G11*(1-Setup!$B$10),2)))</f>
        <v>7350</v>
      </c>
      <c r="K11" s="13">
        <v>18</v>
      </c>
      <c r="L11" s="22">
        <f t="shared" si="1"/>
        <v>11564</v>
      </c>
      <c r="M11" s="13">
        <v>2</v>
      </c>
      <c r="N11" s="13" t="s">
        <v>48</v>
      </c>
      <c r="O11" s="13"/>
      <c r="P11" s="23">
        <f>IF(AND($B11&lt;&gt;"",$N11&lt;&gt;"Discontinued"),MAX(P$3:P10)+1,"")</f>
        <v>7</v>
      </c>
    </row>
    <row r="12" spans="1:16" x14ac:dyDescent="0.3">
      <c r="A12" s="13" t="s">
        <v>73</v>
      </c>
      <c r="B12" s="13" t="s">
        <v>74</v>
      </c>
      <c r="C12" s="13" t="s">
        <v>75</v>
      </c>
      <c r="D12" s="13" t="s">
        <v>76</v>
      </c>
      <c r="E12" s="13" t="s">
        <v>77</v>
      </c>
      <c r="F12" s="20">
        <v>1200</v>
      </c>
      <c r="G12" s="20">
        <v>2500</v>
      </c>
      <c r="H12" s="21">
        <f t="shared" si="0"/>
        <v>0.52</v>
      </c>
      <c r="I12" s="22">
        <f>IF(OR($B12="",$G12=""),"",IF(N(Setup!$B$11)&gt;0,ROUND($G12*(1-Setup!$B$9)/Setup!$B$11,0)*Setup!$B$11,ROUND($G12*(1-Setup!$B$9),2)))</f>
        <v>2125</v>
      </c>
      <c r="J12" s="22">
        <f>IF(OR($B12="",$G12=""),"",IF(N(Setup!$B$11)&gt;0,ROUND($G12*(1-Setup!$B$10)/Setup!$B$11,0)*Setup!$B$11,ROUND($G12*(1-Setup!$B$10),2)))</f>
        <v>1875</v>
      </c>
      <c r="K12" s="13">
        <v>18</v>
      </c>
      <c r="L12" s="22">
        <f t="shared" si="1"/>
        <v>2950</v>
      </c>
      <c r="M12" s="13">
        <v>1</v>
      </c>
      <c r="N12" s="13" t="s">
        <v>48</v>
      </c>
      <c r="O12" s="13"/>
      <c r="P12" s="23">
        <f>IF(AND($B12&lt;&gt;"",$N12&lt;&gt;"Discontinued"),MAX(P$3:P11)+1,"")</f>
        <v>8</v>
      </c>
    </row>
    <row r="13" spans="1:16" x14ac:dyDescent="0.3">
      <c r="A13" s="13" t="s">
        <v>78</v>
      </c>
      <c r="B13" s="13" t="s">
        <v>79</v>
      </c>
      <c r="C13" s="13" t="s">
        <v>75</v>
      </c>
      <c r="D13" s="13" t="s">
        <v>80</v>
      </c>
      <c r="E13" s="13" t="s">
        <v>81</v>
      </c>
      <c r="F13" s="20">
        <v>1800</v>
      </c>
      <c r="G13" s="20">
        <v>3000</v>
      </c>
      <c r="H13" s="21">
        <f t="shared" si="0"/>
        <v>0.4</v>
      </c>
      <c r="I13" s="22">
        <f>IF(OR($B13="",$G13=""),"",IF(N(Setup!$B$11)&gt;0,ROUND($G13*(1-Setup!$B$9)/Setup!$B$11,0)*Setup!$B$11,ROUND($G13*(1-Setup!$B$9),2)))</f>
        <v>2550</v>
      </c>
      <c r="J13" s="22">
        <f>IF(OR($B13="",$G13=""),"",IF(N(Setup!$B$11)&gt;0,ROUND($G13*(1-Setup!$B$10)/Setup!$B$11,0)*Setup!$B$11,ROUND($G13*(1-Setup!$B$10),2)))</f>
        <v>2250</v>
      </c>
      <c r="K13" s="13">
        <v>18</v>
      </c>
      <c r="L13" s="22">
        <f t="shared" si="1"/>
        <v>3540</v>
      </c>
      <c r="M13" s="13">
        <v>10</v>
      </c>
      <c r="N13" s="13" t="s">
        <v>48</v>
      </c>
      <c r="O13" s="13"/>
      <c r="P13" s="23">
        <f>IF(AND($B13&lt;&gt;"",$N13&lt;&gt;"Discontinued"),MAX(P$3:P12)+1,"")</f>
        <v>9</v>
      </c>
    </row>
    <row r="14" spans="1:16" x14ac:dyDescent="0.3">
      <c r="A14" s="13"/>
      <c r="B14" s="13"/>
      <c r="C14" s="13"/>
      <c r="D14" s="13"/>
      <c r="E14" s="13"/>
      <c r="F14" s="20"/>
      <c r="G14" s="20"/>
      <c r="H14" s="21" t="str">
        <f t="shared" si="0"/>
        <v/>
      </c>
      <c r="I14" s="22" t="str">
        <f>IF(OR($B14="",$G14=""),"",IF(N(Setup!$B$11)&gt;0,ROUND($G14*(1-Setup!$B$9)/Setup!$B$11,0)*Setup!$B$11,ROUND($G14*(1-Setup!$B$9),2)))</f>
        <v/>
      </c>
      <c r="J14" s="22" t="str">
        <f>IF(OR($B14="",$G14=""),"",IF(N(Setup!$B$11)&gt;0,ROUND($G14*(1-Setup!$B$10)/Setup!$B$11,0)*Setup!$B$11,ROUND($G14*(1-Setup!$B$10),2)))</f>
        <v/>
      </c>
      <c r="K14" s="13"/>
      <c r="L14" s="22" t="str">
        <f t="shared" si="1"/>
        <v/>
      </c>
      <c r="M14" s="13"/>
      <c r="N14" s="13"/>
      <c r="O14" s="13"/>
      <c r="P14" s="23" t="str">
        <f>IF(AND($B14&lt;&gt;"",$N14&lt;&gt;"Discontinued"),MAX(P$3:P13)+1,"")</f>
        <v/>
      </c>
    </row>
    <row r="15" spans="1:16" x14ac:dyDescent="0.3">
      <c r="A15" s="13"/>
      <c r="B15" s="13"/>
      <c r="C15" s="13"/>
      <c r="D15" s="13"/>
      <c r="E15" s="13"/>
      <c r="F15" s="20"/>
      <c r="G15" s="20"/>
      <c r="H15" s="21" t="str">
        <f t="shared" si="0"/>
        <v/>
      </c>
      <c r="I15" s="22" t="str">
        <f>IF(OR($B15="",$G15=""),"",IF(N(Setup!$B$11)&gt;0,ROUND($G15*(1-Setup!$B$9)/Setup!$B$11,0)*Setup!$B$11,ROUND($G15*(1-Setup!$B$9),2)))</f>
        <v/>
      </c>
      <c r="J15" s="22" t="str">
        <f>IF(OR($B15="",$G15=""),"",IF(N(Setup!$B$11)&gt;0,ROUND($G15*(1-Setup!$B$10)/Setup!$B$11,0)*Setup!$B$11,ROUND($G15*(1-Setup!$B$10),2)))</f>
        <v/>
      </c>
      <c r="K15" s="13"/>
      <c r="L15" s="22" t="str">
        <f t="shared" si="1"/>
        <v/>
      </c>
      <c r="M15" s="13"/>
      <c r="N15" s="13"/>
      <c r="O15" s="13"/>
      <c r="P15" s="23" t="str">
        <f>IF(AND($B15&lt;&gt;"",$N15&lt;&gt;"Discontinued"),MAX(P$3:P14)+1,"")</f>
        <v/>
      </c>
    </row>
    <row r="16" spans="1:16" x14ac:dyDescent="0.3">
      <c r="A16" s="13"/>
      <c r="B16" s="13"/>
      <c r="C16" s="13"/>
      <c r="D16" s="13"/>
      <c r="E16" s="13"/>
      <c r="F16" s="20"/>
      <c r="G16" s="20"/>
      <c r="H16" s="21" t="str">
        <f t="shared" si="0"/>
        <v/>
      </c>
      <c r="I16" s="22" t="str">
        <f>IF(OR($B16="",$G16=""),"",IF(N(Setup!$B$11)&gt;0,ROUND($G16*(1-Setup!$B$9)/Setup!$B$11,0)*Setup!$B$11,ROUND($G16*(1-Setup!$B$9),2)))</f>
        <v/>
      </c>
      <c r="J16" s="22" t="str">
        <f>IF(OR($B16="",$G16=""),"",IF(N(Setup!$B$11)&gt;0,ROUND($G16*(1-Setup!$B$10)/Setup!$B$11,0)*Setup!$B$11,ROUND($G16*(1-Setup!$B$10),2)))</f>
        <v/>
      </c>
      <c r="K16" s="13"/>
      <c r="L16" s="22" t="str">
        <f t="shared" si="1"/>
        <v/>
      </c>
      <c r="M16" s="13"/>
      <c r="N16" s="13"/>
      <c r="O16" s="13"/>
      <c r="P16" s="23" t="str">
        <f>IF(AND($B16&lt;&gt;"",$N16&lt;&gt;"Discontinued"),MAX(P$3:P15)+1,"")</f>
        <v/>
      </c>
    </row>
    <row r="17" spans="1:16" x14ac:dyDescent="0.3">
      <c r="A17" s="13"/>
      <c r="B17" s="13"/>
      <c r="C17" s="13"/>
      <c r="D17" s="13"/>
      <c r="E17" s="13"/>
      <c r="F17" s="20"/>
      <c r="G17" s="20"/>
      <c r="H17" s="21" t="str">
        <f t="shared" si="0"/>
        <v/>
      </c>
      <c r="I17" s="22" t="str">
        <f>IF(OR($B17="",$G17=""),"",IF(N(Setup!$B$11)&gt;0,ROUND($G17*(1-Setup!$B$9)/Setup!$B$11,0)*Setup!$B$11,ROUND($G17*(1-Setup!$B$9),2)))</f>
        <v/>
      </c>
      <c r="J17" s="22" t="str">
        <f>IF(OR($B17="",$G17=""),"",IF(N(Setup!$B$11)&gt;0,ROUND($G17*(1-Setup!$B$10)/Setup!$B$11,0)*Setup!$B$11,ROUND($G17*(1-Setup!$B$10),2)))</f>
        <v/>
      </c>
      <c r="K17" s="13"/>
      <c r="L17" s="22" t="str">
        <f t="shared" si="1"/>
        <v/>
      </c>
      <c r="M17" s="13"/>
      <c r="N17" s="13"/>
      <c r="O17" s="13"/>
      <c r="P17" s="23" t="str">
        <f>IF(AND($B17&lt;&gt;"",$N17&lt;&gt;"Discontinued"),MAX(P$3:P16)+1,"")</f>
        <v/>
      </c>
    </row>
    <row r="18" spans="1:16" x14ac:dyDescent="0.3">
      <c r="A18" s="13"/>
      <c r="B18" s="13"/>
      <c r="C18" s="13"/>
      <c r="D18" s="13"/>
      <c r="E18" s="13"/>
      <c r="F18" s="20"/>
      <c r="G18" s="20"/>
      <c r="H18" s="21" t="str">
        <f t="shared" si="0"/>
        <v/>
      </c>
      <c r="I18" s="22" t="str">
        <f>IF(OR($B18="",$G18=""),"",IF(N(Setup!$B$11)&gt;0,ROUND($G18*(1-Setup!$B$9)/Setup!$B$11,0)*Setup!$B$11,ROUND($G18*(1-Setup!$B$9),2)))</f>
        <v/>
      </c>
      <c r="J18" s="22" t="str">
        <f>IF(OR($B18="",$G18=""),"",IF(N(Setup!$B$11)&gt;0,ROUND($G18*(1-Setup!$B$10)/Setup!$B$11,0)*Setup!$B$11,ROUND($G18*(1-Setup!$B$10),2)))</f>
        <v/>
      </c>
      <c r="K18" s="13"/>
      <c r="L18" s="22" t="str">
        <f t="shared" si="1"/>
        <v/>
      </c>
      <c r="M18" s="13"/>
      <c r="N18" s="13"/>
      <c r="O18" s="13"/>
      <c r="P18" s="23" t="str">
        <f>IF(AND($B18&lt;&gt;"",$N18&lt;&gt;"Discontinued"),MAX(P$3:P17)+1,"")</f>
        <v/>
      </c>
    </row>
    <row r="19" spans="1:16" x14ac:dyDescent="0.3">
      <c r="A19" s="13"/>
      <c r="B19" s="13"/>
      <c r="C19" s="13"/>
      <c r="D19" s="13"/>
      <c r="E19" s="13"/>
      <c r="F19" s="20"/>
      <c r="G19" s="20"/>
      <c r="H19" s="21" t="str">
        <f t="shared" si="0"/>
        <v/>
      </c>
      <c r="I19" s="22" t="str">
        <f>IF(OR($B19="",$G19=""),"",IF(N(Setup!$B$11)&gt;0,ROUND($G19*(1-Setup!$B$9)/Setup!$B$11,0)*Setup!$B$11,ROUND($G19*(1-Setup!$B$9),2)))</f>
        <v/>
      </c>
      <c r="J19" s="22" t="str">
        <f>IF(OR($B19="",$G19=""),"",IF(N(Setup!$B$11)&gt;0,ROUND($G19*(1-Setup!$B$10)/Setup!$B$11,0)*Setup!$B$11,ROUND($G19*(1-Setup!$B$10),2)))</f>
        <v/>
      </c>
      <c r="K19" s="13"/>
      <c r="L19" s="22" t="str">
        <f t="shared" si="1"/>
        <v/>
      </c>
      <c r="M19" s="13"/>
      <c r="N19" s="13"/>
      <c r="O19" s="13"/>
      <c r="P19" s="23" t="str">
        <f>IF(AND($B19&lt;&gt;"",$N19&lt;&gt;"Discontinued"),MAX(P$3:P18)+1,"")</f>
        <v/>
      </c>
    </row>
    <row r="20" spans="1:16" x14ac:dyDescent="0.3">
      <c r="A20" s="13"/>
      <c r="B20" s="13"/>
      <c r="C20" s="13"/>
      <c r="D20" s="13"/>
      <c r="E20" s="13"/>
      <c r="F20" s="20"/>
      <c r="G20" s="20"/>
      <c r="H20" s="21" t="str">
        <f t="shared" si="0"/>
        <v/>
      </c>
      <c r="I20" s="22" t="str">
        <f>IF(OR($B20="",$G20=""),"",IF(N(Setup!$B$11)&gt;0,ROUND($G20*(1-Setup!$B$9)/Setup!$B$11,0)*Setup!$B$11,ROUND($G20*(1-Setup!$B$9),2)))</f>
        <v/>
      </c>
      <c r="J20" s="22" t="str">
        <f>IF(OR($B20="",$G20=""),"",IF(N(Setup!$B$11)&gt;0,ROUND($G20*(1-Setup!$B$10)/Setup!$B$11,0)*Setup!$B$11,ROUND($G20*(1-Setup!$B$10),2)))</f>
        <v/>
      </c>
      <c r="K20" s="13"/>
      <c r="L20" s="22" t="str">
        <f t="shared" si="1"/>
        <v/>
      </c>
      <c r="M20" s="13"/>
      <c r="N20" s="13"/>
      <c r="O20" s="13"/>
      <c r="P20" s="23" t="str">
        <f>IF(AND($B20&lt;&gt;"",$N20&lt;&gt;"Discontinued"),MAX(P$3:P19)+1,"")</f>
        <v/>
      </c>
    </row>
    <row r="21" spans="1:16" x14ac:dyDescent="0.3">
      <c r="A21" s="13"/>
      <c r="B21" s="13"/>
      <c r="C21" s="13"/>
      <c r="D21" s="13"/>
      <c r="E21" s="13"/>
      <c r="F21" s="20"/>
      <c r="G21" s="20"/>
      <c r="H21" s="21" t="str">
        <f t="shared" si="0"/>
        <v/>
      </c>
      <c r="I21" s="22" t="str">
        <f>IF(OR($B21="",$G21=""),"",IF(N(Setup!$B$11)&gt;0,ROUND($G21*(1-Setup!$B$9)/Setup!$B$11,0)*Setup!$B$11,ROUND($G21*(1-Setup!$B$9),2)))</f>
        <v/>
      </c>
      <c r="J21" s="22" t="str">
        <f>IF(OR($B21="",$G21=""),"",IF(N(Setup!$B$11)&gt;0,ROUND($G21*(1-Setup!$B$10)/Setup!$B$11,0)*Setup!$B$11,ROUND($G21*(1-Setup!$B$10),2)))</f>
        <v/>
      </c>
      <c r="K21" s="13"/>
      <c r="L21" s="22" t="str">
        <f t="shared" si="1"/>
        <v/>
      </c>
      <c r="M21" s="13"/>
      <c r="N21" s="13"/>
      <c r="O21" s="13"/>
      <c r="P21" s="23" t="str">
        <f>IF(AND($B21&lt;&gt;"",$N21&lt;&gt;"Discontinued"),MAX(P$3:P20)+1,"")</f>
        <v/>
      </c>
    </row>
    <row r="22" spans="1:16" x14ac:dyDescent="0.3">
      <c r="A22" s="13"/>
      <c r="B22" s="13"/>
      <c r="C22" s="13"/>
      <c r="D22" s="13"/>
      <c r="E22" s="13"/>
      <c r="F22" s="20"/>
      <c r="G22" s="20"/>
      <c r="H22" s="21" t="str">
        <f t="shared" si="0"/>
        <v/>
      </c>
      <c r="I22" s="22" t="str">
        <f>IF(OR($B22="",$G22=""),"",IF(N(Setup!$B$11)&gt;0,ROUND($G22*(1-Setup!$B$9)/Setup!$B$11,0)*Setup!$B$11,ROUND($G22*(1-Setup!$B$9),2)))</f>
        <v/>
      </c>
      <c r="J22" s="22" t="str">
        <f>IF(OR($B22="",$G22=""),"",IF(N(Setup!$B$11)&gt;0,ROUND($G22*(1-Setup!$B$10)/Setup!$B$11,0)*Setup!$B$11,ROUND($G22*(1-Setup!$B$10),2)))</f>
        <v/>
      </c>
      <c r="K22" s="13"/>
      <c r="L22" s="22" t="str">
        <f t="shared" si="1"/>
        <v/>
      </c>
      <c r="M22" s="13"/>
      <c r="N22" s="13"/>
      <c r="O22" s="13"/>
      <c r="P22" s="23" t="str">
        <f>IF(AND($B22&lt;&gt;"",$N22&lt;&gt;"Discontinued"),MAX(P$3:P21)+1,"")</f>
        <v/>
      </c>
    </row>
    <row r="23" spans="1:16" x14ac:dyDescent="0.3">
      <c r="A23" s="13"/>
      <c r="B23" s="13"/>
      <c r="C23" s="13"/>
      <c r="D23" s="13"/>
      <c r="E23" s="13"/>
      <c r="F23" s="20"/>
      <c r="G23" s="20"/>
      <c r="H23" s="21" t="str">
        <f t="shared" si="0"/>
        <v/>
      </c>
      <c r="I23" s="22" t="str">
        <f>IF(OR($B23="",$G23=""),"",IF(N(Setup!$B$11)&gt;0,ROUND($G23*(1-Setup!$B$9)/Setup!$B$11,0)*Setup!$B$11,ROUND($G23*(1-Setup!$B$9),2)))</f>
        <v/>
      </c>
      <c r="J23" s="22" t="str">
        <f>IF(OR($B23="",$G23=""),"",IF(N(Setup!$B$11)&gt;0,ROUND($G23*(1-Setup!$B$10)/Setup!$B$11,0)*Setup!$B$11,ROUND($G23*(1-Setup!$B$10),2)))</f>
        <v/>
      </c>
      <c r="K23" s="13"/>
      <c r="L23" s="22" t="str">
        <f t="shared" si="1"/>
        <v/>
      </c>
      <c r="M23" s="13"/>
      <c r="N23" s="13"/>
      <c r="O23" s="13"/>
      <c r="P23" s="23" t="str">
        <f>IF(AND($B23&lt;&gt;"",$N23&lt;&gt;"Discontinued"),MAX(P$3:P22)+1,"")</f>
        <v/>
      </c>
    </row>
    <row r="24" spans="1:16" x14ac:dyDescent="0.3">
      <c r="A24" s="13"/>
      <c r="B24" s="13"/>
      <c r="C24" s="13"/>
      <c r="D24" s="13"/>
      <c r="E24" s="13"/>
      <c r="F24" s="20"/>
      <c r="G24" s="20"/>
      <c r="H24" s="21" t="str">
        <f t="shared" si="0"/>
        <v/>
      </c>
      <c r="I24" s="22" t="str">
        <f>IF(OR($B24="",$G24=""),"",IF(N(Setup!$B$11)&gt;0,ROUND($G24*(1-Setup!$B$9)/Setup!$B$11,0)*Setup!$B$11,ROUND($G24*(1-Setup!$B$9),2)))</f>
        <v/>
      </c>
      <c r="J24" s="22" t="str">
        <f>IF(OR($B24="",$G24=""),"",IF(N(Setup!$B$11)&gt;0,ROUND($G24*(1-Setup!$B$10)/Setup!$B$11,0)*Setup!$B$11,ROUND($G24*(1-Setup!$B$10),2)))</f>
        <v/>
      </c>
      <c r="K24" s="13"/>
      <c r="L24" s="22" t="str">
        <f t="shared" si="1"/>
        <v/>
      </c>
      <c r="M24" s="13"/>
      <c r="N24" s="13"/>
      <c r="O24" s="13"/>
      <c r="P24" s="23" t="str">
        <f>IF(AND($B24&lt;&gt;"",$N24&lt;&gt;"Discontinued"),MAX(P$3:P23)+1,"")</f>
        <v/>
      </c>
    </row>
    <row r="25" spans="1:16" x14ac:dyDescent="0.3">
      <c r="A25" s="13"/>
      <c r="B25" s="13"/>
      <c r="C25" s="13"/>
      <c r="D25" s="13"/>
      <c r="E25" s="13"/>
      <c r="F25" s="20"/>
      <c r="G25" s="20"/>
      <c r="H25" s="21" t="str">
        <f t="shared" si="0"/>
        <v/>
      </c>
      <c r="I25" s="22" t="str">
        <f>IF(OR($B25="",$G25=""),"",IF(N(Setup!$B$11)&gt;0,ROUND($G25*(1-Setup!$B$9)/Setup!$B$11,0)*Setup!$B$11,ROUND($G25*(1-Setup!$B$9),2)))</f>
        <v/>
      </c>
      <c r="J25" s="22" t="str">
        <f>IF(OR($B25="",$G25=""),"",IF(N(Setup!$B$11)&gt;0,ROUND($G25*(1-Setup!$B$10)/Setup!$B$11,0)*Setup!$B$11,ROUND($G25*(1-Setup!$B$10),2)))</f>
        <v/>
      </c>
      <c r="K25" s="13"/>
      <c r="L25" s="22" t="str">
        <f t="shared" si="1"/>
        <v/>
      </c>
      <c r="M25" s="13"/>
      <c r="N25" s="13"/>
      <c r="O25" s="13"/>
      <c r="P25" s="23" t="str">
        <f>IF(AND($B25&lt;&gt;"",$N25&lt;&gt;"Discontinued"),MAX(P$3:P24)+1,"")</f>
        <v/>
      </c>
    </row>
    <row r="26" spans="1:16" x14ac:dyDescent="0.3">
      <c r="A26" s="13"/>
      <c r="B26" s="13"/>
      <c r="C26" s="13"/>
      <c r="D26" s="13"/>
      <c r="E26" s="13"/>
      <c r="F26" s="20"/>
      <c r="G26" s="20"/>
      <c r="H26" s="21" t="str">
        <f t="shared" si="0"/>
        <v/>
      </c>
      <c r="I26" s="22" t="str">
        <f>IF(OR($B26="",$G26=""),"",IF(N(Setup!$B$11)&gt;0,ROUND($G26*(1-Setup!$B$9)/Setup!$B$11,0)*Setup!$B$11,ROUND($G26*(1-Setup!$B$9),2)))</f>
        <v/>
      </c>
      <c r="J26" s="22" t="str">
        <f>IF(OR($B26="",$G26=""),"",IF(N(Setup!$B$11)&gt;0,ROUND($G26*(1-Setup!$B$10)/Setup!$B$11,0)*Setup!$B$11,ROUND($G26*(1-Setup!$B$10),2)))</f>
        <v/>
      </c>
      <c r="K26" s="13"/>
      <c r="L26" s="22" t="str">
        <f t="shared" si="1"/>
        <v/>
      </c>
      <c r="M26" s="13"/>
      <c r="N26" s="13"/>
      <c r="O26" s="13"/>
      <c r="P26" s="23" t="str">
        <f>IF(AND($B26&lt;&gt;"",$N26&lt;&gt;"Discontinued"),MAX(P$3:P25)+1,"")</f>
        <v/>
      </c>
    </row>
    <row r="27" spans="1:16" x14ac:dyDescent="0.3">
      <c r="A27" s="13"/>
      <c r="B27" s="13"/>
      <c r="C27" s="13"/>
      <c r="D27" s="13"/>
      <c r="E27" s="13"/>
      <c r="F27" s="20"/>
      <c r="G27" s="20"/>
      <c r="H27" s="21" t="str">
        <f t="shared" si="0"/>
        <v/>
      </c>
      <c r="I27" s="22" t="str">
        <f>IF(OR($B27="",$G27=""),"",IF(N(Setup!$B$11)&gt;0,ROUND($G27*(1-Setup!$B$9)/Setup!$B$11,0)*Setup!$B$11,ROUND($G27*(1-Setup!$B$9),2)))</f>
        <v/>
      </c>
      <c r="J27" s="22" t="str">
        <f>IF(OR($B27="",$G27=""),"",IF(N(Setup!$B$11)&gt;0,ROUND($G27*(1-Setup!$B$10)/Setup!$B$11,0)*Setup!$B$11,ROUND($G27*(1-Setup!$B$10),2)))</f>
        <v/>
      </c>
      <c r="K27" s="13"/>
      <c r="L27" s="22" t="str">
        <f t="shared" si="1"/>
        <v/>
      </c>
      <c r="M27" s="13"/>
      <c r="N27" s="13"/>
      <c r="O27" s="13"/>
      <c r="P27" s="23" t="str">
        <f>IF(AND($B27&lt;&gt;"",$N27&lt;&gt;"Discontinued"),MAX(P$3:P26)+1,"")</f>
        <v/>
      </c>
    </row>
    <row r="28" spans="1:16" x14ac:dyDescent="0.3">
      <c r="A28" s="13"/>
      <c r="B28" s="13"/>
      <c r="C28" s="13"/>
      <c r="D28" s="13"/>
      <c r="E28" s="13"/>
      <c r="F28" s="20"/>
      <c r="G28" s="20"/>
      <c r="H28" s="21" t="str">
        <f t="shared" si="0"/>
        <v/>
      </c>
      <c r="I28" s="22" t="str">
        <f>IF(OR($B28="",$G28=""),"",IF(N(Setup!$B$11)&gt;0,ROUND($G28*(1-Setup!$B$9)/Setup!$B$11,0)*Setup!$B$11,ROUND($G28*(1-Setup!$B$9),2)))</f>
        <v/>
      </c>
      <c r="J28" s="22" t="str">
        <f>IF(OR($B28="",$G28=""),"",IF(N(Setup!$B$11)&gt;0,ROUND($G28*(1-Setup!$B$10)/Setup!$B$11,0)*Setup!$B$11,ROUND($G28*(1-Setup!$B$10),2)))</f>
        <v/>
      </c>
      <c r="K28" s="13"/>
      <c r="L28" s="22" t="str">
        <f t="shared" si="1"/>
        <v/>
      </c>
      <c r="M28" s="13"/>
      <c r="N28" s="13"/>
      <c r="O28" s="13"/>
      <c r="P28" s="23" t="str">
        <f>IF(AND($B28&lt;&gt;"",$N28&lt;&gt;"Discontinued"),MAX(P$3:P27)+1,"")</f>
        <v/>
      </c>
    </row>
    <row r="29" spans="1:16" x14ac:dyDescent="0.3">
      <c r="A29" s="13"/>
      <c r="B29" s="13"/>
      <c r="C29" s="13"/>
      <c r="D29" s="13"/>
      <c r="E29" s="13"/>
      <c r="F29" s="20"/>
      <c r="G29" s="20"/>
      <c r="H29" s="21" t="str">
        <f t="shared" si="0"/>
        <v/>
      </c>
      <c r="I29" s="22" t="str">
        <f>IF(OR($B29="",$G29=""),"",IF(N(Setup!$B$11)&gt;0,ROUND($G29*(1-Setup!$B$9)/Setup!$B$11,0)*Setup!$B$11,ROUND($G29*(1-Setup!$B$9),2)))</f>
        <v/>
      </c>
      <c r="J29" s="22" t="str">
        <f>IF(OR($B29="",$G29=""),"",IF(N(Setup!$B$11)&gt;0,ROUND($G29*(1-Setup!$B$10)/Setup!$B$11,0)*Setup!$B$11,ROUND($G29*(1-Setup!$B$10),2)))</f>
        <v/>
      </c>
      <c r="K29" s="13"/>
      <c r="L29" s="22" t="str">
        <f t="shared" si="1"/>
        <v/>
      </c>
      <c r="M29" s="13"/>
      <c r="N29" s="13"/>
      <c r="O29" s="13"/>
      <c r="P29" s="23" t="str">
        <f>IF(AND($B29&lt;&gt;"",$N29&lt;&gt;"Discontinued"),MAX(P$3:P28)+1,"")</f>
        <v/>
      </c>
    </row>
    <row r="30" spans="1:16" x14ac:dyDescent="0.3">
      <c r="A30" s="13"/>
      <c r="B30" s="13"/>
      <c r="C30" s="13"/>
      <c r="D30" s="13"/>
      <c r="E30" s="13"/>
      <c r="F30" s="20"/>
      <c r="G30" s="20"/>
      <c r="H30" s="21" t="str">
        <f t="shared" si="0"/>
        <v/>
      </c>
      <c r="I30" s="22" t="str">
        <f>IF(OR($B30="",$G30=""),"",IF(N(Setup!$B$11)&gt;0,ROUND($G30*(1-Setup!$B$9)/Setup!$B$11,0)*Setup!$B$11,ROUND($G30*(1-Setup!$B$9),2)))</f>
        <v/>
      </c>
      <c r="J30" s="22" t="str">
        <f>IF(OR($B30="",$G30=""),"",IF(N(Setup!$B$11)&gt;0,ROUND($G30*(1-Setup!$B$10)/Setup!$B$11,0)*Setup!$B$11,ROUND($G30*(1-Setup!$B$10),2)))</f>
        <v/>
      </c>
      <c r="K30" s="13"/>
      <c r="L30" s="22" t="str">
        <f t="shared" si="1"/>
        <v/>
      </c>
      <c r="M30" s="13"/>
      <c r="N30" s="13"/>
      <c r="O30" s="13"/>
      <c r="P30" s="23" t="str">
        <f>IF(AND($B30&lt;&gt;"",$N30&lt;&gt;"Discontinued"),MAX(P$3:P29)+1,"")</f>
        <v/>
      </c>
    </row>
    <row r="31" spans="1:16" x14ac:dyDescent="0.3">
      <c r="A31" s="13"/>
      <c r="B31" s="13"/>
      <c r="C31" s="13"/>
      <c r="D31" s="13"/>
      <c r="E31" s="13"/>
      <c r="F31" s="20"/>
      <c r="G31" s="20"/>
      <c r="H31" s="21" t="str">
        <f t="shared" si="0"/>
        <v/>
      </c>
      <c r="I31" s="22" t="str">
        <f>IF(OR($B31="",$G31=""),"",IF(N(Setup!$B$11)&gt;0,ROUND($G31*(1-Setup!$B$9)/Setup!$B$11,0)*Setup!$B$11,ROUND($G31*(1-Setup!$B$9),2)))</f>
        <v/>
      </c>
      <c r="J31" s="22" t="str">
        <f>IF(OR($B31="",$G31=""),"",IF(N(Setup!$B$11)&gt;0,ROUND($G31*(1-Setup!$B$10)/Setup!$B$11,0)*Setup!$B$11,ROUND($G31*(1-Setup!$B$10),2)))</f>
        <v/>
      </c>
      <c r="K31" s="13"/>
      <c r="L31" s="22" t="str">
        <f t="shared" si="1"/>
        <v/>
      </c>
      <c r="M31" s="13"/>
      <c r="N31" s="13"/>
      <c r="O31" s="13"/>
      <c r="P31" s="23" t="str">
        <f>IF(AND($B31&lt;&gt;"",$N31&lt;&gt;"Discontinued"),MAX(P$3:P30)+1,"")</f>
        <v/>
      </c>
    </row>
    <row r="32" spans="1:16" x14ac:dyDescent="0.3">
      <c r="A32" s="13"/>
      <c r="B32" s="13"/>
      <c r="C32" s="13"/>
      <c r="D32" s="13"/>
      <c r="E32" s="13"/>
      <c r="F32" s="20"/>
      <c r="G32" s="20"/>
      <c r="H32" s="21" t="str">
        <f t="shared" si="0"/>
        <v/>
      </c>
      <c r="I32" s="22" t="str">
        <f>IF(OR($B32="",$G32=""),"",IF(N(Setup!$B$11)&gt;0,ROUND($G32*(1-Setup!$B$9)/Setup!$B$11,0)*Setup!$B$11,ROUND($G32*(1-Setup!$B$9),2)))</f>
        <v/>
      </c>
      <c r="J32" s="22" t="str">
        <f>IF(OR($B32="",$G32=""),"",IF(N(Setup!$B$11)&gt;0,ROUND($G32*(1-Setup!$B$10)/Setup!$B$11,0)*Setup!$B$11,ROUND($G32*(1-Setup!$B$10),2)))</f>
        <v/>
      </c>
      <c r="K32" s="13"/>
      <c r="L32" s="22" t="str">
        <f t="shared" si="1"/>
        <v/>
      </c>
      <c r="M32" s="13"/>
      <c r="N32" s="13"/>
      <c r="O32" s="13"/>
      <c r="P32" s="23" t="str">
        <f>IF(AND($B32&lt;&gt;"",$N32&lt;&gt;"Discontinued"),MAX(P$3:P31)+1,"")</f>
        <v/>
      </c>
    </row>
    <row r="33" spans="1:16" x14ac:dyDescent="0.3">
      <c r="A33" s="13"/>
      <c r="B33" s="13"/>
      <c r="C33" s="13"/>
      <c r="D33" s="13"/>
      <c r="E33" s="13"/>
      <c r="F33" s="20"/>
      <c r="G33" s="20"/>
      <c r="H33" s="21" t="str">
        <f t="shared" si="0"/>
        <v/>
      </c>
      <c r="I33" s="22" t="str">
        <f>IF(OR($B33="",$G33=""),"",IF(N(Setup!$B$11)&gt;0,ROUND($G33*(1-Setup!$B$9)/Setup!$B$11,0)*Setup!$B$11,ROUND($G33*(1-Setup!$B$9),2)))</f>
        <v/>
      </c>
      <c r="J33" s="22" t="str">
        <f>IF(OR($B33="",$G33=""),"",IF(N(Setup!$B$11)&gt;0,ROUND($G33*(1-Setup!$B$10)/Setup!$B$11,0)*Setup!$B$11,ROUND($G33*(1-Setup!$B$10),2)))</f>
        <v/>
      </c>
      <c r="K33" s="13"/>
      <c r="L33" s="22" t="str">
        <f t="shared" si="1"/>
        <v/>
      </c>
      <c r="M33" s="13"/>
      <c r="N33" s="13"/>
      <c r="O33" s="13"/>
      <c r="P33" s="23" t="str">
        <f>IF(AND($B33&lt;&gt;"",$N33&lt;&gt;"Discontinued"),MAX(P$3:P32)+1,"")</f>
        <v/>
      </c>
    </row>
    <row r="34" spans="1:16" x14ac:dyDescent="0.3">
      <c r="A34" s="13"/>
      <c r="B34" s="13"/>
      <c r="C34" s="13"/>
      <c r="D34" s="13"/>
      <c r="E34" s="13"/>
      <c r="F34" s="20"/>
      <c r="G34" s="20"/>
      <c r="H34" s="21" t="str">
        <f t="shared" si="0"/>
        <v/>
      </c>
      <c r="I34" s="22" t="str">
        <f>IF(OR($B34="",$G34=""),"",IF(N(Setup!$B$11)&gt;0,ROUND($G34*(1-Setup!$B$9)/Setup!$B$11,0)*Setup!$B$11,ROUND($G34*(1-Setup!$B$9),2)))</f>
        <v/>
      </c>
      <c r="J34" s="22" t="str">
        <f>IF(OR($B34="",$G34=""),"",IF(N(Setup!$B$11)&gt;0,ROUND($G34*(1-Setup!$B$10)/Setup!$B$11,0)*Setup!$B$11,ROUND($G34*(1-Setup!$B$10),2)))</f>
        <v/>
      </c>
      <c r="K34" s="13"/>
      <c r="L34" s="22" t="str">
        <f t="shared" si="1"/>
        <v/>
      </c>
      <c r="M34" s="13"/>
      <c r="N34" s="13"/>
      <c r="O34" s="13"/>
      <c r="P34" s="23" t="str">
        <f>IF(AND($B34&lt;&gt;"",$N34&lt;&gt;"Discontinued"),MAX(P$3:P33)+1,"")</f>
        <v/>
      </c>
    </row>
    <row r="35" spans="1:16" x14ac:dyDescent="0.3">
      <c r="A35" s="13"/>
      <c r="B35" s="13"/>
      <c r="C35" s="13"/>
      <c r="D35" s="13"/>
      <c r="E35" s="13"/>
      <c r="F35" s="20"/>
      <c r="G35" s="20"/>
      <c r="H35" s="21" t="str">
        <f t="shared" si="0"/>
        <v/>
      </c>
      <c r="I35" s="22" t="str">
        <f>IF(OR($B35="",$G35=""),"",IF(N(Setup!$B$11)&gt;0,ROUND($G35*(1-Setup!$B$9)/Setup!$B$11,0)*Setup!$B$11,ROUND($G35*(1-Setup!$B$9),2)))</f>
        <v/>
      </c>
      <c r="J35" s="22" t="str">
        <f>IF(OR($B35="",$G35=""),"",IF(N(Setup!$B$11)&gt;0,ROUND($G35*(1-Setup!$B$10)/Setup!$B$11,0)*Setup!$B$11,ROUND($G35*(1-Setup!$B$10),2)))</f>
        <v/>
      </c>
      <c r="K35" s="13"/>
      <c r="L35" s="22" t="str">
        <f t="shared" si="1"/>
        <v/>
      </c>
      <c r="M35" s="13"/>
      <c r="N35" s="13"/>
      <c r="O35" s="13"/>
      <c r="P35" s="23" t="str">
        <f>IF(AND($B35&lt;&gt;"",$N35&lt;&gt;"Discontinued"),MAX(P$3:P34)+1,"")</f>
        <v/>
      </c>
    </row>
    <row r="36" spans="1:16" x14ac:dyDescent="0.3">
      <c r="A36" s="13"/>
      <c r="B36" s="13"/>
      <c r="C36" s="13"/>
      <c r="D36" s="13"/>
      <c r="E36" s="13"/>
      <c r="F36" s="20"/>
      <c r="G36" s="20"/>
      <c r="H36" s="21" t="str">
        <f t="shared" si="0"/>
        <v/>
      </c>
      <c r="I36" s="22" t="str">
        <f>IF(OR($B36="",$G36=""),"",IF(N(Setup!$B$11)&gt;0,ROUND($G36*(1-Setup!$B$9)/Setup!$B$11,0)*Setup!$B$11,ROUND($G36*(1-Setup!$B$9),2)))</f>
        <v/>
      </c>
      <c r="J36" s="22" t="str">
        <f>IF(OR($B36="",$G36=""),"",IF(N(Setup!$B$11)&gt;0,ROUND($G36*(1-Setup!$B$10)/Setup!$B$11,0)*Setup!$B$11,ROUND($G36*(1-Setup!$B$10),2)))</f>
        <v/>
      </c>
      <c r="K36" s="13"/>
      <c r="L36" s="22" t="str">
        <f t="shared" si="1"/>
        <v/>
      </c>
      <c r="M36" s="13"/>
      <c r="N36" s="13"/>
      <c r="O36" s="13"/>
      <c r="P36" s="23" t="str">
        <f>IF(AND($B36&lt;&gt;"",$N36&lt;&gt;"Discontinued"),MAX(P$3:P35)+1,"")</f>
        <v/>
      </c>
    </row>
    <row r="37" spans="1:16" x14ac:dyDescent="0.3">
      <c r="A37" s="13"/>
      <c r="B37" s="13"/>
      <c r="C37" s="13"/>
      <c r="D37" s="13"/>
      <c r="E37" s="13"/>
      <c r="F37" s="20"/>
      <c r="G37" s="20"/>
      <c r="H37" s="21" t="str">
        <f t="shared" si="0"/>
        <v/>
      </c>
      <c r="I37" s="22" t="str">
        <f>IF(OR($B37="",$G37=""),"",IF(N(Setup!$B$11)&gt;0,ROUND($G37*(1-Setup!$B$9)/Setup!$B$11,0)*Setup!$B$11,ROUND($G37*(1-Setup!$B$9),2)))</f>
        <v/>
      </c>
      <c r="J37" s="22" t="str">
        <f>IF(OR($B37="",$G37=""),"",IF(N(Setup!$B$11)&gt;0,ROUND($G37*(1-Setup!$B$10)/Setup!$B$11,0)*Setup!$B$11,ROUND($G37*(1-Setup!$B$10),2)))</f>
        <v/>
      </c>
      <c r="K37" s="13"/>
      <c r="L37" s="22" t="str">
        <f t="shared" si="1"/>
        <v/>
      </c>
      <c r="M37" s="13"/>
      <c r="N37" s="13"/>
      <c r="O37" s="13"/>
      <c r="P37" s="23" t="str">
        <f>IF(AND($B37&lt;&gt;"",$N37&lt;&gt;"Discontinued"),MAX(P$3:P36)+1,"")</f>
        <v/>
      </c>
    </row>
    <row r="38" spans="1:16" x14ac:dyDescent="0.3">
      <c r="A38" s="13"/>
      <c r="B38" s="13"/>
      <c r="C38" s="13"/>
      <c r="D38" s="13"/>
      <c r="E38" s="13"/>
      <c r="F38" s="20"/>
      <c r="G38" s="20"/>
      <c r="H38" s="21" t="str">
        <f t="shared" si="0"/>
        <v/>
      </c>
      <c r="I38" s="22" t="str">
        <f>IF(OR($B38="",$G38=""),"",IF(N(Setup!$B$11)&gt;0,ROUND($G38*(1-Setup!$B$9)/Setup!$B$11,0)*Setup!$B$11,ROUND($G38*(1-Setup!$B$9),2)))</f>
        <v/>
      </c>
      <c r="J38" s="22" t="str">
        <f>IF(OR($B38="",$G38=""),"",IF(N(Setup!$B$11)&gt;0,ROUND($G38*(1-Setup!$B$10)/Setup!$B$11,0)*Setup!$B$11,ROUND($G38*(1-Setup!$B$10),2)))</f>
        <v/>
      </c>
      <c r="K38" s="13"/>
      <c r="L38" s="22" t="str">
        <f t="shared" si="1"/>
        <v/>
      </c>
      <c r="M38" s="13"/>
      <c r="N38" s="13"/>
      <c r="O38" s="13"/>
      <c r="P38" s="23" t="str">
        <f>IF(AND($B38&lt;&gt;"",$N38&lt;&gt;"Discontinued"),MAX(P$3:P37)+1,"")</f>
        <v/>
      </c>
    </row>
    <row r="39" spans="1:16" x14ac:dyDescent="0.3">
      <c r="A39" s="13"/>
      <c r="B39" s="13"/>
      <c r="C39" s="13"/>
      <c r="D39" s="13"/>
      <c r="E39" s="13"/>
      <c r="F39" s="20"/>
      <c r="G39" s="20"/>
      <c r="H39" s="21" t="str">
        <f t="shared" si="0"/>
        <v/>
      </c>
      <c r="I39" s="22" t="str">
        <f>IF(OR($B39="",$G39=""),"",IF(N(Setup!$B$11)&gt;0,ROUND($G39*(1-Setup!$B$9)/Setup!$B$11,0)*Setup!$B$11,ROUND($G39*(1-Setup!$B$9),2)))</f>
        <v/>
      </c>
      <c r="J39" s="22" t="str">
        <f>IF(OR($B39="",$G39=""),"",IF(N(Setup!$B$11)&gt;0,ROUND($G39*(1-Setup!$B$10)/Setup!$B$11,0)*Setup!$B$11,ROUND($G39*(1-Setup!$B$10),2)))</f>
        <v/>
      </c>
      <c r="K39" s="13"/>
      <c r="L39" s="22" t="str">
        <f t="shared" si="1"/>
        <v/>
      </c>
      <c r="M39" s="13"/>
      <c r="N39" s="13"/>
      <c r="O39" s="13"/>
      <c r="P39" s="23" t="str">
        <f>IF(AND($B39&lt;&gt;"",$N39&lt;&gt;"Discontinued"),MAX(P$3:P38)+1,"")</f>
        <v/>
      </c>
    </row>
    <row r="40" spans="1:16" x14ac:dyDescent="0.3">
      <c r="A40" s="13"/>
      <c r="B40" s="13"/>
      <c r="C40" s="13"/>
      <c r="D40" s="13"/>
      <c r="E40" s="13"/>
      <c r="F40" s="20"/>
      <c r="G40" s="20"/>
      <c r="H40" s="21" t="str">
        <f t="shared" si="0"/>
        <v/>
      </c>
      <c r="I40" s="22" t="str">
        <f>IF(OR($B40="",$G40=""),"",IF(N(Setup!$B$11)&gt;0,ROUND($G40*(1-Setup!$B$9)/Setup!$B$11,0)*Setup!$B$11,ROUND($G40*(1-Setup!$B$9),2)))</f>
        <v/>
      </c>
      <c r="J40" s="22" t="str">
        <f>IF(OR($B40="",$G40=""),"",IF(N(Setup!$B$11)&gt;0,ROUND($G40*(1-Setup!$B$10)/Setup!$B$11,0)*Setup!$B$11,ROUND($G40*(1-Setup!$B$10),2)))</f>
        <v/>
      </c>
      <c r="K40" s="13"/>
      <c r="L40" s="22" t="str">
        <f t="shared" si="1"/>
        <v/>
      </c>
      <c r="M40" s="13"/>
      <c r="N40" s="13"/>
      <c r="O40" s="13"/>
      <c r="P40" s="23" t="str">
        <f>IF(AND($B40&lt;&gt;"",$N40&lt;&gt;"Discontinued"),MAX(P$3:P39)+1,"")</f>
        <v/>
      </c>
    </row>
    <row r="41" spans="1:16" x14ac:dyDescent="0.3">
      <c r="A41" s="13"/>
      <c r="B41" s="13"/>
      <c r="C41" s="13"/>
      <c r="D41" s="13"/>
      <c r="E41" s="13"/>
      <c r="F41" s="20"/>
      <c r="G41" s="20"/>
      <c r="H41" s="21" t="str">
        <f t="shared" si="0"/>
        <v/>
      </c>
      <c r="I41" s="22" t="str">
        <f>IF(OR($B41="",$G41=""),"",IF(N(Setup!$B$11)&gt;0,ROUND($G41*(1-Setup!$B$9)/Setup!$B$11,0)*Setup!$B$11,ROUND($G41*(1-Setup!$B$9),2)))</f>
        <v/>
      </c>
      <c r="J41" s="22" t="str">
        <f>IF(OR($B41="",$G41=""),"",IF(N(Setup!$B$11)&gt;0,ROUND($G41*(1-Setup!$B$10)/Setup!$B$11,0)*Setup!$B$11,ROUND($G41*(1-Setup!$B$10),2)))</f>
        <v/>
      </c>
      <c r="K41" s="13"/>
      <c r="L41" s="22" t="str">
        <f t="shared" si="1"/>
        <v/>
      </c>
      <c r="M41" s="13"/>
      <c r="N41" s="13"/>
      <c r="O41" s="13"/>
      <c r="P41" s="23" t="str">
        <f>IF(AND($B41&lt;&gt;"",$N41&lt;&gt;"Discontinued"),MAX(P$3:P40)+1,"")</f>
        <v/>
      </c>
    </row>
    <row r="42" spans="1:16" x14ac:dyDescent="0.3">
      <c r="A42" s="13"/>
      <c r="B42" s="13"/>
      <c r="C42" s="13"/>
      <c r="D42" s="13"/>
      <c r="E42" s="13"/>
      <c r="F42" s="20"/>
      <c r="G42" s="20"/>
      <c r="H42" s="21" t="str">
        <f t="shared" si="0"/>
        <v/>
      </c>
      <c r="I42" s="22" t="str">
        <f>IF(OR($B42="",$G42=""),"",IF(N(Setup!$B$11)&gt;0,ROUND($G42*(1-Setup!$B$9)/Setup!$B$11,0)*Setup!$B$11,ROUND($G42*(1-Setup!$B$9),2)))</f>
        <v/>
      </c>
      <c r="J42" s="22" t="str">
        <f>IF(OR($B42="",$G42=""),"",IF(N(Setup!$B$11)&gt;0,ROUND($G42*(1-Setup!$B$10)/Setup!$B$11,0)*Setup!$B$11,ROUND($G42*(1-Setup!$B$10),2)))</f>
        <v/>
      </c>
      <c r="K42" s="13"/>
      <c r="L42" s="22" t="str">
        <f t="shared" si="1"/>
        <v/>
      </c>
      <c r="M42" s="13"/>
      <c r="N42" s="13"/>
      <c r="O42" s="13"/>
      <c r="P42" s="23" t="str">
        <f>IF(AND($B42&lt;&gt;"",$N42&lt;&gt;"Discontinued"),MAX(P$3:P41)+1,"")</f>
        <v/>
      </c>
    </row>
    <row r="43" spans="1:16" x14ac:dyDescent="0.3">
      <c r="A43" s="13"/>
      <c r="B43" s="13"/>
      <c r="C43" s="13"/>
      <c r="D43" s="13"/>
      <c r="E43" s="13"/>
      <c r="F43" s="20"/>
      <c r="G43" s="20"/>
      <c r="H43" s="21" t="str">
        <f t="shared" si="0"/>
        <v/>
      </c>
      <c r="I43" s="22" t="str">
        <f>IF(OR($B43="",$G43=""),"",IF(N(Setup!$B$11)&gt;0,ROUND($G43*(1-Setup!$B$9)/Setup!$B$11,0)*Setup!$B$11,ROUND($G43*(1-Setup!$B$9),2)))</f>
        <v/>
      </c>
      <c r="J43" s="22" t="str">
        <f>IF(OR($B43="",$G43=""),"",IF(N(Setup!$B$11)&gt;0,ROUND($G43*(1-Setup!$B$10)/Setup!$B$11,0)*Setup!$B$11,ROUND($G43*(1-Setup!$B$10),2)))</f>
        <v/>
      </c>
      <c r="K43" s="13"/>
      <c r="L43" s="22" t="str">
        <f t="shared" si="1"/>
        <v/>
      </c>
      <c r="M43" s="13"/>
      <c r="N43" s="13"/>
      <c r="O43" s="13"/>
      <c r="P43" s="23" t="str">
        <f>IF(AND($B43&lt;&gt;"",$N43&lt;&gt;"Discontinued"),MAX(P$3:P42)+1,"")</f>
        <v/>
      </c>
    </row>
    <row r="44" spans="1:16" x14ac:dyDescent="0.3">
      <c r="A44" s="13"/>
      <c r="B44" s="13"/>
      <c r="C44" s="13"/>
      <c r="D44" s="13"/>
      <c r="E44" s="13"/>
      <c r="F44" s="20"/>
      <c r="G44" s="20"/>
      <c r="H44" s="21" t="str">
        <f t="shared" si="0"/>
        <v/>
      </c>
      <c r="I44" s="22" t="str">
        <f>IF(OR($B44="",$G44=""),"",IF(N(Setup!$B$11)&gt;0,ROUND($G44*(1-Setup!$B$9)/Setup!$B$11,0)*Setup!$B$11,ROUND($G44*(1-Setup!$B$9),2)))</f>
        <v/>
      </c>
      <c r="J44" s="22" t="str">
        <f>IF(OR($B44="",$G44=""),"",IF(N(Setup!$B$11)&gt;0,ROUND($G44*(1-Setup!$B$10)/Setup!$B$11,0)*Setup!$B$11,ROUND($G44*(1-Setup!$B$10),2)))</f>
        <v/>
      </c>
      <c r="K44" s="13"/>
      <c r="L44" s="22" t="str">
        <f t="shared" si="1"/>
        <v/>
      </c>
      <c r="M44" s="13"/>
      <c r="N44" s="13"/>
      <c r="O44" s="13"/>
      <c r="P44" s="23" t="str">
        <f>IF(AND($B44&lt;&gt;"",$N44&lt;&gt;"Discontinued"),MAX(P$3:P43)+1,"")</f>
        <v/>
      </c>
    </row>
    <row r="45" spans="1:16" x14ac:dyDescent="0.3">
      <c r="A45" s="13"/>
      <c r="B45" s="13"/>
      <c r="C45" s="13"/>
      <c r="D45" s="13"/>
      <c r="E45" s="13"/>
      <c r="F45" s="20"/>
      <c r="G45" s="20"/>
      <c r="H45" s="21" t="str">
        <f t="shared" si="0"/>
        <v/>
      </c>
      <c r="I45" s="22" t="str">
        <f>IF(OR($B45="",$G45=""),"",IF(N(Setup!$B$11)&gt;0,ROUND($G45*(1-Setup!$B$9)/Setup!$B$11,0)*Setup!$B$11,ROUND($G45*(1-Setup!$B$9),2)))</f>
        <v/>
      </c>
      <c r="J45" s="22" t="str">
        <f>IF(OR($B45="",$G45=""),"",IF(N(Setup!$B$11)&gt;0,ROUND($G45*(1-Setup!$B$10)/Setup!$B$11,0)*Setup!$B$11,ROUND($G45*(1-Setup!$B$10),2)))</f>
        <v/>
      </c>
      <c r="K45" s="13"/>
      <c r="L45" s="22" t="str">
        <f t="shared" si="1"/>
        <v/>
      </c>
      <c r="M45" s="13"/>
      <c r="N45" s="13"/>
      <c r="O45" s="13"/>
      <c r="P45" s="23" t="str">
        <f>IF(AND($B45&lt;&gt;"",$N45&lt;&gt;"Discontinued"),MAX(P$3:P44)+1,"")</f>
        <v/>
      </c>
    </row>
    <row r="46" spans="1:16" x14ac:dyDescent="0.3">
      <c r="A46" s="13"/>
      <c r="B46" s="13"/>
      <c r="C46" s="13"/>
      <c r="D46" s="13"/>
      <c r="E46" s="13"/>
      <c r="F46" s="20"/>
      <c r="G46" s="20"/>
      <c r="H46" s="21" t="str">
        <f t="shared" si="0"/>
        <v/>
      </c>
      <c r="I46" s="22" t="str">
        <f>IF(OR($B46="",$G46=""),"",IF(N(Setup!$B$11)&gt;0,ROUND($G46*(1-Setup!$B$9)/Setup!$B$11,0)*Setup!$B$11,ROUND($G46*(1-Setup!$B$9),2)))</f>
        <v/>
      </c>
      <c r="J46" s="22" t="str">
        <f>IF(OR($B46="",$G46=""),"",IF(N(Setup!$B$11)&gt;0,ROUND($G46*(1-Setup!$B$10)/Setup!$B$11,0)*Setup!$B$11,ROUND($G46*(1-Setup!$B$10),2)))</f>
        <v/>
      </c>
      <c r="K46" s="13"/>
      <c r="L46" s="22" t="str">
        <f t="shared" si="1"/>
        <v/>
      </c>
      <c r="M46" s="13"/>
      <c r="N46" s="13"/>
      <c r="O46" s="13"/>
      <c r="P46" s="23" t="str">
        <f>IF(AND($B46&lt;&gt;"",$N46&lt;&gt;"Discontinued"),MAX(P$3:P45)+1,"")</f>
        <v/>
      </c>
    </row>
    <row r="47" spans="1:16" x14ac:dyDescent="0.3">
      <c r="A47" s="13"/>
      <c r="B47" s="13"/>
      <c r="C47" s="13"/>
      <c r="D47" s="13"/>
      <c r="E47" s="13"/>
      <c r="F47" s="20"/>
      <c r="G47" s="20"/>
      <c r="H47" s="21" t="str">
        <f t="shared" si="0"/>
        <v/>
      </c>
      <c r="I47" s="22" t="str">
        <f>IF(OR($B47="",$G47=""),"",IF(N(Setup!$B$11)&gt;0,ROUND($G47*(1-Setup!$B$9)/Setup!$B$11,0)*Setup!$B$11,ROUND($G47*(1-Setup!$B$9),2)))</f>
        <v/>
      </c>
      <c r="J47" s="22" t="str">
        <f>IF(OR($B47="",$G47=""),"",IF(N(Setup!$B$11)&gt;0,ROUND($G47*(1-Setup!$B$10)/Setup!$B$11,0)*Setup!$B$11,ROUND($G47*(1-Setup!$B$10),2)))</f>
        <v/>
      </c>
      <c r="K47" s="13"/>
      <c r="L47" s="22" t="str">
        <f t="shared" si="1"/>
        <v/>
      </c>
      <c r="M47" s="13"/>
      <c r="N47" s="13"/>
      <c r="O47" s="13"/>
      <c r="P47" s="23" t="str">
        <f>IF(AND($B47&lt;&gt;"",$N47&lt;&gt;"Discontinued"),MAX(P$3:P46)+1,"")</f>
        <v/>
      </c>
    </row>
    <row r="48" spans="1:16" x14ac:dyDescent="0.3">
      <c r="A48" s="13"/>
      <c r="B48" s="13"/>
      <c r="C48" s="13"/>
      <c r="D48" s="13"/>
      <c r="E48" s="13"/>
      <c r="F48" s="20"/>
      <c r="G48" s="20"/>
      <c r="H48" s="21" t="str">
        <f t="shared" si="0"/>
        <v/>
      </c>
      <c r="I48" s="22" t="str">
        <f>IF(OR($B48="",$G48=""),"",IF(N(Setup!$B$11)&gt;0,ROUND($G48*(1-Setup!$B$9)/Setup!$B$11,0)*Setup!$B$11,ROUND($G48*(1-Setup!$B$9),2)))</f>
        <v/>
      </c>
      <c r="J48" s="22" t="str">
        <f>IF(OR($B48="",$G48=""),"",IF(N(Setup!$B$11)&gt;0,ROUND($G48*(1-Setup!$B$10)/Setup!$B$11,0)*Setup!$B$11,ROUND($G48*(1-Setup!$B$10),2)))</f>
        <v/>
      </c>
      <c r="K48" s="13"/>
      <c r="L48" s="22" t="str">
        <f t="shared" si="1"/>
        <v/>
      </c>
      <c r="M48" s="13"/>
      <c r="N48" s="13"/>
      <c r="O48" s="13"/>
      <c r="P48" s="23" t="str">
        <f>IF(AND($B48&lt;&gt;"",$N48&lt;&gt;"Discontinued"),MAX(P$3:P47)+1,"")</f>
        <v/>
      </c>
    </row>
    <row r="49" spans="1:16" x14ac:dyDescent="0.3">
      <c r="A49" s="13"/>
      <c r="B49" s="13"/>
      <c r="C49" s="13"/>
      <c r="D49" s="13"/>
      <c r="E49" s="13"/>
      <c r="F49" s="20"/>
      <c r="G49" s="20"/>
      <c r="H49" s="21" t="str">
        <f t="shared" si="0"/>
        <v/>
      </c>
      <c r="I49" s="22" t="str">
        <f>IF(OR($B49="",$G49=""),"",IF(N(Setup!$B$11)&gt;0,ROUND($G49*(1-Setup!$B$9)/Setup!$B$11,0)*Setup!$B$11,ROUND($G49*(1-Setup!$B$9),2)))</f>
        <v/>
      </c>
      <c r="J49" s="22" t="str">
        <f>IF(OR($B49="",$G49=""),"",IF(N(Setup!$B$11)&gt;0,ROUND($G49*(1-Setup!$B$10)/Setup!$B$11,0)*Setup!$B$11,ROUND($G49*(1-Setup!$B$10),2)))</f>
        <v/>
      </c>
      <c r="K49" s="13"/>
      <c r="L49" s="22" t="str">
        <f t="shared" si="1"/>
        <v/>
      </c>
      <c r="M49" s="13"/>
      <c r="N49" s="13"/>
      <c r="O49" s="13"/>
      <c r="P49" s="23" t="str">
        <f>IF(AND($B49&lt;&gt;"",$N49&lt;&gt;"Discontinued"),MAX(P$3:P48)+1,"")</f>
        <v/>
      </c>
    </row>
    <row r="50" spans="1:16" x14ac:dyDescent="0.3">
      <c r="A50" s="13"/>
      <c r="B50" s="13"/>
      <c r="C50" s="13"/>
      <c r="D50" s="13"/>
      <c r="E50" s="13"/>
      <c r="F50" s="20"/>
      <c r="G50" s="20"/>
      <c r="H50" s="21" t="str">
        <f t="shared" si="0"/>
        <v/>
      </c>
      <c r="I50" s="22" t="str">
        <f>IF(OR($B50="",$G50=""),"",IF(N(Setup!$B$11)&gt;0,ROUND($G50*(1-Setup!$B$9)/Setup!$B$11,0)*Setup!$B$11,ROUND($G50*(1-Setup!$B$9),2)))</f>
        <v/>
      </c>
      <c r="J50" s="22" t="str">
        <f>IF(OR($B50="",$G50=""),"",IF(N(Setup!$B$11)&gt;0,ROUND($G50*(1-Setup!$B$10)/Setup!$B$11,0)*Setup!$B$11,ROUND($G50*(1-Setup!$B$10),2)))</f>
        <v/>
      </c>
      <c r="K50" s="13"/>
      <c r="L50" s="22" t="str">
        <f t="shared" si="1"/>
        <v/>
      </c>
      <c r="M50" s="13"/>
      <c r="N50" s="13"/>
      <c r="O50" s="13"/>
      <c r="P50" s="23" t="str">
        <f>IF(AND($B50&lt;&gt;"",$N50&lt;&gt;"Discontinued"),MAX(P$3:P49)+1,"")</f>
        <v/>
      </c>
    </row>
    <row r="51" spans="1:16" x14ac:dyDescent="0.3">
      <c r="A51" s="13"/>
      <c r="B51" s="13"/>
      <c r="C51" s="13"/>
      <c r="D51" s="13"/>
      <c r="E51" s="13"/>
      <c r="F51" s="20"/>
      <c r="G51" s="20"/>
      <c r="H51" s="21" t="str">
        <f t="shared" si="0"/>
        <v/>
      </c>
      <c r="I51" s="22" t="str">
        <f>IF(OR($B51="",$G51=""),"",IF(N(Setup!$B$11)&gt;0,ROUND($G51*(1-Setup!$B$9)/Setup!$B$11,0)*Setup!$B$11,ROUND($G51*(1-Setup!$B$9),2)))</f>
        <v/>
      </c>
      <c r="J51" s="22" t="str">
        <f>IF(OR($B51="",$G51=""),"",IF(N(Setup!$B$11)&gt;0,ROUND($G51*(1-Setup!$B$10)/Setup!$B$11,0)*Setup!$B$11,ROUND($G51*(1-Setup!$B$10),2)))</f>
        <v/>
      </c>
      <c r="K51" s="13"/>
      <c r="L51" s="22" t="str">
        <f t="shared" si="1"/>
        <v/>
      </c>
      <c r="M51" s="13"/>
      <c r="N51" s="13"/>
      <c r="O51" s="13"/>
      <c r="P51" s="23" t="str">
        <f>IF(AND($B51&lt;&gt;"",$N51&lt;&gt;"Discontinued"),MAX(P$3:P50)+1,"")</f>
        <v/>
      </c>
    </row>
    <row r="52" spans="1:16" x14ac:dyDescent="0.3">
      <c r="A52" s="13"/>
      <c r="B52" s="13"/>
      <c r="C52" s="13"/>
      <c r="D52" s="13"/>
      <c r="E52" s="13"/>
      <c r="F52" s="20"/>
      <c r="G52" s="20"/>
      <c r="H52" s="21" t="str">
        <f t="shared" si="0"/>
        <v/>
      </c>
      <c r="I52" s="22" t="str">
        <f>IF(OR($B52="",$G52=""),"",IF(N(Setup!$B$11)&gt;0,ROUND($G52*(1-Setup!$B$9)/Setup!$B$11,0)*Setup!$B$11,ROUND($G52*(1-Setup!$B$9),2)))</f>
        <v/>
      </c>
      <c r="J52" s="22" t="str">
        <f>IF(OR($B52="",$G52=""),"",IF(N(Setup!$B$11)&gt;0,ROUND($G52*(1-Setup!$B$10)/Setup!$B$11,0)*Setup!$B$11,ROUND($G52*(1-Setup!$B$10),2)))</f>
        <v/>
      </c>
      <c r="K52" s="13"/>
      <c r="L52" s="22" t="str">
        <f t="shared" si="1"/>
        <v/>
      </c>
      <c r="M52" s="13"/>
      <c r="N52" s="13"/>
      <c r="O52" s="13"/>
      <c r="P52" s="23" t="str">
        <f>IF(AND($B52&lt;&gt;"",$N52&lt;&gt;"Discontinued"),MAX(P$3:P51)+1,"")</f>
        <v/>
      </c>
    </row>
    <row r="53" spans="1:16" x14ac:dyDescent="0.3">
      <c r="A53" s="13"/>
      <c r="B53" s="13"/>
      <c r="C53" s="13"/>
      <c r="D53" s="13"/>
      <c r="E53" s="13"/>
      <c r="F53" s="20"/>
      <c r="G53" s="20"/>
      <c r="H53" s="21" t="str">
        <f t="shared" si="0"/>
        <v/>
      </c>
      <c r="I53" s="22" t="str">
        <f>IF(OR($B53="",$G53=""),"",IF(N(Setup!$B$11)&gt;0,ROUND($G53*(1-Setup!$B$9)/Setup!$B$11,0)*Setup!$B$11,ROUND($G53*(1-Setup!$B$9),2)))</f>
        <v/>
      </c>
      <c r="J53" s="22" t="str">
        <f>IF(OR($B53="",$G53=""),"",IF(N(Setup!$B$11)&gt;0,ROUND($G53*(1-Setup!$B$10)/Setup!$B$11,0)*Setup!$B$11,ROUND($G53*(1-Setup!$B$10),2)))</f>
        <v/>
      </c>
      <c r="K53" s="13"/>
      <c r="L53" s="22" t="str">
        <f t="shared" si="1"/>
        <v/>
      </c>
      <c r="M53" s="13"/>
      <c r="N53" s="13"/>
      <c r="O53" s="13"/>
      <c r="P53" s="23" t="str">
        <f>IF(AND($B53&lt;&gt;"",$N53&lt;&gt;"Discontinued"),MAX(P$3:P52)+1,"")</f>
        <v/>
      </c>
    </row>
    <row r="54" spans="1:16" x14ac:dyDescent="0.3">
      <c r="A54" s="13"/>
      <c r="B54" s="13"/>
      <c r="C54" s="13"/>
      <c r="D54" s="13"/>
      <c r="E54" s="13"/>
      <c r="F54" s="20"/>
      <c r="G54" s="20"/>
      <c r="H54" s="21" t="str">
        <f t="shared" si="0"/>
        <v/>
      </c>
      <c r="I54" s="22" t="str">
        <f>IF(OR($B54="",$G54=""),"",IF(N(Setup!$B$11)&gt;0,ROUND($G54*(1-Setup!$B$9)/Setup!$B$11,0)*Setup!$B$11,ROUND($G54*(1-Setup!$B$9),2)))</f>
        <v/>
      </c>
      <c r="J54" s="22" t="str">
        <f>IF(OR($B54="",$G54=""),"",IF(N(Setup!$B$11)&gt;0,ROUND($G54*(1-Setup!$B$10)/Setup!$B$11,0)*Setup!$B$11,ROUND($G54*(1-Setup!$B$10),2)))</f>
        <v/>
      </c>
      <c r="K54" s="13"/>
      <c r="L54" s="22" t="str">
        <f t="shared" si="1"/>
        <v/>
      </c>
      <c r="M54" s="13"/>
      <c r="N54" s="13"/>
      <c r="O54" s="13"/>
      <c r="P54" s="23" t="str">
        <f>IF(AND($B54&lt;&gt;"",$N54&lt;&gt;"Discontinued"),MAX(P$3:P53)+1,"")</f>
        <v/>
      </c>
    </row>
    <row r="55" spans="1:16" x14ac:dyDescent="0.3">
      <c r="A55" s="13"/>
      <c r="B55" s="13"/>
      <c r="C55" s="13"/>
      <c r="D55" s="13"/>
      <c r="E55" s="13"/>
      <c r="F55" s="20"/>
      <c r="G55" s="20"/>
      <c r="H55" s="21" t="str">
        <f t="shared" si="0"/>
        <v/>
      </c>
      <c r="I55" s="22" t="str">
        <f>IF(OR($B55="",$G55=""),"",IF(N(Setup!$B$11)&gt;0,ROUND($G55*(1-Setup!$B$9)/Setup!$B$11,0)*Setup!$B$11,ROUND($G55*(1-Setup!$B$9),2)))</f>
        <v/>
      </c>
      <c r="J55" s="22" t="str">
        <f>IF(OR($B55="",$G55=""),"",IF(N(Setup!$B$11)&gt;0,ROUND($G55*(1-Setup!$B$10)/Setup!$B$11,0)*Setup!$B$11,ROUND($G55*(1-Setup!$B$10),2)))</f>
        <v/>
      </c>
      <c r="K55" s="13"/>
      <c r="L55" s="22" t="str">
        <f t="shared" si="1"/>
        <v/>
      </c>
      <c r="M55" s="13"/>
      <c r="N55" s="13"/>
      <c r="O55" s="13"/>
      <c r="P55" s="23" t="str">
        <f>IF(AND($B55&lt;&gt;"",$N55&lt;&gt;"Discontinued"),MAX(P$3:P54)+1,"")</f>
        <v/>
      </c>
    </row>
    <row r="56" spans="1:16" x14ac:dyDescent="0.3">
      <c r="A56" s="13"/>
      <c r="B56" s="13"/>
      <c r="C56" s="13"/>
      <c r="D56" s="13"/>
      <c r="E56" s="13"/>
      <c r="F56" s="20"/>
      <c r="G56" s="20"/>
      <c r="H56" s="21" t="str">
        <f t="shared" si="0"/>
        <v/>
      </c>
      <c r="I56" s="22" t="str">
        <f>IF(OR($B56="",$G56=""),"",IF(N(Setup!$B$11)&gt;0,ROUND($G56*(1-Setup!$B$9)/Setup!$B$11,0)*Setup!$B$11,ROUND($G56*(1-Setup!$B$9),2)))</f>
        <v/>
      </c>
      <c r="J56" s="22" t="str">
        <f>IF(OR($B56="",$G56=""),"",IF(N(Setup!$B$11)&gt;0,ROUND($G56*(1-Setup!$B$10)/Setup!$B$11,0)*Setup!$B$11,ROUND($G56*(1-Setup!$B$10),2)))</f>
        <v/>
      </c>
      <c r="K56" s="13"/>
      <c r="L56" s="22" t="str">
        <f t="shared" si="1"/>
        <v/>
      </c>
      <c r="M56" s="13"/>
      <c r="N56" s="13"/>
      <c r="O56" s="13"/>
      <c r="P56" s="23" t="str">
        <f>IF(AND($B56&lt;&gt;"",$N56&lt;&gt;"Discontinued"),MAX(P$3:P55)+1,"")</f>
        <v/>
      </c>
    </row>
    <row r="57" spans="1:16" x14ac:dyDescent="0.3">
      <c r="A57" s="13"/>
      <c r="B57" s="13"/>
      <c r="C57" s="13"/>
      <c r="D57" s="13"/>
      <c r="E57" s="13"/>
      <c r="F57" s="20"/>
      <c r="G57" s="20"/>
      <c r="H57" s="21" t="str">
        <f t="shared" si="0"/>
        <v/>
      </c>
      <c r="I57" s="22" t="str">
        <f>IF(OR($B57="",$G57=""),"",IF(N(Setup!$B$11)&gt;0,ROUND($G57*(1-Setup!$B$9)/Setup!$B$11,0)*Setup!$B$11,ROUND($G57*(1-Setup!$B$9),2)))</f>
        <v/>
      </c>
      <c r="J57" s="22" t="str">
        <f>IF(OR($B57="",$G57=""),"",IF(N(Setup!$B$11)&gt;0,ROUND($G57*(1-Setup!$B$10)/Setup!$B$11,0)*Setup!$B$11,ROUND($G57*(1-Setup!$B$10),2)))</f>
        <v/>
      </c>
      <c r="K57" s="13"/>
      <c r="L57" s="22" t="str">
        <f t="shared" si="1"/>
        <v/>
      </c>
      <c r="M57" s="13"/>
      <c r="N57" s="13"/>
      <c r="O57" s="13"/>
      <c r="P57" s="23" t="str">
        <f>IF(AND($B57&lt;&gt;"",$N57&lt;&gt;"Discontinued"),MAX(P$3:P56)+1,"")</f>
        <v/>
      </c>
    </row>
    <row r="58" spans="1:16" x14ac:dyDescent="0.3">
      <c r="A58" s="13"/>
      <c r="B58" s="13"/>
      <c r="C58" s="13"/>
      <c r="D58" s="13"/>
      <c r="E58" s="13"/>
      <c r="F58" s="20"/>
      <c r="G58" s="20"/>
      <c r="H58" s="21" t="str">
        <f t="shared" si="0"/>
        <v/>
      </c>
      <c r="I58" s="22" t="str">
        <f>IF(OR($B58="",$G58=""),"",IF(N(Setup!$B$11)&gt;0,ROUND($G58*(1-Setup!$B$9)/Setup!$B$11,0)*Setup!$B$11,ROUND($G58*(1-Setup!$B$9),2)))</f>
        <v/>
      </c>
      <c r="J58" s="22" t="str">
        <f>IF(OR($B58="",$G58=""),"",IF(N(Setup!$B$11)&gt;0,ROUND($G58*(1-Setup!$B$10)/Setup!$B$11,0)*Setup!$B$11,ROUND($G58*(1-Setup!$B$10),2)))</f>
        <v/>
      </c>
      <c r="K58" s="13"/>
      <c r="L58" s="22" t="str">
        <f t="shared" si="1"/>
        <v/>
      </c>
      <c r="M58" s="13"/>
      <c r="N58" s="13"/>
      <c r="O58" s="13"/>
      <c r="P58" s="23" t="str">
        <f>IF(AND($B58&lt;&gt;"",$N58&lt;&gt;"Discontinued"),MAX(P$3:P57)+1,"")</f>
        <v/>
      </c>
    </row>
    <row r="59" spans="1:16" x14ac:dyDescent="0.3">
      <c r="A59" s="13"/>
      <c r="B59" s="13"/>
      <c r="C59" s="13"/>
      <c r="D59" s="13"/>
      <c r="E59" s="13"/>
      <c r="F59" s="20"/>
      <c r="G59" s="20"/>
      <c r="H59" s="21" t="str">
        <f t="shared" si="0"/>
        <v/>
      </c>
      <c r="I59" s="22" t="str">
        <f>IF(OR($B59="",$G59=""),"",IF(N(Setup!$B$11)&gt;0,ROUND($G59*(1-Setup!$B$9)/Setup!$B$11,0)*Setup!$B$11,ROUND($G59*(1-Setup!$B$9),2)))</f>
        <v/>
      </c>
      <c r="J59" s="22" t="str">
        <f>IF(OR($B59="",$G59=""),"",IF(N(Setup!$B$11)&gt;0,ROUND($G59*(1-Setup!$B$10)/Setup!$B$11,0)*Setup!$B$11,ROUND($G59*(1-Setup!$B$10),2)))</f>
        <v/>
      </c>
      <c r="K59" s="13"/>
      <c r="L59" s="22" t="str">
        <f t="shared" si="1"/>
        <v/>
      </c>
      <c r="M59" s="13"/>
      <c r="N59" s="13"/>
      <c r="O59" s="13"/>
      <c r="P59" s="23" t="str">
        <f>IF(AND($B59&lt;&gt;"",$N59&lt;&gt;"Discontinued"),MAX(P$3:P58)+1,"")</f>
        <v/>
      </c>
    </row>
    <row r="60" spans="1:16" x14ac:dyDescent="0.3">
      <c r="A60" s="13"/>
      <c r="B60" s="13"/>
      <c r="C60" s="13"/>
      <c r="D60" s="13"/>
      <c r="E60" s="13"/>
      <c r="F60" s="20"/>
      <c r="G60" s="20"/>
      <c r="H60" s="21" t="str">
        <f t="shared" si="0"/>
        <v/>
      </c>
      <c r="I60" s="22" t="str">
        <f>IF(OR($B60="",$G60=""),"",IF(N(Setup!$B$11)&gt;0,ROUND($G60*(1-Setup!$B$9)/Setup!$B$11,0)*Setup!$B$11,ROUND($G60*(1-Setup!$B$9),2)))</f>
        <v/>
      </c>
      <c r="J60" s="22" t="str">
        <f>IF(OR($B60="",$G60=""),"",IF(N(Setup!$B$11)&gt;0,ROUND($G60*(1-Setup!$B$10)/Setup!$B$11,0)*Setup!$B$11,ROUND($G60*(1-Setup!$B$10),2)))</f>
        <v/>
      </c>
      <c r="K60" s="13"/>
      <c r="L60" s="22" t="str">
        <f t="shared" si="1"/>
        <v/>
      </c>
      <c r="M60" s="13"/>
      <c r="N60" s="13"/>
      <c r="O60" s="13"/>
      <c r="P60" s="23" t="str">
        <f>IF(AND($B60&lt;&gt;"",$N60&lt;&gt;"Discontinued"),MAX(P$3:P59)+1,"")</f>
        <v/>
      </c>
    </row>
    <row r="61" spans="1:16" x14ac:dyDescent="0.3">
      <c r="A61" s="13"/>
      <c r="B61" s="13"/>
      <c r="C61" s="13"/>
      <c r="D61" s="13"/>
      <c r="E61" s="13"/>
      <c r="F61" s="20"/>
      <c r="G61" s="20"/>
      <c r="H61" s="21" t="str">
        <f t="shared" si="0"/>
        <v/>
      </c>
      <c r="I61" s="22" t="str">
        <f>IF(OR($B61="",$G61=""),"",IF(N(Setup!$B$11)&gt;0,ROUND($G61*(1-Setup!$B$9)/Setup!$B$11,0)*Setup!$B$11,ROUND($G61*(1-Setup!$B$9),2)))</f>
        <v/>
      </c>
      <c r="J61" s="22" t="str">
        <f>IF(OR($B61="",$G61=""),"",IF(N(Setup!$B$11)&gt;0,ROUND($G61*(1-Setup!$B$10)/Setup!$B$11,0)*Setup!$B$11,ROUND($G61*(1-Setup!$B$10),2)))</f>
        <v/>
      </c>
      <c r="K61" s="13"/>
      <c r="L61" s="22" t="str">
        <f t="shared" si="1"/>
        <v/>
      </c>
      <c r="M61" s="13"/>
      <c r="N61" s="13"/>
      <c r="O61" s="13"/>
      <c r="P61" s="23" t="str">
        <f>IF(AND($B61&lt;&gt;"",$N61&lt;&gt;"Discontinued"),MAX(P$3:P60)+1,"")</f>
        <v/>
      </c>
    </row>
    <row r="62" spans="1:16" x14ac:dyDescent="0.3">
      <c r="A62" s="13"/>
      <c r="B62" s="13"/>
      <c r="C62" s="13"/>
      <c r="D62" s="13"/>
      <c r="E62" s="13"/>
      <c r="F62" s="20"/>
      <c r="G62" s="20"/>
      <c r="H62" s="21" t="str">
        <f t="shared" si="0"/>
        <v/>
      </c>
      <c r="I62" s="22" t="str">
        <f>IF(OR($B62="",$G62=""),"",IF(N(Setup!$B$11)&gt;0,ROUND($G62*(1-Setup!$B$9)/Setup!$B$11,0)*Setup!$B$11,ROUND($G62*(1-Setup!$B$9),2)))</f>
        <v/>
      </c>
      <c r="J62" s="22" t="str">
        <f>IF(OR($B62="",$G62=""),"",IF(N(Setup!$B$11)&gt;0,ROUND($G62*(1-Setup!$B$10)/Setup!$B$11,0)*Setup!$B$11,ROUND($G62*(1-Setup!$B$10),2)))</f>
        <v/>
      </c>
      <c r="K62" s="13"/>
      <c r="L62" s="22" t="str">
        <f t="shared" si="1"/>
        <v/>
      </c>
      <c r="M62" s="13"/>
      <c r="N62" s="13"/>
      <c r="O62" s="13"/>
      <c r="P62" s="23" t="str">
        <f>IF(AND($B62&lt;&gt;"",$N62&lt;&gt;"Discontinued"),MAX(P$3:P61)+1,"")</f>
        <v/>
      </c>
    </row>
    <row r="63" spans="1:16" x14ac:dyDescent="0.3">
      <c r="A63" s="13"/>
      <c r="B63" s="13"/>
      <c r="C63" s="13"/>
      <c r="D63" s="13"/>
      <c r="E63" s="13"/>
      <c r="F63" s="20"/>
      <c r="G63" s="20"/>
      <c r="H63" s="21" t="str">
        <f t="shared" si="0"/>
        <v/>
      </c>
      <c r="I63" s="22" t="str">
        <f>IF(OR($B63="",$G63=""),"",IF(N(Setup!$B$11)&gt;0,ROUND($G63*(1-Setup!$B$9)/Setup!$B$11,0)*Setup!$B$11,ROUND($G63*(1-Setup!$B$9),2)))</f>
        <v/>
      </c>
      <c r="J63" s="22" t="str">
        <f>IF(OR($B63="",$G63=""),"",IF(N(Setup!$B$11)&gt;0,ROUND($G63*(1-Setup!$B$10)/Setup!$B$11,0)*Setup!$B$11,ROUND($G63*(1-Setup!$B$10),2)))</f>
        <v/>
      </c>
      <c r="K63" s="13"/>
      <c r="L63" s="22" t="str">
        <f t="shared" si="1"/>
        <v/>
      </c>
      <c r="M63" s="13"/>
      <c r="N63" s="13"/>
      <c r="O63" s="13"/>
      <c r="P63" s="23" t="str">
        <f>IF(AND($B63&lt;&gt;"",$N63&lt;&gt;"Discontinued"),MAX(P$3:P62)+1,"")</f>
        <v/>
      </c>
    </row>
    <row r="64" spans="1:16" x14ac:dyDescent="0.3">
      <c r="A64" s="13"/>
      <c r="B64" s="13"/>
      <c r="C64" s="13"/>
      <c r="D64" s="13"/>
      <c r="E64" s="13"/>
      <c r="F64" s="20"/>
      <c r="G64" s="20"/>
      <c r="H64" s="21" t="str">
        <f t="shared" si="0"/>
        <v/>
      </c>
      <c r="I64" s="22" t="str">
        <f>IF(OR($B64="",$G64=""),"",IF(N(Setup!$B$11)&gt;0,ROUND($G64*(1-Setup!$B$9)/Setup!$B$11,0)*Setup!$B$11,ROUND($G64*(1-Setup!$B$9),2)))</f>
        <v/>
      </c>
      <c r="J64" s="22" t="str">
        <f>IF(OR($B64="",$G64=""),"",IF(N(Setup!$B$11)&gt;0,ROUND($G64*(1-Setup!$B$10)/Setup!$B$11,0)*Setup!$B$11,ROUND($G64*(1-Setup!$B$10),2)))</f>
        <v/>
      </c>
      <c r="K64" s="13"/>
      <c r="L64" s="22" t="str">
        <f t="shared" si="1"/>
        <v/>
      </c>
      <c r="M64" s="13"/>
      <c r="N64" s="13"/>
      <c r="O64" s="13"/>
      <c r="P64" s="23" t="str">
        <f>IF(AND($B64&lt;&gt;"",$N64&lt;&gt;"Discontinued"),MAX(P$3:P63)+1,"")</f>
        <v/>
      </c>
    </row>
    <row r="65" spans="1:16" x14ac:dyDescent="0.3">
      <c r="A65" s="13"/>
      <c r="B65" s="13"/>
      <c r="C65" s="13"/>
      <c r="D65" s="13"/>
      <c r="E65" s="13"/>
      <c r="F65" s="20"/>
      <c r="G65" s="20"/>
      <c r="H65" s="21" t="str">
        <f t="shared" si="0"/>
        <v/>
      </c>
      <c r="I65" s="22" t="str">
        <f>IF(OR($B65="",$G65=""),"",IF(N(Setup!$B$11)&gt;0,ROUND($G65*(1-Setup!$B$9)/Setup!$B$11,0)*Setup!$B$11,ROUND($G65*(1-Setup!$B$9),2)))</f>
        <v/>
      </c>
      <c r="J65" s="22" t="str">
        <f>IF(OR($B65="",$G65=""),"",IF(N(Setup!$B$11)&gt;0,ROUND($G65*(1-Setup!$B$10)/Setup!$B$11,0)*Setup!$B$11,ROUND($G65*(1-Setup!$B$10),2)))</f>
        <v/>
      </c>
      <c r="K65" s="13"/>
      <c r="L65" s="22" t="str">
        <f t="shared" si="1"/>
        <v/>
      </c>
      <c r="M65" s="13"/>
      <c r="N65" s="13"/>
      <c r="O65" s="13"/>
      <c r="P65" s="23" t="str">
        <f>IF(AND($B65&lt;&gt;"",$N65&lt;&gt;"Discontinued"),MAX(P$3:P64)+1,"")</f>
        <v/>
      </c>
    </row>
    <row r="66" spans="1:16" x14ac:dyDescent="0.3">
      <c r="A66" s="13"/>
      <c r="B66" s="13"/>
      <c r="C66" s="13"/>
      <c r="D66" s="13"/>
      <c r="E66" s="13"/>
      <c r="F66" s="20"/>
      <c r="G66" s="20"/>
      <c r="H66" s="21" t="str">
        <f t="shared" si="0"/>
        <v/>
      </c>
      <c r="I66" s="22" t="str">
        <f>IF(OR($B66="",$G66=""),"",IF(N(Setup!$B$11)&gt;0,ROUND($G66*(1-Setup!$B$9)/Setup!$B$11,0)*Setup!$B$11,ROUND($G66*(1-Setup!$B$9),2)))</f>
        <v/>
      </c>
      <c r="J66" s="22" t="str">
        <f>IF(OR($B66="",$G66=""),"",IF(N(Setup!$B$11)&gt;0,ROUND($G66*(1-Setup!$B$10)/Setup!$B$11,0)*Setup!$B$11,ROUND($G66*(1-Setup!$B$10),2)))</f>
        <v/>
      </c>
      <c r="K66" s="13"/>
      <c r="L66" s="22" t="str">
        <f t="shared" si="1"/>
        <v/>
      </c>
      <c r="M66" s="13"/>
      <c r="N66" s="13"/>
      <c r="O66" s="13"/>
      <c r="P66" s="23" t="str">
        <f>IF(AND($B66&lt;&gt;"",$N66&lt;&gt;"Discontinued"),MAX(P$3:P65)+1,"")</f>
        <v/>
      </c>
    </row>
    <row r="67" spans="1:16" x14ac:dyDescent="0.3">
      <c r="A67" s="13"/>
      <c r="B67" s="13"/>
      <c r="C67" s="13"/>
      <c r="D67" s="13"/>
      <c r="E67" s="13"/>
      <c r="F67" s="20"/>
      <c r="G67" s="20"/>
      <c r="H67" s="21" t="str">
        <f t="shared" si="0"/>
        <v/>
      </c>
      <c r="I67" s="22" t="str">
        <f>IF(OR($B67="",$G67=""),"",IF(N(Setup!$B$11)&gt;0,ROUND($G67*(1-Setup!$B$9)/Setup!$B$11,0)*Setup!$B$11,ROUND($G67*(1-Setup!$B$9),2)))</f>
        <v/>
      </c>
      <c r="J67" s="22" t="str">
        <f>IF(OR($B67="",$G67=""),"",IF(N(Setup!$B$11)&gt;0,ROUND($G67*(1-Setup!$B$10)/Setup!$B$11,0)*Setup!$B$11,ROUND($G67*(1-Setup!$B$10),2)))</f>
        <v/>
      </c>
      <c r="K67" s="13"/>
      <c r="L67" s="22" t="str">
        <f t="shared" si="1"/>
        <v/>
      </c>
      <c r="M67" s="13"/>
      <c r="N67" s="13"/>
      <c r="O67" s="13"/>
      <c r="P67" s="23" t="str">
        <f>IF(AND($B67&lt;&gt;"",$N67&lt;&gt;"Discontinued"),MAX(P$3:P66)+1,"")</f>
        <v/>
      </c>
    </row>
    <row r="68" spans="1:16" x14ac:dyDescent="0.3">
      <c r="A68" s="13"/>
      <c r="B68" s="13"/>
      <c r="C68" s="13"/>
      <c r="D68" s="13"/>
      <c r="E68" s="13"/>
      <c r="F68" s="20"/>
      <c r="G68" s="20"/>
      <c r="H68" s="21" t="str">
        <f t="shared" ref="H68:H131" si="2">IF(OR($B68="",N($G68)=0),"",($G68-N($F68))/$G68)</f>
        <v/>
      </c>
      <c r="I68" s="22" t="str">
        <f>IF(OR($B68="",$G68=""),"",IF(N(Setup!$B$11)&gt;0,ROUND($G68*(1-Setup!$B$9)/Setup!$B$11,0)*Setup!$B$11,ROUND($G68*(1-Setup!$B$9),2)))</f>
        <v/>
      </c>
      <c r="J68" s="22" t="str">
        <f>IF(OR($B68="",$G68=""),"",IF(N(Setup!$B$11)&gt;0,ROUND($G68*(1-Setup!$B$10)/Setup!$B$11,0)*Setup!$B$11,ROUND($G68*(1-Setup!$B$10),2)))</f>
        <v/>
      </c>
      <c r="K68" s="13"/>
      <c r="L68" s="22" t="str">
        <f t="shared" ref="L68:L131" si="3">IF(OR($B68="",$G68=""),"",ROUND($G68*(1+N($K68)/100),2))</f>
        <v/>
      </c>
      <c r="M68" s="13"/>
      <c r="N68" s="13"/>
      <c r="O68" s="13"/>
      <c r="P68" s="23" t="str">
        <f>IF(AND($B68&lt;&gt;"",$N68&lt;&gt;"Discontinued"),MAX(P$3:P67)+1,"")</f>
        <v/>
      </c>
    </row>
    <row r="69" spans="1:16" x14ac:dyDescent="0.3">
      <c r="A69" s="13"/>
      <c r="B69" s="13"/>
      <c r="C69" s="13"/>
      <c r="D69" s="13"/>
      <c r="E69" s="13"/>
      <c r="F69" s="20"/>
      <c r="G69" s="20"/>
      <c r="H69" s="21" t="str">
        <f t="shared" si="2"/>
        <v/>
      </c>
      <c r="I69" s="22" t="str">
        <f>IF(OR($B69="",$G69=""),"",IF(N(Setup!$B$11)&gt;0,ROUND($G69*(1-Setup!$B$9)/Setup!$B$11,0)*Setup!$B$11,ROUND($G69*(1-Setup!$B$9),2)))</f>
        <v/>
      </c>
      <c r="J69" s="22" t="str">
        <f>IF(OR($B69="",$G69=""),"",IF(N(Setup!$B$11)&gt;0,ROUND($G69*(1-Setup!$B$10)/Setup!$B$11,0)*Setup!$B$11,ROUND($G69*(1-Setup!$B$10),2)))</f>
        <v/>
      </c>
      <c r="K69" s="13"/>
      <c r="L69" s="22" t="str">
        <f t="shared" si="3"/>
        <v/>
      </c>
      <c r="M69" s="13"/>
      <c r="N69" s="13"/>
      <c r="O69" s="13"/>
      <c r="P69" s="23" t="str">
        <f>IF(AND($B69&lt;&gt;"",$N69&lt;&gt;"Discontinued"),MAX(P$3:P68)+1,"")</f>
        <v/>
      </c>
    </row>
    <row r="70" spans="1:16" x14ac:dyDescent="0.3">
      <c r="A70" s="13"/>
      <c r="B70" s="13"/>
      <c r="C70" s="13"/>
      <c r="D70" s="13"/>
      <c r="E70" s="13"/>
      <c r="F70" s="20"/>
      <c r="G70" s="20"/>
      <c r="H70" s="21" t="str">
        <f t="shared" si="2"/>
        <v/>
      </c>
      <c r="I70" s="22" t="str">
        <f>IF(OR($B70="",$G70=""),"",IF(N(Setup!$B$11)&gt;0,ROUND($G70*(1-Setup!$B$9)/Setup!$B$11,0)*Setup!$B$11,ROUND($G70*(1-Setup!$B$9),2)))</f>
        <v/>
      </c>
      <c r="J70" s="22" t="str">
        <f>IF(OR($B70="",$G70=""),"",IF(N(Setup!$B$11)&gt;0,ROUND($G70*(1-Setup!$B$10)/Setup!$B$11,0)*Setup!$B$11,ROUND($G70*(1-Setup!$B$10),2)))</f>
        <v/>
      </c>
      <c r="K70" s="13"/>
      <c r="L70" s="22" t="str">
        <f t="shared" si="3"/>
        <v/>
      </c>
      <c r="M70" s="13"/>
      <c r="N70" s="13"/>
      <c r="O70" s="13"/>
      <c r="P70" s="23" t="str">
        <f>IF(AND($B70&lt;&gt;"",$N70&lt;&gt;"Discontinued"),MAX(P$3:P69)+1,"")</f>
        <v/>
      </c>
    </row>
    <row r="71" spans="1:16" x14ac:dyDescent="0.3">
      <c r="A71" s="13"/>
      <c r="B71" s="13"/>
      <c r="C71" s="13"/>
      <c r="D71" s="13"/>
      <c r="E71" s="13"/>
      <c r="F71" s="20"/>
      <c r="G71" s="20"/>
      <c r="H71" s="21" t="str">
        <f t="shared" si="2"/>
        <v/>
      </c>
      <c r="I71" s="22" t="str">
        <f>IF(OR($B71="",$G71=""),"",IF(N(Setup!$B$11)&gt;0,ROUND($G71*(1-Setup!$B$9)/Setup!$B$11,0)*Setup!$B$11,ROUND($G71*(1-Setup!$B$9),2)))</f>
        <v/>
      </c>
      <c r="J71" s="22" t="str">
        <f>IF(OR($B71="",$G71=""),"",IF(N(Setup!$B$11)&gt;0,ROUND($G71*(1-Setup!$B$10)/Setup!$B$11,0)*Setup!$B$11,ROUND($G71*(1-Setup!$B$10),2)))</f>
        <v/>
      </c>
      <c r="K71" s="13"/>
      <c r="L71" s="22" t="str">
        <f t="shared" si="3"/>
        <v/>
      </c>
      <c r="M71" s="13"/>
      <c r="N71" s="13"/>
      <c r="O71" s="13"/>
      <c r="P71" s="23" t="str">
        <f>IF(AND($B71&lt;&gt;"",$N71&lt;&gt;"Discontinued"),MAX(P$3:P70)+1,"")</f>
        <v/>
      </c>
    </row>
    <row r="72" spans="1:16" x14ac:dyDescent="0.3">
      <c r="A72" s="13"/>
      <c r="B72" s="13"/>
      <c r="C72" s="13"/>
      <c r="D72" s="13"/>
      <c r="E72" s="13"/>
      <c r="F72" s="20"/>
      <c r="G72" s="20"/>
      <c r="H72" s="21" t="str">
        <f t="shared" si="2"/>
        <v/>
      </c>
      <c r="I72" s="22" t="str">
        <f>IF(OR($B72="",$G72=""),"",IF(N(Setup!$B$11)&gt;0,ROUND($G72*(1-Setup!$B$9)/Setup!$B$11,0)*Setup!$B$11,ROUND($G72*(1-Setup!$B$9),2)))</f>
        <v/>
      </c>
      <c r="J72" s="22" t="str">
        <f>IF(OR($B72="",$G72=""),"",IF(N(Setup!$B$11)&gt;0,ROUND($G72*(1-Setup!$B$10)/Setup!$B$11,0)*Setup!$B$11,ROUND($G72*(1-Setup!$B$10),2)))</f>
        <v/>
      </c>
      <c r="K72" s="13"/>
      <c r="L72" s="22" t="str">
        <f t="shared" si="3"/>
        <v/>
      </c>
      <c r="M72" s="13"/>
      <c r="N72" s="13"/>
      <c r="O72" s="13"/>
      <c r="P72" s="23" t="str">
        <f>IF(AND($B72&lt;&gt;"",$N72&lt;&gt;"Discontinued"),MAX(P$3:P71)+1,"")</f>
        <v/>
      </c>
    </row>
    <row r="73" spans="1:16" x14ac:dyDescent="0.3">
      <c r="A73" s="13"/>
      <c r="B73" s="13"/>
      <c r="C73" s="13"/>
      <c r="D73" s="13"/>
      <c r="E73" s="13"/>
      <c r="F73" s="20"/>
      <c r="G73" s="20"/>
      <c r="H73" s="21" t="str">
        <f t="shared" si="2"/>
        <v/>
      </c>
      <c r="I73" s="22" t="str">
        <f>IF(OR($B73="",$G73=""),"",IF(N(Setup!$B$11)&gt;0,ROUND($G73*(1-Setup!$B$9)/Setup!$B$11,0)*Setup!$B$11,ROUND($G73*(1-Setup!$B$9),2)))</f>
        <v/>
      </c>
      <c r="J73" s="22" t="str">
        <f>IF(OR($B73="",$G73=""),"",IF(N(Setup!$B$11)&gt;0,ROUND($G73*(1-Setup!$B$10)/Setup!$B$11,0)*Setup!$B$11,ROUND($G73*(1-Setup!$B$10),2)))</f>
        <v/>
      </c>
      <c r="K73" s="13"/>
      <c r="L73" s="22" t="str">
        <f t="shared" si="3"/>
        <v/>
      </c>
      <c r="M73" s="13"/>
      <c r="N73" s="13"/>
      <c r="O73" s="13"/>
      <c r="P73" s="23" t="str">
        <f>IF(AND($B73&lt;&gt;"",$N73&lt;&gt;"Discontinued"),MAX(P$3:P72)+1,"")</f>
        <v/>
      </c>
    </row>
    <row r="74" spans="1:16" x14ac:dyDescent="0.3">
      <c r="A74" s="13"/>
      <c r="B74" s="13"/>
      <c r="C74" s="13"/>
      <c r="D74" s="13"/>
      <c r="E74" s="13"/>
      <c r="F74" s="20"/>
      <c r="G74" s="20"/>
      <c r="H74" s="21" t="str">
        <f t="shared" si="2"/>
        <v/>
      </c>
      <c r="I74" s="22" t="str">
        <f>IF(OR($B74="",$G74=""),"",IF(N(Setup!$B$11)&gt;0,ROUND($G74*(1-Setup!$B$9)/Setup!$B$11,0)*Setup!$B$11,ROUND($G74*(1-Setup!$B$9),2)))</f>
        <v/>
      </c>
      <c r="J74" s="22" t="str">
        <f>IF(OR($B74="",$G74=""),"",IF(N(Setup!$B$11)&gt;0,ROUND($G74*(1-Setup!$B$10)/Setup!$B$11,0)*Setup!$B$11,ROUND($G74*(1-Setup!$B$10),2)))</f>
        <v/>
      </c>
      <c r="K74" s="13"/>
      <c r="L74" s="22" t="str">
        <f t="shared" si="3"/>
        <v/>
      </c>
      <c r="M74" s="13"/>
      <c r="N74" s="13"/>
      <c r="O74" s="13"/>
      <c r="P74" s="23" t="str">
        <f>IF(AND($B74&lt;&gt;"",$N74&lt;&gt;"Discontinued"),MAX(P$3:P73)+1,"")</f>
        <v/>
      </c>
    </row>
    <row r="75" spans="1:16" x14ac:dyDescent="0.3">
      <c r="A75" s="13"/>
      <c r="B75" s="13"/>
      <c r="C75" s="13"/>
      <c r="D75" s="13"/>
      <c r="E75" s="13"/>
      <c r="F75" s="20"/>
      <c r="G75" s="20"/>
      <c r="H75" s="21" t="str">
        <f t="shared" si="2"/>
        <v/>
      </c>
      <c r="I75" s="22" t="str">
        <f>IF(OR($B75="",$G75=""),"",IF(N(Setup!$B$11)&gt;0,ROUND($G75*(1-Setup!$B$9)/Setup!$B$11,0)*Setup!$B$11,ROUND($G75*(1-Setup!$B$9),2)))</f>
        <v/>
      </c>
      <c r="J75" s="22" t="str">
        <f>IF(OR($B75="",$G75=""),"",IF(N(Setup!$B$11)&gt;0,ROUND($G75*(1-Setup!$B$10)/Setup!$B$11,0)*Setup!$B$11,ROUND($G75*(1-Setup!$B$10),2)))</f>
        <v/>
      </c>
      <c r="K75" s="13"/>
      <c r="L75" s="22" t="str">
        <f t="shared" si="3"/>
        <v/>
      </c>
      <c r="M75" s="13"/>
      <c r="N75" s="13"/>
      <c r="O75" s="13"/>
      <c r="P75" s="23" t="str">
        <f>IF(AND($B75&lt;&gt;"",$N75&lt;&gt;"Discontinued"),MAX(P$3:P74)+1,"")</f>
        <v/>
      </c>
    </row>
    <row r="76" spans="1:16" x14ac:dyDescent="0.3">
      <c r="A76" s="13"/>
      <c r="B76" s="13"/>
      <c r="C76" s="13"/>
      <c r="D76" s="13"/>
      <c r="E76" s="13"/>
      <c r="F76" s="20"/>
      <c r="G76" s="20"/>
      <c r="H76" s="21" t="str">
        <f t="shared" si="2"/>
        <v/>
      </c>
      <c r="I76" s="22" t="str">
        <f>IF(OR($B76="",$G76=""),"",IF(N(Setup!$B$11)&gt;0,ROUND($G76*(1-Setup!$B$9)/Setup!$B$11,0)*Setup!$B$11,ROUND($G76*(1-Setup!$B$9),2)))</f>
        <v/>
      </c>
      <c r="J76" s="22" t="str">
        <f>IF(OR($B76="",$G76=""),"",IF(N(Setup!$B$11)&gt;0,ROUND($G76*(1-Setup!$B$10)/Setup!$B$11,0)*Setup!$B$11,ROUND($G76*(1-Setup!$B$10),2)))</f>
        <v/>
      </c>
      <c r="K76" s="13"/>
      <c r="L76" s="22" t="str">
        <f t="shared" si="3"/>
        <v/>
      </c>
      <c r="M76" s="13"/>
      <c r="N76" s="13"/>
      <c r="O76" s="13"/>
      <c r="P76" s="23" t="str">
        <f>IF(AND($B76&lt;&gt;"",$N76&lt;&gt;"Discontinued"),MAX(P$3:P75)+1,"")</f>
        <v/>
      </c>
    </row>
    <row r="77" spans="1:16" x14ac:dyDescent="0.3">
      <c r="A77" s="13"/>
      <c r="B77" s="13"/>
      <c r="C77" s="13"/>
      <c r="D77" s="13"/>
      <c r="E77" s="13"/>
      <c r="F77" s="20"/>
      <c r="G77" s="20"/>
      <c r="H77" s="21" t="str">
        <f t="shared" si="2"/>
        <v/>
      </c>
      <c r="I77" s="22" t="str">
        <f>IF(OR($B77="",$G77=""),"",IF(N(Setup!$B$11)&gt;0,ROUND($G77*(1-Setup!$B$9)/Setup!$B$11,0)*Setup!$B$11,ROUND($G77*(1-Setup!$B$9),2)))</f>
        <v/>
      </c>
      <c r="J77" s="22" t="str">
        <f>IF(OR($B77="",$G77=""),"",IF(N(Setup!$B$11)&gt;0,ROUND($G77*(1-Setup!$B$10)/Setup!$B$11,0)*Setup!$B$11,ROUND($G77*(1-Setup!$B$10),2)))</f>
        <v/>
      </c>
      <c r="K77" s="13"/>
      <c r="L77" s="22" t="str">
        <f t="shared" si="3"/>
        <v/>
      </c>
      <c r="M77" s="13"/>
      <c r="N77" s="13"/>
      <c r="O77" s="13"/>
      <c r="P77" s="23" t="str">
        <f>IF(AND($B77&lt;&gt;"",$N77&lt;&gt;"Discontinued"),MAX(P$3:P76)+1,"")</f>
        <v/>
      </c>
    </row>
    <row r="78" spans="1:16" x14ac:dyDescent="0.3">
      <c r="A78" s="13"/>
      <c r="B78" s="13"/>
      <c r="C78" s="13"/>
      <c r="D78" s="13"/>
      <c r="E78" s="13"/>
      <c r="F78" s="20"/>
      <c r="G78" s="20"/>
      <c r="H78" s="21" t="str">
        <f t="shared" si="2"/>
        <v/>
      </c>
      <c r="I78" s="22" t="str">
        <f>IF(OR($B78="",$G78=""),"",IF(N(Setup!$B$11)&gt;0,ROUND($G78*(1-Setup!$B$9)/Setup!$B$11,0)*Setup!$B$11,ROUND($G78*(1-Setup!$B$9),2)))</f>
        <v/>
      </c>
      <c r="J78" s="22" t="str">
        <f>IF(OR($B78="",$G78=""),"",IF(N(Setup!$B$11)&gt;0,ROUND($G78*(1-Setup!$B$10)/Setup!$B$11,0)*Setup!$B$11,ROUND($G78*(1-Setup!$B$10),2)))</f>
        <v/>
      </c>
      <c r="K78" s="13"/>
      <c r="L78" s="22" t="str">
        <f t="shared" si="3"/>
        <v/>
      </c>
      <c r="M78" s="13"/>
      <c r="N78" s="13"/>
      <c r="O78" s="13"/>
      <c r="P78" s="23" t="str">
        <f>IF(AND($B78&lt;&gt;"",$N78&lt;&gt;"Discontinued"),MAX(P$3:P77)+1,"")</f>
        <v/>
      </c>
    </row>
    <row r="79" spans="1:16" x14ac:dyDescent="0.3">
      <c r="A79" s="13"/>
      <c r="B79" s="13"/>
      <c r="C79" s="13"/>
      <c r="D79" s="13"/>
      <c r="E79" s="13"/>
      <c r="F79" s="20"/>
      <c r="G79" s="20"/>
      <c r="H79" s="21" t="str">
        <f t="shared" si="2"/>
        <v/>
      </c>
      <c r="I79" s="22" t="str">
        <f>IF(OR($B79="",$G79=""),"",IF(N(Setup!$B$11)&gt;0,ROUND($G79*(1-Setup!$B$9)/Setup!$B$11,0)*Setup!$B$11,ROUND($G79*(1-Setup!$B$9),2)))</f>
        <v/>
      </c>
      <c r="J79" s="22" t="str">
        <f>IF(OR($B79="",$G79=""),"",IF(N(Setup!$B$11)&gt;0,ROUND($G79*(1-Setup!$B$10)/Setup!$B$11,0)*Setup!$B$11,ROUND($G79*(1-Setup!$B$10),2)))</f>
        <v/>
      </c>
      <c r="K79" s="13"/>
      <c r="L79" s="22" t="str">
        <f t="shared" si="3"/>
        <v/>
      </c>
      <c r="M79" s="13"/>
      <c r="N79" s="13"/>
      <c r="O79" s="13"/>
      <c r="P79" s="23" t="str">
        <f>IF(AND($B79&lt;&gt;"",$N79&lt;&gt;"Discontinued"),MAX(P$3:P78)+1,"")</f>
        <v/>
      </c>
    </row>
    <row r="80" spans="1:16" x14ac:dyDescent="0.3">
      <c r="A80" s="13"/>
      <c r="B80" s="13"/>
      <c r="C80" s="13"/>
      <c r="D80" s="13"/>
      <c r="E80" s="13"/>
      <c r="F80" s="20"/>
      <c r="G80" s="20"/>
      <c r="H80" s="21" t="str">
        <f t="shared" si="2"/>
        <v/>
      </c>
      <c r="I80" s="22" t="str">
        <f>IF(OR($B80="",$G80=""),"",IF(N(Setup!$B$11)&gt;0,ROUND($G80*(1-Setup!$B$9)/Setup!$B$11,0)*Setup!$B$11,ROUND($G80*(1-Setup!$B$9),2)))</f>
        <v/>
      </c>
      <c r="J80" s="22" t="str">
        <f>IF(OR($B80="",$G80=""),"",IF(N(Setup!$B$11)&gt;0,ROUND($G80*(1-Setup!$B$10)/Setup!$B$11,0)*Setup!$B$11,ROUND($G80*(1-Setup!$B$10),2)))</f>
        <v/>
      </c>
      <c r="K80" s="13"/>
      <c r="L80" s="22" t="str">
        <f t="shared" si="3"/>
        <v/>
      </c>
      <c r="M80" s="13"/>
      <c r="N80" s="13"/>
      <c r="O80" s="13"/>
      <c r="P80" s="23" t="str">
        <f>IF(AND($B80&lt;&gt;"",$N80&lt;&gt;"Discontinued"),MAX(P$3:P79)+1,"")</f>
        <v/>
      </c>
    </row>
    <row r="81" spans="1:16" x14ac:dyDescent="0.3">
      <c r="A81" s="13"/>
      <c r="B81" s="13"/>
      <c r="C81" s="13"/>
      <c r="D81" s="13"/>
      <c r="E81" s="13"/>
      <c r="F81" s="20"/>
      <c r="G81" s="20"/>
      <c r="H81" s="21" t="str">
        <f t="shared" si="2"/>
        <v/>
      </c>
      <c r="I81" s="22" t="str">
        <f>IF(OR($B81="",$G81=""),"",IF(N(Setup!$B$11)&gt;0,ROUND($G81*(1-Setup!$B$9)/Setup!$B$11,0)*Setup!$B$11,ROUND($G81*(1-Setup!$B$9),2)))</f>
        <v/>
      </c>
      <c r="J81" s="22" t="str">
        <f>IF(OR($B81="",$G81=""),"",IF(N(Setup!$B$11)&gt;0,ROUND($G81*(1-Setup!$B$10)/Setup!$B$11,0)*Setup!$B$11,ROUND($G81*(1-Setup!$B$10),2)))</f>
        <v/>
      </c>
      <c r="K81" s="13"/>
      <c r="L81" s="22" t="str">
        <f t="shared" si="3"/>
        <v/>
      </c>
      <c r="M81" s="13"/>
      <c r="N81" s="13"/>
      <c r="O81" s="13"/>
      <c r="P81" s="23" t="str">
        <f>IF(AND($B81&lt;&gt;"",$N81&lt;&gt;"Discontinued"),MAX(P$3:P80)+1,"")</f>
        <v/>
      </c>
    </row>
    <row r="82" spans="1:16" x14ac:dyDescent="0.3">
      <c r="A82" s="13"/>
      <c r="B82" s="13"/>
      <c r="C82" s="13"/>
      <c r="D82" s="13"/>
      <c r="E82" s="13"/>
      <c r="F82" s="20"/>
      <c r="G82" s="20"/>
      <c r="H82" s="21" t="str">
        <f t="shared" si="2"/>
        <v/>
      </c>
      <c r="I82" s="22" t="str">
        <f>IF(OR($B82="",$G82=""),"",IF(N(Setup!$B$11)&gt;0,ROUND($G82*(1-Setup!$B$9)/Setup!$B$11,0)*Setup!$B$11,ROUND($G82*(1-Setup!$B$9),2)))</f>
        <v/>
      </c>
      <c r="J82" s="22" t="str">
        <f>IF(OR($B82="",$G82=""),"",IF(N(Setup!$B$11)&gt;0,ROUND($G82*(1-Setup!$B$10)/Setup!$B$11,0)*Setup!$B$11,ROUND($G82*(1-Setup!$B$10),2)))</f>
        <v/>
      </c>
      <c r="K82" s="13"/>
      <c r="L82" s="22" t="str">
        <f t="shared" si="3"/>
        <v/>
      </c>
      <c r="M82" s="13"/>
      <c r="N82" s="13"/>
      <c r="O82" s="13"/>
      <c r="P82" s="23" t="str">
        <f>IF(AND($B82&lt;&gt;"",$N82&lt;&gt;"Discontinued"),MAX(P$3:P81)+1,"")</f>
        <v/>
      </c>
    </row>
    <row r="83" spans="1:16" x14ac:dyDescent="0.3">
      <c r="A83" s="13"/>
      <c r="B83" s="13"/>
      <c r="C83" s="13"/>
      <c r="D83" s="13"/>
      <c r="E83" s="13"/>
      <c r="F83" s="20"/>
      <c r="G83" s="20"/>
      <c r="H83" s="21" t="str">
        <f t="shared" si="2"/>
        <v/>
      </c>
      <c r="I83" s="22" t="str">
        <f>IF(OR($B83="",$G83=""),"",IF(N(Setup!$B$11)&gt;0,ROUND($G83*(1-Setup!$B$9)/Setup!$B$11,0)*Setup!$B$11,ROUND($G83*(1-Setup!$B$9),2)))</f>
        <v/>
      </c>
      <c r="J83" s="22" t="str">
        <f>IF(OR($B83="",$G83=""),"",IF(N(Setup!$B$11)&gt;0,ROUND($G83*(1-Setup!$B$10)/Setup!$B$11,0)*Setup!$B$11,ROUND($G83*(1-Setup!$B$10),2)))</f>
        <v/>
      </c>
      <c r="K83" s="13"/>
      <c r="L83" s="22" t="str">
        <f t="shared" si="3"/>
        <v/>
      </c>
      <c r="M83" s="13"/>
      <c r="N83" s="13"/>
      <c r="O83" s="13"/>
      <c r="P83" s="23" t="str">
        <f>IF(AND($B83&lt;&gt;"",$N83&lt;&gt;"Discontinued"),MAX(P$3:P82)+1,"")</f>
        <v/>
      </c>
    </row>
    <row r="84" spans="1:16" x14ac:dyDescent="0.3">
      <c r="A84" s="13"/>
      <c r="B84" s="13"/>
      <c r="C84" s="13"/>
      <c r="D84" s="13"/>
      <c r="E84" s="13"/>
      <c r="F84" s="20"/>
      <c r="G84" s="20"/>
      <c r="H84" s="21" t="str">
        <f t="shared" si="2"/>
        <v/>
      </c>
      <c r="I84" s="22" t="str">
        <f>IF(OR($B84="",$G84=""),"",IF(N(Setup!$B$11)&gt;0,ROUND($G84*(1-Setup!$B$9)/Setup!$B$11,0)*Setup!$B$11,ROUND($G84*(1-Setup!$B$9),2)))</f>
        <v/>
      </c>
      <c r="J84" s="22" t="str">
        <f>IF(OR($B84="",$G84=""),"",IF(N(Setup!$B$11)&gt;0,ROUND($G84*(1-Setup!$B$10)/Setup!$B$11,0)*Setup!$B$11,ROUND($G84*(1-Setup!$B$10),2)))</f>
        <v/>
      </c>
      <c r="K84" s="13"/>
      <c r="L84" s="22" t="str">
        <f t="shared" si="3"/>
        <v/>
      </c>
      <c r="M84" s="13"/>
      <c r="N84" s="13"/>
      <c r="O84" s="13"/>
      <c r="P84" s="23" t="str">
        <f>IF(AND($B84&lt;&gt;"",$N84&lt;&gt;"Discontinued"),MAX(P$3:P83)+1,"")</f>
        <v/>
      </c>
    </row>
    <row r="85" spans="1:16" x14ac:dyDescent="0.3">
      <c r="A85" s="13"/>
      <c r="B85" s="13"/>
      <c r="C85" s="13"/>
      <c r="D85" s="13"/>
      <c r="E85" s="13"/>
      <c r="F85" s="20"/>
      <c r="G85" s="20"/>
      <c r="H85" s="21" t="str">
        <f t="shared" si="2"/>
        <v/>
      </c>
      <c r="I85" s="22" t="str">
        <f>IF(OR($B85="",$G85=""),"",IF(N(Setup!$B$11)&gt;0,ROUND($G85*(1-Setup!$B$9)/Setup!$B$11,0)*Setup!$B$11,ROUND($G85*(1-Setup!$B$9),2)))</f>
        <v/>
      </c>
      <c r="J85" s="22" t="str">
        <f>IF(OR($B85="",$G85=""),"",IF(N(Setup!$B$11)&gt;0,ROUND($G85*(1-Setup!$B$10)/Setup!$B$11,0)*Setup!$B$11,ROUND($G85*(1-Setup!$B$10),2)))</f>
        <v/>
      </c>
      <c r="K85" s="13"/>
      <c r="L85" s="22" t="str">
        <f t="shared" si="3"/>
        <v/>
      </c>
      <c r="M85" s="13"/>
      <c r="N85" s="13"/>
      <c r="O85" s="13"/>
      <c r="P85" s="23" t="str">
        <f>IF(AND($B85&lt;&gt;"",$N85&lt;&gt;"Discontinued"),MAX(P$3:P84)+1,"")</f>
        <v/>
      </c>
    </row>
    <row r="86" spans="1:16" x14ac:dyDescent="0.3">
      <c r="A86" s="13"/>
      <c r="B86" s="13"/>
      <c r="C86" s="13"/>
      <c r="D86" s="13"/>
      <c r="E86" s="13"/>
      <c r="F86" s="20"/>
      <c r="G86" s="20"/>
      <c r="H86" s="21" t="str">
        <f t="shared" si="2"/>
        <v/>
      </c>
      <c r="I86" s="22" t="str">
        <f>IF(OR($B86="",$G86=""),"",IF(N(Setup!$B$11)&gt;0,ROUND($G86*(1-Setup!$B$9)/Setup!$B$11,0)*Setup!$B$11,ROUND($G86*(1-Setup!$B$9),2)))</f>
        <v/>
      </c>
      <c r="J86" s="22" t="str">
        <f>IF(OR($B86="",$G86=""),"",IF(N(Setup!$B$11)&gt;0,ROUND($G86*(1-Setup!$B$10)/Setup!$B$11,0)*Setup!$B$11,ROUND($G86*(1-Setup!$B$10),2)))</f>
        <v/>
      </c>
      <c r="K86" s="13"/>
      <c r="L86" s="22" t="str">
        <f t="shared" si="3"/>
        <v/>
      </c>
      <c r="M86" s="13"/>
      <c r="N86" s="13"/>
      <c r="O86" s="13"/>
      <c r="P86" s="23" t="str">
        <f>IF(AND($B86&lt;&gt;"",$N86&lt;&gt;"Discontinued"),MAX(P$3:P85)+1,"")</f>
        <v/>
      </c>
    </row>
    <row r="87" spans="1:16" x14ac:dyDescent="0.3">
      <c r="A87" s="13"/>
      <c r="B87" s="13"/>
      <c r="C87" s="13"/>
      <c r="D87" s="13"/>
      <c r="E87" s="13"/>
      <c r="F87" s="20"/>
      <c r="G87" s="20"/>
      <c r="H87" s="21" t="str">
        <f t="shared" si="2"/>
        <v/>
      </c>
      <c r="I87" s="22" t="str">
        <f>IF(OR($B87="",$G87=""),"",IF(N(Setup!$B$11)&gt;0,ROUND($G87*(1-Setup!$B$9)/Setup!$B$11,0)*Setup!$B$11,ROUND($G87*(1-Setup!$B$9),2)))</f>
        <v/>
      </c>
      <c r="J87" s="22" t="str">
        <f>IF(OR($B87="",$G87=""),"",IF(N(Setup!$B$11)&gt;0,ROUND($G87*(1-Setup!$B$10)/Setup!$B$11,0)*Setup!$B$11,ROUND($G87*(1-Setup!$B$10),2)))</f>
        <v/>
      </c>
      <c r="K87" s="13"/>
      <c r="L87" s="22" t="str">
        <f t="shared" si="3"/>
        <v/>
      </c>
      <c r="M87" s="13"/>
      <c r="N87" s="13"/>
      <c r="O87" s="13"/>
      <c r="P87" s="23" t="str">
        <f>IF(AND($B87&lt;&gt;"",$N87&lt;&gt;"Discontinued"),MAX(P$3:P86)+1,"")</f>
        <v/>
      </c>
    </row>
    <row r="88" spans="1:16" x14ac:dyDescent="0.3">
      <c r="A88" s="13"/>
      <c r="B88" s="13"/>
      <c r="C88" s="13"/>
      <c r="D88" s="13"/>
      <c r="E88" s="13"/>
      <c r="F88" s="20"/>
      <c r="G88" s="20"/>
      <c r="H88" s="21" t="str">
        <f t="shared" si="2"/>
        <v/>
      </c>
      <c r="I88" s="22" t="str">
        <f>IF(OR($B88="",$G88=""),"",IF(N(Setup!$B$11)&gt;0,ROUND($G88*(1-Setup!$B$9)/Setup!$B$11,0)*Setup!$B$11,ROUND($G88*(1-Setup!$B$9),2)))</f>
        <v/>
      </c>
      <c r="J88" s="22" t="str">
        <f>IF(OR($B88="",$G88=""),"",IF(N(Setup!$B$11)&gt;0,ROUND($G88*(1-Setup!$B$10)/Setup!$B$11,0)*Setup!$B$11,ROUND($G88*(1-Setup!$B$10),2)))</f>
        <v/>
      </c>
      <c r="K88" s="13"/>
      <c r="L88" s="22" t="str">
        <f t="shared" si="3"/>
        <v/>
      </c>
      <c r="M88" s="13"/>
      <c r="N88" s="13"/>
      <c r="O88" s="13"/>
      <c r="P88" s="23" t="str">
        <f>IF(AND($B88&lt;&gt;"",$N88&lt;&gt;"Discontinued"),MAX(P$3:P87)+1,"")</f>
        <v/>
      </c>
    </row>
    <row r="89" spans="1:16" x14ac:dyDescent="0.3">
      <c r="A89" s="13"/>
      <c r="B89" s="13"/>
      <c r="C89" s="13"/>
      <c r="D89" s="13"/>
      <c r="E89" s="13"/>
      <c r="F89" s="20"/>
      <c r="G89" s="20"/>
      <c r="H89" s="21" t="str">
        <f t="shared" si="2"/>
        <v/>
      </c>
      <c r="I89" s="22" t="str">
        <f>IF(OR($B89="",$G89=""),"",IF(N(Setup!$B$11)&gt;0,ROUND($G89*(1-Setup!$B$9)/Setup!$B$11,0)*Setup!$B$11,ROUND($G89*(1-Setup!$B$9),2)))</f>
        <v/>
      </c>
      <c r="J89" s="22" t="str">
        <f>IF(OR($B89="",$G89=""),"",IF(N(Setup!$B$11)&gt;0,ROUND($G89*(1-Setup!$B$10)/Setup!$B$11,0)*Setup!$B$11,ROUND($G89*(1-Setup!$B$10),2)))</f>
        <v/>
      </c>
      <c r="K89" s="13"/>
      <c r="L89" s="22" t="str">
        <f t="shared" si="3"/>
        <v/>
      </c>
      <c r="M89" s="13"/>
      <c r="N89" s="13"/>
      <c r="O89" s="13"/>
      <c r="P89" s="23" t="str">
        <f>IF(AND($B89&lt;&gt;"",$N89&lt;&gt;"Discontinued"),MAX(P$3:P88)+1,"")</f>
        <v/>
      </c>
    </row>
    <row r="90" spans="1:16" x14ac:dyDescent="0.3">
      <c r="A90" s="13"/>
      <c r="B90" s="13"/>
      <c r="C90" s="13"/>
      <c r="D90" s="13"/>
      <c r="E90" s="13"/>
      <c r="F90" s="20"/>
      <c r="G90" s="20"/>
      <c r="H90" s="21" t="str">
        <f t="shared" si="2"/>
        <v/>
      </c>
      <c r="I90" s="22" t="str">
        <f>IF(OR($B90="",$G90=""),"",IF(N(Setup!$B$11)&gt;0,ROUND($G90*(1-Setup!$B$9)/Setup!$B$11,0)*Setup!$B$11,ROUND($G90*(1-Setup!$B$9),2)))</f>
        <v/>
      </c>
      <c r="J90" s="22" t="str">
        <f>IF(OR($B90="",$G90=""),"",IF(N(Setup!$B$11)&gt;0,ROUND($G90*(1-Setup!$B$10)/Setup!$B$11,0)*Setup!$B$11,ROUND($G90*(1-Setup!$B$10),2)))</f>
        <v/>
      </c>
      <c r="K90" s="13"/>
      <c r="L90" s="22" t="str">
        <f t="shared" si="3"/>
        <v/>
      </c>
      <c r="M90" s="13"/>
      <c r="N90" s="13"/>
      <c r="O90" s="13"/>
      <c r="P90" s="23" t="str">
        <f>IF(AND($B90&lt;&gt;"",$N90&lt;&gt;"Discontinued"),MAX(P$3:P89)+1,"")</f>
        <v/>
      </c>
    </row>
    <row r="91" spans="1:16" x14ac:dyDescent="0.3">
      <c r="A91" s="13"/>
      <c r="B91" s="13"/>
      <c r="C91" s="13"/>
      <c r="D91" s="13"/>
      <c r="E91" s="13"/>
      <c r="F91" s="20"/>
      <c r="G91" s="20"/>
      <c r="H91" s="21" t="str">
        <f t="shared" si="2"/>
        <v/>
      </c>
      <c r="I91" s="22" t="str">
        <f>IF(OR($B91="",$G91=""),"",IF(N(Setup!$B$11)&gt;0,ROUND($G91*(1-Setup!$B$9)/Setup!$B$11,0)*Setup!$B$11,ROUND($G91*(1-Setup!$B$9),2)))</f>
        <v/>
      </c>
      <c r="J91" s="22" t="str">
        <f>IF(OR($B91="",$G91=""),"",IF(N(Setup!$B$11)&gt;0,ROUND($G91*(1-Setup!$B$10)/Setup!$B$11,0)*Setup!$B$11,ROUND($G91*(1-Setup!$B$10),2)))</f>
        <v/>
      </c>
      <c r="K91" s="13"/>
      <c r="L91" s="22" t="str">
        <f t="shared" si="3"/>
        <v/>
      </c>
      <c r="M91" s="13"/>
      <c r="N91" s="13"/>
      <c r="O91" s="13"/>
      <c r="P91" s="23" t="str">
        <f>IF(AND($B91&lt;&gt;"",$N91&lt;&gt;"Discontinued"),MAX(P$3:P90)+1,"")</f>
        <v/>
      </c>
    </row>
    <row r="92" spans="1:16" x14ac:dyDescent="0.3">
      <c r="A92" s="13"/>
      <c r="B92" s="13"/>
      <c r="C92" s="13"/>
      <c r="D92" s="13"/>
      <c r="E92" s="13"/>
      <c r="F92" s="20"/>
      <c r="G92" s="20"/>
      <c r="H92" s="21" t="str">
        <f t="shared" si="2"/>
        <v/>
      </c>
      <c r="I92" s="22" t="str">
        <f>IF(OR($B92="",$G92=""),"",IF(N(Setup!$B$11)&gt;0,ROUND($G92*(1-Setup!$B$9)/Setup!$B$11,0)*Setup!$B$11,ROUND($G92*(1-Setup!$B$9),2)))</f>
        <v/>
      </c>
      <c r="J92" s="22" t="str">
        <f>IF(OR($B92="",$G92=""),"",IF(N(Setup!$B$11)&gt;0,ROUND($G92*(1-Setup!$B$10)/Setup!$B$11,0)*Setup!$B$11,ROUND($G92*(1-Setup!$B$10),2)))</f>
        <v/>
      </c>
      <c r="K92" s="13"/>
      <c r="L92" s="22" t="str">
        <f t="shared" si="3"/>
        <v/>
      </c>
      <c r="M92" s="13"/>
      <c r="N92" s="13"/>
      <c r="O92" s="13"/>
      <c r="P92" s="23" t="str">
        <f>IF(AND($B92&lt;&gt;"",$N92&lt;&gt;"Discontinued"),MAX(P$3:P91)+1,"")</f>
        <v/>
      </c>
    </row>
    <row r="93" spans="1:16" x14ac:dyDescent="0.3">
      <c r="A93" s="13"/>
      <c r="B93" s="13"/>
      <c r="C93" s="13"/>
      <c r="D93" s="13"/>
      <c r="E93" s="13"/>
      <c r="F93" s="20"/>
      <c r="G93" s="20"/>
      <c r="H93" s="21" t="str">
        <f t="shared" si="2"/>
        <v/>
      </c>
      <c r="I93" s="22" t="str">
        <f>IF(OR($B93="",$G93=""),"",IF(N(Setup!$B$11)&gt;0,ROUND($G93*(1-Setup!$B$9)/Setup!$B$11,0)*Setup!$B$11,ROUND($G93*(1-Setup!$B$9),2)))</f>
        <v/>
      </c>
      <c r="J93" s="22" t="str">
        <f>IF(OR($B93="",$G93=""),"",IF(N(Setup!$B$11)&gt;0,ROUND($G93*(1-Setup!$B$10)/Setup!$B$11,0)*Setup!$B$11,ROUND($G93*(1-Setup!$B$10),2)))</f>
        <v/>
      </c>
      <c r="K93" s="13"/>
      <c r="L93" s="22" t="str">
        <f t="shared" si="3"/>
        <v/>
      </c>
      <c r="M93" s="13"/>
      <c r="N93" s="13"/>
      <c r="O93" s="13"/>
      <c r="P93" s="23" t="str">
        <f>IF(AND($B93&lt;&gt;"",$N93&lt;&gt;"Discontinued"),MAX(P$3:P92)+1,"")</f>
        <v/>
      </c>
    </row>
    <row r="94" spans="1:16" x14ac:dyDescent="0.3">
      <c r="A94" s="13"/>
      <c r="B94" s="13"/>
      <c r="C94" s="13"/>
      <c r="D94" s="13"/>
      <c r="E94" s="13"/>
      <c r="F94" s="20"/>
      <c r="G94" s="20"/>
      <c r="H94" s="21" t="str">
        <f t="shared" si="2"/>
        <v/>
      </c>
      <c r="I94" s="22" t="str">
        <f>IF(OR($B94="",$G94=""),"",IF(N(Setup!$B$11)&gt;0,ROUND($G94*(1-Setup!$B$9)/Setup!$B$11,0)*Setup!$B$11,ROUND($G94*(1-Setup!$B$9),2)))</f>
        <v/>
      </c>
      <c r="J94" s="22" t="str">
        <f>IF(OR($B94="",$G94=""),"",IF(N(Setup!$B$11)&gt;0,ROUND($G94*(1-Setup!$B$10)/Setup!$B$11,0)*Setup!$B$11,ROUND($G94*(1-Setup!$B$10),2)))</f>
        <v/>
      </c>
      <c r="K94" s="13"/>
      <c r="L94" s="22" t="str">
        <f t="shared" si="3"/>
        <v/>
      </c>
      <c r="M94" s="13"/>
      <c r="N94" s="13"/>
      <c r="O94" s="13"/>
      <c r="P94" s="23" t="str">
        <f>IF(AND($B94&lt;&gt;"",$N94&lt;&gt;"Discontinued"),MAX(P$3:P93)+1,"")</f>
        <v/>
      </c>
    </row>
    <row r="95" spans="1:16" x14ac:dyDescent="0.3">
      <c r="A95" s="13"/>
      <c r="B95" s="13"/>
      <c r="C95" s="13"/>
      <c r="D95" s="13"/>
      <c r="E95" s="13"/>
      <c r="F95" s="20"/>
      <c r="G95" s="20"/>
      <c r="H95" s="21" t="str">
        <f t="shared" si="2"/>
        <v/>
      </c>
      <c r="I95" s="22" t="str">
        <f>IF(OR($B95="",$G95=""),"",IF(N(Setup!$B$11)&gt;0,ROUND($G95*(1-Setup!$B$9)/Setup!$B$11,0)*Setup!$B$11,ROUND($G95*(1-Setup!$B$9),2)))</f>
        <v/>
      </c>
      <c r="J95" s="22" t="str">
        <f>IF(OR($B95="",$G95=""),"",IF(N(Setup!$B$11)&gt;0,ROUND($G95*(1-Setup!$B$10)/Setup!$B$11,0)*Setup!$B$11,ROUND($G95*(1-Setup!$B$10),2)))</f>
        <v/>
      </c>
      <c r="K95" s="13"/>
      <c r="L95" s="22" t="str">
        <f t="shared" si="3"/>
        <v/>
      </c>
      <c r="M95" s="13"/>
      <c r="N95" s="13"/>
      <c r="O95" s="13"/>
      <c r="P95" s="23" t="str">
        <f>IF(AND($B95&lt;&gt;"",$N95&lt;&gt;"Discontinued"),MAX(P$3:P94)+1,"")</f>
        <v/>
      </c>
    </row>
    <row r="96" spans="1:16" x14ac:dyDescent="0.3">
      <c r="A96" s="13"/>
      <c r="B96" s="13"/>
      <c r="C96" s="13"/>
      <c r="D96" s="13"/>
      <c r="E96" s="13"/>
      <c r="F96" s="20"/>
      <c r="G96" s="20"/>
      <c r="H96" s="21" t="str">
        <f t="shared" si="2"/>
        <v/>
      </c>
      <c r="I96" s="22" t="str">
        <f>IF(OR($B96="",$G96=""),"",IF(N(Setup!$B$11)&gt;0,ROUND($G96*(1-Setup!$B$9)/Setup!$B$11,0)*Setup!$B$11,ROUND($G96*(1-Setup!$B$9),2)))</f>
        <v/>
      </c>
      <c r="J96" s="22" t="str">
        <f>IF(OR($B96="",$G96=""),"",IF(N(Setup!$B$11)&gt;0,ROUND($G96*(1-Setup!$B$10)/Setup!$B$11,0)*Setup!$B$11,ROUND($G96*(1-Setup!$B$10),2)))</f>
        <v/>
      </c>
      <c r="K96" s="13"/>
      <c r="L96" s="22" t="str">
        <f t="shared" si="3"/>
        <v/>
      </c>
      <c r="M96" s="13"/>
      <c r="N96" s="13"/>
      <c r="O96" s="13"/>
      <c r="P96" s="23" t="str">
        <f>IF(AND($B96&lt;&gt;"",$N96&lt;&gt;"Discontinued"),MAX(P$3:P95)+1,"")</f>
        <v/>
      </c>
    </row>
    <row r="97" spans="1:16" x14ac:dyDescent="0.3">
      <c r="A97" s="13"/>
      <c r="B97" s="13"/>
      <c r="C97" s="13"/>
      <c r="D97" s="13"/>
      <c r="E97" s="13"/>
      <c r="F97" s="20"/>
      <c r="G97" s="20"/>
      <c r="H97" s="21" t="str">
        <f t="shared" si="2"/>
        <v/>
      </c>
      <c r="I97" s="22" t="str">
        <f>IF(OR($B97="",$G97=""),"",IF(N(Setup!$B$11)&gt;0,ROUND($G97*(1-Setup!$B$9)/Setup!$B$11,0)*Setup!$B$11,ROUND($G97*(1-Setup!$B$9),2)))</f>
        <v/>
      </c>
      <c r="J97" s="22" t="str">
        <f>IF(OR($B97="",$G97=""),"",IF(N(Setup!$B$11)&gt;0,ROUND($G97*(1-Setup!$B$10)/Setup!$B$11,0)*Setup!$B$11,ROUND($G97*(1-Setup!$B$10),2)))</f>
        <v/>
      </c>
      <c r="K97" s="13"/>
      <c r="L97" s="22" t="str">
        <f t="shared" si="3"/>
        <v/>
      </c>
      <c r="M97" s="13"/>
      <c r="N97" s="13"/>
      <c r="O97" s="13"/>
      <c r="P97" s="23" t="str">
        <f>IF(AND($B97&lt;&gt;"",$N97&lt;&gt;"Discontinued"),MAX(P$3:P96)+1,"")</f>
        <v/>
      </c>
    </row>
    <row r="98" spans="1:16" x14ac:dyDescent="0.3">
      <c r="A98" s="13"/>
      <c r="B98" s="13"/>
      <c r="C98" s="13"/>
      <c r="D98" s="13"/>
      <c r="E98" s="13"/>
      <c r="F98" s="20"/>
      <c r="G98" s="20"/>
      <c r="H98" s="21" t="str">
        <f t="shared" si="2"/>
        <v/>
      </c>
      <c r="I98" s="22" t="str">
        <f>IF(OR($B98="",$G98=""),"",IF(N(Setup!$B$11)&gt;0,ROUND($G98*(1-Setup!$B$9)/Setup!$B$11,0)*Setup!$B$11,ROUND($G98*(1-Setup!$B$9),2)))</f>
        <v/>
      </c>
      <c r="J98" s="22" t="str">
        <f>IF(OR($B98="",$G98=""),"",IF(N(Setup!$B$11)&gt;0,ROUND($G98*(1-Setup!$B$10)/Setup!$B$11,0)*Setup!$B$11,ROUND($G98*(1-Setup!$B$10),2)))</f>
        <v/>
      </c>
      <c r="K98" s="13"/>
      <c r="L98" s="22" t="str">
        <f t="shared" si="3"/>
        <v/>
      </c>
      <c r="M98" s="13"/>
      <c r="N98" s="13"/>
      <c r="O98" s="13"/>
      <c r="P98" s="23" t="str">
        <f>IF(AND($B98&lt;&gt;"",$N98&lt;&gt;"Discontinued"),MAX(P$3:P97)+1,"")</f>
        <v/>
      </c>
    </row>
    <row r="99" spans="1:16" x14ac:dyDescent="0.3">
      <c r="A99" s="13"/>
      <c r="B99" s="13"/>
      <c r="C99" s="13"/>
      <c r="D99" s="13"/>
      <c r="E99" s="13"/>
      <c r="F99" s="20"/>
      <c r="G99" s="20"/>
      <c r="H99" s="21" t="str">
        <f t="shared" si="2"/>
        <v/>
      </c>
      <c r="I99" s="22" t="str">
        <f>IF(OR($B99="",$G99=""),"",IF(N(Setup!$B$11)&gt;0,ROUND($G99*(1-Setup!$B$9)/Setup!$B$11,0)*Setup!$B$11,ROUND($G99*(1-Setup!$B$9),2)))</f>
        <v/>
      </c>
      <c r="J99" s="22" t="str">
        <f>IF(OR($B99="",$G99=""),"",IF(N(Setup!$B$11)&gt;0,ROUND($G99*(1-Setup!$B$10)/Setup!$B$11,0)*Setup!$B$11,ROUND($G99*(1-Setup!$B$10),2)))</f>
        <v/>
      </c>
      <c r="K99" s="13"/>
      <c r="L99" s="22" t="str">
        <f t="shared" si="3"/>
        <v/>
      </c>
      <c r="M99" s="13"/>
      <c r="N99" s="13"/>
      <c r="O99" s="13"/>
      <c r="P99" s="23" t="str">
        <f>IF(AND($B99&lt;&gt;"",$N99&lt;&gt;"Discontinued"),MAX(P$3:P98)+1,"")</f>
        <v/>
      </c>
    </row>
    <row r="100" spans="1:16" x14ac:dyDescent="0.3">
      <c r="A100" s="13"/>
      <c r="B100" s="13"/>
      <c r="C100" s="13"/>
      <c r="D100" s="13"/>
      <c r="E100" s="13"/>
      <c r="F100" s="20"/>
      <c r="G100" s="20"/>
      <c r="H100" s="21" t="str">
        <f t="shared" si="2"/>
        <v/>
      </c>
      <c r="I100" s="22" t="str">
        <f>IF(OR($B100="",$G100=""),"",IF(N(Setup!$B$11)&gt;0,ROUND($G100*(1-Setup!$B$9)/Setup!$B$11,0)*Setup!$B$11,ROUND($G100*(1-Setup!$B$9),2)))</f>
        <v/>
      </c>
      <c r="J100" s="22" t="str">
        <f>IF(OR($B100="",$G100=""),"",IF(N(Setup!$B$11)&gt;0,ROUND($G100*(1-Setup!$B$10)/Setup!$B$11,0)*Setup!$B$11,ROUND($G100*(1-Setup!$B$10),2)))</f>
        <v/>
      </c>
      <c r="K100" s="13"/>
      <c r="L100" s="22" t="str">
        <f t="shared" si="3"/>
        <v/>
      </c>
      <c r="M100" s="13"/>
      <c r="N100" s="13"/>
      <c r="O100" s="13"/>
      <c r="P100" s="23" t="str">
        <f>IF(AND($B100&lt;&gt;"",$N100&lt;&gt;"Discontinued"),MAX(P$3:P99)+1,"")</f>
        <v/>
      </c>
    </row>
    <row r="101" spans="1:16" x14ac:dyDescent="0.3">
      <c r="A101" s="13"/>
      <c r="B101" s="13"/>
      <c r="C101" s="13"/>
      <c r="D101" s="13"/>
      <c r="E101" s="13"/>
      <c r="F101" s="20"/>
      <c r="G101" s="20"/>
      <c r="H101" s="21" t="str">
        <f t="shared" si="2"/>
        <v/>
      </c>
      <c r="I101" s="22" t="str">
        <f>IF(OR($B101="",$G101=""),"",IF(N(Setup!$B$11)&gt;0,ROUND($G101*(1-Setup!$B$9)/Setup!$B$11,0)*Setup!$B$11,ROUND($G101*(1-Setup!$B$9),2)))</f>
        <v/>
      </c>
      <c r="J101" s="22" t="str">
        <f>IF(OR($B101="",$G101=""),"",IF(N(Setup!$B$11)&gt;0,ROUND($G101*(1-Setup!$B$10)/Setup!$B$11,0)*Setup!$B$11,ROUND($G101*(1-Setup!$B$10),2)))</f>
        <v/>
      </c>
      <c r="K101" s="13"/>
      <c r="L101" s="22" t="str">
        <f t="shared" si="3"/>
        <v/>
      </c>
      <c r="M101" s="13"/>
      <c r="N101" s="13"/>
      <c r="O101" s="13"/>
      <c r="P101" s="23" t="str">
        <f>IF(AND($B101&lt;&gt;"",$N101&lt;&gt;"Discontinued"),MAX(P$3:P100)+1,"")</f>
        <v/>
      </c>
    </row>
    <row r="102" spans="1:16" x14ac:dyDescent="0.3">
      <c r="A102" s="13"/>
      <c r="B102" s="13"/>
      <c r="C102" s="13"/>
      <c r="D102" s="13"/>
      <c r="E102" s="13"/>
      <c r="F102" s="20"/>
      <c r="G102" s="20"/>
      <c r="H102" s="21" t="str">
        <f t="shared" si="2"/>
        <v/>
      </c>
      <c r="I102" s="22" t="str">
        <f>IF(OR($B102="",$G102=""),"",IF(N(Setup!$B$11)&gt;0,ROUND($G102*(1-Setup!$B$9)/Setup!$B$11,0)*Setup!$B$11,ROUND($G102*(1-Setup!$B$9),2)))</f>
        <v/>
      </c>
      <c r="J102" s="22" t="str">
        <f>IF(OR($B102="",$G102=""),"",IF(N(Setup!$B$11)&gt;0,ROUND($G102*(1-Setup!$B$10)/Setup!$B$11,0)*Setup!$B$11,ROUND($G102*(1-Setup!$B$10),2)))</f>
        <v/>
      </c>
      <c r="K102" s="13"/>
      <c r="L102" s="22" t="str">
        <f t="shared" si="3"/>
        <v/>
      </c>
      <c r="M102" s="13"/>
      <c r="N102" s="13"/>
      <c r="O102" s="13"/>
      <c r="P102" s="23" t="str">
        <f>IF(AND($B102&lt;&gt;"",$N102&lt;&gt;"Discontinued"),MAX(P$3:P101)+1,"")</f>
        <v/>
      </c>
    </row>
    <row r="103" spans="1:16" x14ac:dyDescent="0.3">
      <c r="A103" s="13"/>
      <c r="B103" s="13"/>
      <c r="C103" s="13"/>
      <c r="D103" s="13"/>
      <c r="E103" s="13"/>
      <c r="F103" s="20"/>
      <c r="G103" s="20"/>
      <c r="H103" s="21" t="str">
        <f t="shared" si="2"/>
        <v/>
      </c>
      <c r="I103" s="22" t="str">
        <f>IF(OR($B103="",$G103=""),"",IF(N(Setup!$B$11)&gt;0,ROUND($G103*(1-Setup!$B$9)/Setup!$B$11,0)*Setup!$B$11,ROUND($G103*(1-Setup!$B$9),2)))</f>
        <v/>
      </c>
      <c r="J103" s="22" t="str">
        <f>IF(OR($B103="",$G103=""),"",IF(N(Setup!$B$11)&gt;0,ROUND($G103*(1-Setup!$B$10)/Setup!$B$11,0)*Setup!$B$11,ROUND($G103*(1-Setup!$B$10),2)))</f>
        <v/>
      </c>
      <c r="K103" s="13"/>
      <c r="L103" s="22" t="str">
        <f t="shared" si="3"/>
        <v/>
      </c>
      <c r="M103" s="13"/>
      <c r="N103" s="13"/>
      <c r="O103" s="13"/>
      <c r="P103" s="23" t="str">
        <f>IF(AND($B103&lt;&gt;"",$N103&lt;&gt;"Discontinued"),MAX(P$3:P102)+1,"")</f>
        <v/>
      </c>
    </row>
    <row r="104" spans="1:16" x14ac:dyDescent="0.3">
      <c r="A104" s="13"/>
      <c r="B104" s="13"/>
      <c r="C104" s="13"/>
      <c r="D104" s="13"/>
      <c r="E104" s="13"/>
      <c r="F104" s="20"/>
      <c r="G104" s="20"/>
      <c r="H104" s="21" t="str">
        <f t="shared" si="2"/>
        <v/>
      </c>
      <c r="I104" s="22" t="str">
        <f>IF(OR($B104="",$G104=""),"",IF(N(Setup!$B$11)&gt;0,ROUND($G104*(1-Setup!$B$9)/Setup!$B$11,0)*Setup!$B$11,ROUND($G104*(1-Setup!$B$9),2)))</f>
        <v/>
      </c>
      <c r="J104" s="22" t="str">
        <f>IF(OR($B104="",$G104=""),"",IF(N(Setup!$B$11)&gt;0,ROUND($G104*(1-Setup!$B$10)/Setup!$B$11,0)*Setup!$B$11,ROUND($G104*(1-Setup!$B$10),2)))</f>
        <v/>
      </c>
      <c r="K104" s="13"/>
      <c r="L104" s="22" t="str">
        <f t="shared" si="3"/>
        <v/>
      </c>
      <c r="M104" s="13"/>
      <c r="N104" s="13"/>
      <c r="O104" s="13"/>
      <c r="P104" s="23" t="str">
        <f>IF(AND($B104&lt;&gt;"",$N104&lt;&gt;"Discontinued"),MAX(P$3:P103)+1,"")</f>
        <v/>
      </c>
    </row>
    <row r="105" spans="1:16" x14ac:dyDescent="0.3">
      <c r="A105" s="13"/>
      <c r="B105" s="13"/>
      <c r="C105" s="13"/>
      <c r="D105" s="13"/>
      <c r="E105" s="13"/>
      <c r="F105" s="20"/>
      <c r="G105" s="20"/>
      <c r="H105" s="21" t="str">
        <f t="shared" si="2"/>
        <v/>
      </c>
      <c r="I105" s="22" t="str">
        <f>IF(OR($B105="",$G105=""),"",IF(N(Setup!$B$11)&gt;0,ROUND($G105*(1-Setup!$B$9)/Setup!$B$11,0)*Setup!$B$11,ROUND($G105*(1-Setup!$B$9),2)))</f>
        <v/>
      </c>
      <c r="J105" s="22" t="str">
        <f>IF(OR($B105="",$G105=""),"",IF(N(Setup!$B$11)&gt;0,ROUND($G105*(1-Setup!$B$10)/Setup!$B$11,0)*Setup!$B$11,ROUND($G105*(1-Setup!$B$10),2)))</f>
        <v/>
      </c>
      <c r="K105" s="13"/>
      <c r="L105" s="22" t="str">
        <f t="shared" si="3"/>
        <v/>
      </c>
      <c r="M105" s="13"/>
      <c r="N105" s="13"/>
      <c r="O105" s="13"/>
      <c r="P105" s="23" t="str">
        <f>IF(AND($B105&lt;&gt;"",$N105&lt;&gt;"Discontinued"),MAX(P$3:P104)+1,"")</f>
        <v/>
      </c>
    </row>
    <row r="106" spans="1:16" x14ac:dyDescent="0.3">
      <c r="A106" s="13"/>
      <c r="B106" s="13"/>
      <c r="C106" s="13"/>
      <c r="D106" s="13"/>
      <c r="E106" s="13"/>
      <c r="F106" s="20"/>
      <c r="G106" s="20"/>
      <c r="H106" s="21" t="str">
        <f t="shared" si="2"/>
        <v/>
      </c>
      <c r="I106" s="22" t="str">
        <f>IF(OR($B106="",$G106=""),"",IF(N(Setup!$B$11)&gt;0,ROUND($G106*(1-Setup!$B$9)/Setup!$B$11,0)*Setup!$B$11,ROUND($G106*(1-Setup!$B$9),2)))</f>
        <v/>
      </c>
      <c r="J106" s="22" t="str">
        <f>IF(OR($B106="",$G106=""),"",IF(N(Setup!$B$11)&gt;0,ROUND($G106*(1-Setup!$B$10)/Setup!$B$11,0)*Setup!$B$11,ROUND($G106*(1-Setup!$B$10),2)))</f>
        <v/>
      </c>
      <c r="K106" s="13"/>
      <c r="L106" s="22" t="str">
        <f t="shared" si="3"/>
        <v/>
      </c>
      <c r="M106" s="13"/>
      <c r="N106" s="13"/>
      <c r="O106" s="13"/>
      <c r="P106" s="23" t="str">
        <f>IF(AND($B106&lt;&gt;"",$N106&lt;&gt;"Discontinued"),MAX(P$3:P105)+1,"")</f>
        <v/>
      </c>
    </row>
    <row r="107" spans="1:16" x14ac:dyDescent="0.3">
      <c r="A107" s="13"/>
      <c r="B107" s="13"/>
      <c r="C107" s="13"/>
      <c r="D107" s="13"/>
      <c r="E107" s="13"/>
      <c r="F107" s="20"/>
      <c r="G107" s="20"/>
      <c r="H107" s="21" t="str">
        <f t="shared" si="2"/>
        <v/>
      </c>
      <c r="I107" s="22" t="str">
        <f>IF(OR($B107="",$G107=""),"",IF(N(Setup!$B$11)&gt;0,ROUND($G107*(1-Setup!$B$9)/Setup!$B$11,0)*Setup!$B$11,ROUND($G107*(1-Setup!$B$9),2)))</f>
        <v/>
      </c>
      <c r="J107" s="22" t="str">
        <f>IF(OR($B107="",$G107=""),"",IF(N(Setup!$B$11)&gt;0,ROUND($G107*(1-Setup!$B$10)/Setup!$B$11,0)*Setup!$B$11,ROUND($G107*(1-Setup!$B$10),2)))</f>
        <v/>
      </c>
      <c r="K107" s="13"/>
      <c r="L107" s="22" t="str">
        <f t="shared" si="3"/>
        <v/>
      </c>
      <c r="M107" s="13"/>
      <c r="N107" s="13"/>
      <c r="O107" s="13"/>
      <c r="P107" s="23" t="str">
        <f>IF(AND($B107&lt;&gt;"",$N107&lt;&gt;"Discontinued"),MAX(P$3:P106)+1,"")</f>
        <v/>
      </c>
    </row>
    <row r="108" spans="1:16" x14ac:dyDescent="0.3">
      <c r="A108" s="13"/>
      <c r="B108" s="13"/>
      <c r="C108" s="13"/>
      <c r="D108" s="13"/>
      <c r="E108" s="13"/>
      <c r="F108" s="20"/>
      <c r="G108" s="20"/>
      <c r="H108" s="21" t="str">
        <f t="shared" si="2"/>
        <v/>
      </c>
      <c r="I108" s="22" t="str">
        <f>IF(OR($B108="",$G108=""),"",IF(N(Setup!$B$11)&gt;0,ROUND($G108*(1-Setup!$B$9)/Setup!$B$11,0)*Setup!$B$11,ROUND($G108*(1-Setup!$B$9),2)))</f>
        <v/>
      </c>
      <c r="J108" s="22" t="str">
        <f>IF(OR($B108="",$G108=""),"",IF(N(Setup!$B$11)&gt;0,ROUND($G108*(1-Setup!$B$10)/Setup!$B$11,0)*Setup!$B$11,ROUND($G108*(1-Setup!$B$10),2)))</f>
        <v/>
      </c>
      <c r="K108" s="13"/>
      <c r="L108" s="22" t="str">
        <f t="shared" si="3"/>
        <v/>
      </c>
      <c r="M108" s="13"/>
      <c r="N108" s="13"/>
      <c r="O108" s="13"/>
      <c r="P108" s="23" t="str">
        <f>IF(AND($B108&lt;&gt;"",$N108&lt;&gt;"Discontinued"),MAX(P$3:P107)+1,"")</f>
        <v/>
      </c>
    </row>
    <row r="109" spans="1:16" x14ac:dyDescent="0.3">
      <c r="A109" s="13"/>
      <c r="B109" s="13"/>
      <c r="C109" s="13"/>
      <c r="D109" s="13"/>
      <c r="E109" s="13"/>
      <c r="F109" s="20"/>
      <c r="G109" s="20"/>
      <c r="H109" s="21" t="str">
        <f t="shared" si="2"/>
        <v/>
      </c>
      <c r="I109" s="22" t="str">
        <f>IF(OR($B109="",$G109=""),"",IF(N(Setup!$B$11)&gt;0,ROUND($G109*(1-Setup!$B$9)/Setup!$B$11,0)*Setup!$B$11,ROUND($G109*(1-Setup!$B$9),2)))</f>
        <v/>
      </c>
      <c r="J109" s="22" t="str">
        <f>IF(OR($B109="",$G109=""),"",IF(N(Setup!$B$11)&gt;0,ROUND($G109*(1-Setup!$B$10)/Setup!$B$11,0)*Setup!$B$11,ROUND($G109*(1-Setup!$B$10),2)))</f>
        <v/>
      </c>
      <c r="K109" s="13"/>
      <c r="L109" s="22" t="str">
        <f t="shared" si="3"/>
        <v/>
      </c>
      <c r="M109" s="13"/>
      <c r="N109" s="13"/>
      <c r="O109" s="13"/>
      <c r="P109" s="23" t="str">
        <f>IF(AND($B109&lt;&gt;"",$N109&lt;&gt;"Discontinued"),MAX(P$3:P108)+1,"")</f>
        <v/>
      </c>
    </row>
    <row r="110" spans="1:16" x14ac:dyDescent="0.3">
      <c r="A110" s="13"/>
      <c r="B110" s="13"/>
      <c r="C110" s="13"/>
      <c r="D110" s="13"/>
      <c r="E110" s="13"/>
      <c r="F110" s="20"/>
      <c r="G110" s="20"/>
      <c r="H110" s="21" t="str">
        <f t="shared" si="2"/>
        <v/>
      </c>
      <c r="I110" s="22" t="str">
        <f>IF(OR($B110="",$G110=""),"",IF(N(Setup!$B$11)&gt;0,ROUND($G110*(1-Setup!$B$9)/Setup!$B$11,0)*Setup!$B$11,ROUND($G110*(1-Setup!$B$9),2)))</f>
        <v/>
      </c>
      <c r="J110" s="22" t="str">
        <f>IF(OR($B110="",$G110=""),"",IF(N(Setup!$B$11)&gt;0,ROUND($G110*(1-Setup!$B$10)/Setup!$B$11,0)*Setup!$B$11,ROUND($G110*(1-Setup!$B$10),2)))</f>
        <v/>
      </c>
      <c r="K110" s="13"/>
      <c r="L110" s="22" t="str">
        <f t="shared" si="3"/>
        <v/>
      </c>
      <c r="M110" s="13"/>
      <c r="N110" s="13"/>
      <c r="O110" s="13"/>
      <c r="P110" s="23" t="str">
        <f>IF(AND($B110&lt;&gt;"",$N110&lt;&gt;"Discontinued"),MAX(P$3:P109)+1,"")</f>
        <v/>
      </c>
    </row>
    <row r="111" spans="1:16" x14ac:dyDescent="0.3">
      <c r="A111" s="13"/>
      <c r="B111" s="13"/>
      <c r="C111" s="13"/>
      <c r="D111" s="13"/>
      <c r="E111" s="13"/>
      <c r="F111" s="20"/>
      <c r="G111" s="20"/>
      <c r="H111" s="21" t="str">
        <f t="shared" si="2"/>
        <v/>
      </c>
      <c r="I111" s="22" t="str">
        <f>IF(OR($B111="",$G111=""),"",IF(N(Setup!$B$11)&gt;0,ROUND($G111*(1-Setup!$B$9)/Setup!$B$11,0)*Setup!$B$11,ROUND($G111*(1-Setup!$B$9),2)))</f>
        <v/>
      </c>
      <c r="J111" s="22" t="str">
        <f>IF(OR($B111="",$G111=""),"",IF(N(Setup!$B$11)&gt;0,ROUND($G111*(1-Setup!$B$10)/Setup!$B$11,0)*Setup!$B$11,ROUND($G111*(1-Setup!$B$10),2)))</f>
        <v/>
      </c>
      <c r="K111" s="13"/>
      <c r="L111" s="22" t="str">
        <f t="shared" si="3"/>
        <v/>
      </c>
      <c r="M111" s="13"/>
      <c r="N111" s="13"/>
      <c r="O111" s="13"/>
      <c r="P111" s="23" t="str">
        <f>IF(AND($B111&lt;&gt;"",$N111&lt;&gt;"Discontinued"),MAX(P$3:P110)+1,"")</f>
        <v/>
      </c>
    </row>
    <row r="112" spans="1:16" x14ac:dyDescent="0.3">
      <c r="A112" s="13"/>
      <c r="B112" s="13"/>
      <c r="C112" s="13"/>
      <c r="D112" s="13"/>
      <c r="E112" s="13"/>
      <c r="F112" s="20"/>
      <c r="G112" s="20"/>
      <c r="H112" s="21" t="str">
        <f t="shared" si="2"/>
        <v/>
      </c>
      <c r="I112" s="22" t="str">
        <f>IF(OR($B112="",$G112=""),"",IF(N(Setup!$B$11)&gt;0,ROUND($G112*(1-Setup!$B$9)/Setup!$B$11,0)*Setup!$B$11,ROUND($G112*(1-Setup!$B$9),2)))</f>
        <v/>
      </c>
      <c r="J112" s="22" t="str">
        <f>IF(OR($B112="",$G112=""),"",IF(N(Setup!$B$11)&gt;0,ROUND($G112*(1-Setup!$B$10)/Setup!$B$11,0)*Setup!$B$11,ROUND($G112*(1-Setup!$B$10),2)))</f>
        <v/>
      </c>
      <c r="K112" s="13"/>
      <c r="L112" s="22" t="str">
        <f t="shared" si="3"/>
        <v/>
      </c>
      <c r="M112" s="13"/>
      <c r="N112" s="13"/>
      <c r="O112" s="13"/>
      <c r="P112" s="23" t="str">
        <f>IF(AND($B112&lt;&gt;"",$N112&lt;&gt;"Discontinued"),MAX(P$3:P111)+1,"")</f>
        <v/>
      </c>
    </row>
    <row r="113" spans="1:16" x14ac:dyDescent="0.3">
      <c r="A113" s="13"/>
      <c r="B113" s="13"/>
      <c r="C113" s="13"/>
      <c r="D113" s="13"/>
      <c r="E113" s="13"/>
      <c r="F113" s="20"/>
      <c r="G113" s="20"/>
      <c r="H113" s="21" t="str">
        <f t="shared" si="2"/>
        <v/>
      </c>
      <c r="I113" s="22" t="str">
        <f>IF(OR($B113="",$G113=""),"",IF(N(Setup!$B$11)&gt;0,ROUND($G113*(1-Setup!$B$9)/Setup!$B$11,0)*Setup!$B$11,ROUND($G113*(1-Setup!$B$9),2)))</f>
        <v/>
      </c>
      <c r="J113" s="22" t="str">
        <f>IF(OR($B113="",$G113=""),"",IF(N(Setup!$B$11)&gt;0,ROUND($G113*(1-Setup!$B$10)/Setup!$B$11,0)*Setup!$B$11,ROUND($G113*(1-Setup!$B$10),2)))</f>
        <v/>
      </c>
      <c r="K113" s="13"/>
      <c r="L113" s="22" t="str">
        <f t="shared" si="3"/>
        <v/>
      </c>
      <c r="M113" s="13"/>
      <c r="N113" s="13"/>
      <c r="O113" s="13"/>
      <c r="P113" s="23" t="str">
        <f>IF(AND($B113&lt;&gt;"",$N113&lt;&gt;"Discontinued"),MAX(P$3:P112)+1,"")</f>
        <v/>
      </c>
    </row>
    <row r="114" spans="1:16" x14ac:dyDescent="0.3">
      <c r="A114" s="13"/>
      <c r="B114" s="13"/>
      <c r="C114" s="13"/>
      <c r="D114" s="13"/>
      <c r="E114" s="13"/>
      <c r="F114" s="20"/>
      <c r="G114" s="20"/>
      <c r="H114" s="21" t="str">
        <f t="shared" si="2"/>
        <v/>
      </c>
      <c r="I114" s="22" t="str">
        <f>IF(OR($B114="",$G114=""),"",IF(N(Setup!$B$11)&gt;0,ROUND($G114*(1-Setup!$B$9)/Setup!$B$11,0)*Setup!$B$11,ROUND($G114*(1-Setup!$B$9),2)))</f>
        <v/>
      </c>
      <c r="J114" s="22" t="str">
        <f>IF(OR($B114="",$G114=""),"",IF(N(Setup!$B$11)&gt;0,ROUND($G114*(1-Setup!$B$10)/Setup!$B$11,0)*Setup!$B$11,ROUND($G114*(1-Setup!$B$10),2)))</f>
        <v/>
      </c>
      <c r="K114" s="13"/>
      <c r="L114" s="22" t="str">
        <f t="shared" si="3"/>
        <v/>
      </c>
      <c r="M114" s="13"/>
      <c r="N114" s="13"/>
      <c r="O114" s="13"/>
      <c r="P114" s="23" t="str">
        <f>IF(AND($B114&lt;&gt;"",$N114&lt;&gt;"Discontinued"),MAX(P$3:P113)+1,"")</f>
        <v/>
      </c>
    </row>
    <row r="115" spans="1:16" x14ac:dyDescent="0.3">
      <c r="A115" s="13"/>
      <c r="B115" s="13"/>
      <c r="C115" s="13"/>
      <c r="D115" s="13"/>
      <c r="E115" s="13"/>
      <c r="F115" s="20"/>
      <c r="G115" s="20"/>
      <c r="H115" s="21" t="str">
        <f t="shared" si="2"/>
        <v/>
      </c>
      <c r="I115" s="22" t="str">
        <f>IF(OR($B115="",$G115=""),"",IF(N(Setup!$B$11)&gt;0,ROUND($G115*(1-Setup!$B$9)/Setup!$B$11,0)*Setup!$B$11,ROUND($G115*(1-Setup!$B$9),2)))</f>
        <v/>
      </c>
      <c r="J115" s="22" t="str">
        <f>IF(OR($B115="",$G115=""),"",IF(N(Setup!$B$11)&gt;0,ROUND($G115*(1-Setup!$B$10)/Setup!$B$11,0)*Setup!$B$11,ROUND($G115*(1-Setup!$B$10),2)))</f>
        <v/>
      </c>
      <c r="K115" s="13"/>
      <c r="L115" s="22" t="str">
        <f t="shared" si="3"/>
        <v/>
      </c>
      <c r="M115" s="13"/>
      <c r="N115" s="13"/>
      <c r="O115" s="13"/>
      <c r="P115" s="23" t="str">
        <f>IF(AND($B115&lt;&gt;"",$N115&lt;&gt;"Discontinued"),MAX(P$3:P114)+1,"")</f>
        <v/>
      </c>
    </row>
    <row r="116" spans="1:16" x14ac:dyDescent="0.3">
      <c r="A116" s="13"/>
      <c r="B116" s="13"/>
      <c r="C116" s="13"/>
      <c r="D116" s="13"/>
      <c r="E116" s="13"/>
      <c r="F116" s="20"/>
      <c r="G116" s="20"/>
      <c r="H116" s="21" t="str">
        <f t="shared" si="2"/>
        <v/>
      </c>
      <c r="I116" s="22" t="str">
        <f>IF(OR($B116="",$G116=""),"",IF(N(Setup!$B$11)&gt;0,ROUND($G116*(1-Setup!$B$9)/Setup!$B$11,0)*Setup!$B$11,ROUND($G116*(1-Setup!$B$9),2)))</f>
        <v/>
      </c>
      <c r="J116" s="22" t="str">
        <f>IF(OR($B116="",$G116=""),"",IF(N(Setup!$B$11)&gt;0,ROUND($G116*(1-Setup!$B$10)/Setup!$B$11,0)*Setup!$B$11,ROUND($G116*(1-Setup!$B$10),2)))</f>
        <v/>
      </c>
      <c r="K116" s="13"/>
      <c r="L116" s="22" t="str">
        <f t="shared" si="3"/>
        <v/>
      </c>
      <c r="M116" s="13"/>
      <c r="N116" s="13"/>
      <c r="O116" s="13"/>
      <c r="P116" s="23" t="str">
        <f>IF(AND($B116&lt;&gt;"",$N116&lt;&gt;"Discontinued"),MAX(P$3:P115)+1,"")</f>
        <v/>
      </c>
    </row>
    <row r="117" spans="1:16" x14ac:dyDescent="0.3">
      <c r="A117" s="13"/>
      <c r="B117" s="13"/>
      <c r="C117" s="13"/>
      <c r="D117" s="13"/>
      <c r="E117" s="13"/>
      <c r="F117" s="20"/>
      <c r="G117" s="20"/>
      <c r="H117" s="21" t="str">
        <f t="shared" si="2"/>
        <v/>
      </c>
      <c r="I117" s="22" t="str">
        <f>IF(OR($B117="",$G117=""),"",IF(N(Setup!$B$11)&gt;0,ROUND($G117*(1-Setup!$B$9)/Setup!$B$11,0)*Setup!$B$11,ROUND($G117*(1-Setup!$B$9),2)))</f>
        <v/>
      </c>
      <c r="J117" s="22" t="str">
        <f>IF(OR($B117="",$G117=""),"",IF(N(Setup!$B$11)&gt;0,ROUND($G117*(1-Setup!$B$10)/Setup!$B$11,0)*Setup!$B$11,ROUND($G117*(1-Setup!$B$10),2)))</f>
        <v/>
      </c>
      <c r="K117" s="13"/>
      <c r="L117" s="22" t="str">
        <f t="shared" si="3"/>
        <v/>
      </c>
      <c r="M117" s="13"/>
      <c r="N117" s="13"/>
      <c r="O117" s="13"/>
      <c r="P117" s="23" t="str">
        <f>IF(AND($B117&lt;&gt;"",$N117&lt;&gt;"Discontinued"),MAX(P$3:P116)+1,"")</f>
        <v/>
      </c>
    </row>
    <row r="118" spans="1:16" x14ac:dyDescent="0.3">
      <c r="A118" s="13"/>
      <c r="B118" s="13"/>
      <c r="C118" s="13"/>
      <c r="D118" s="13"/>
      <c r="E118" s="13"/>
      <c r="F118" s="20"/>
      <c r="G118" s="20"/>
      <c r="H118" s="21" t="str">
        <f t="shared" si="2"/>
        <v/>
      </c>
      <c r="I118" s="22" t="str">
        <f>IF(OR($B118="",$G118=""),"",IF(N(Setup!$B$11)&gt;0,ROUND($G118*(1-Setup!$B$9)/Setup!$B$11,0)*Setup!$B$11,ROUND($G118*(1-Setup!$B$9),2)))</f>
        <v/>
      </c>
      <c r="J118" s="22" t="str">
        <f>IF(OR($B118="",$G118=""),"",IF(N(Setup!$B$11)&gt;0,ROUND($G118*(1-Setup!$B$10)/Setup!$B$11,0)*Setup!$B$11,ROUND($G118*(1-Setup!$B$10),2)))</f>
        <v/>
      </c>
      <c r="K118" s="13"/>
      <c r="L118" s="22" t="str">
        <f t="shared" si="3"/>
        <v/>
      </c>
      <c r="M118" s="13"/>
      <c r="N118" s="13"/>
      <c r="O118" s="13"/>
      <c r="P118" s="23" t="str">
        <f>IF(AND($B118&lt;&gt;"",$N118&lt;&gt;"Discontinued"),MAX(P$3:P117)+1,"")</f>
        <v/>
      </c>
    </row>
    <row r="119" spans="1:16" x14ac:dyDescent="0.3">
      <c r="A119" s="13"/>
      <c r="B119" s="13"/>
      <c r="C119" s="13"/>
      <c r="D119" s="13"/>
      <c r="E119" s="13"/>
      <c r="F119" s="20"/>
      <c r="G119" s="20"/>
      <c r="H119" s="21" t="str">
        <f t="shared" si="2"/>
        <v/>
      </c>
      <c r="I119" s="22" t="str">
        <f>IF(OR($B119="",$G119=""),"",IF(N(Setup!$B$11)&gt;0,ROUND($G119*(1-Setup!$B$9)/Setup!$B$11,0)*Setup!$B$11,ROUND($G119*(1-Setup!$B$9),2)))</f>
        <v/>
      </c>
      <c r="J119" s="22" t="str">
        <f>IF(OR($B119="",$G119=""),"",IF(N(Setup!$B$11)&gt;0,ROUND($G119*(1-Setup!$B$10)/Setup!$B$11,0)*Setup!$B$11,ROUND($G119*(1-Setup!$B$10),2)))</f>
        <v/>
      </c>
      <c r="K119" s="13"/>
      <c r="L119" s="22" t="str">
        <f t="shared" si="3"/>
        <v/>
      </c>
      <c r="M119" s="13"/>
      <c r="N119" s="13"/>
      <c r="O119" s="13"/>
      <c r="P119" s="23" t="str">
        <f>IF(AND($B119&lt;&gt;"",$N119&lt;&gt;"Discontinued"),MAX(P$3:P118)+1,"")</f>
        <v/>
      </c>
    </row>
    <row r="120" spans="1:16" x14ac:dyDescent="0.3">
      <c r="A120" s="13"/>
      <c r="B120" s="13"/>
      <c r="C120" s="13"/>
      <c r="D120" s="13"/>
      <c r="E120" s="13"/>
      <c r="F120" s="20"/>
      <c r="G120" s="20"/>
      <c r="H120" s="21" t="str">
        <f t="shared" si="2"/>
        <v/>
      </c>
      <c r="I120" s="22" t="str">
        <f>IF(OR($B120="",$G120=""),"",IF(N(Setup!$B$11)&gt;0,ROUND($G120*(1-Setup!$B$9)/Setup!$B$11,0)*Setup!$B$11,ROUND($G120*(1-Setup!$B$9),2)))</f>
        <v/>
      </c>
      <c r="J120" s="22" t="str">
        <f>IF(OR($B120="",$G120=""),"",IF(N(Setup!$B$11)&gt;0,ROUND($G120*(1-Setup!$B$10)/Setup!$B$11,0)*Setup!$B$11,ROUND($G120*(1-Setup!$B$10),2)))</f>
        <v/>
      </c>
      <c r="K120" s="13"/>
      <c r="L120" s="22" t="str">
        <f t="shared" si="3"/>
        <v/>
      </c>
      <c r="M120" s="13"/>
      <c r="N120" s="13"/>
      <c r="O120" s="13"/>
      <c r="P120" s="23" t="str">
        <f>IF(AND($B120&lt;&gt;"",$N120&lt;&gt;"Discontinued"),MAX(P$3:P119)+1,"")</f>
        <v/>
      </c>
    </row>
    <row r="121" spans="1:16" x14ac:dyDescent="0.3">
      <c r="A121" s="13"/>
      <c r="B121" s="13"/>
      <c r="C121" s="13"/>
      <c r="D121" s="13"/>
      <c r="E121" s="13"/>
      <c r="F121" s="20"/>
      <c r="G121" s="20"/>
      <c r="H121" s="21" t="str">
        <f t="shared" si="2"/>
        <v/>
      </c>
      <c r="I121" s="22" t="str">
        <f>IF(OR($B121="",$G121=""),"",IF(N(Setup!$B$11)&gt;0,ROUND($G121*(1-Setup!$B$9)/Setup!$B$11,0)*Setup!$B$11,ROUND($G121*(1-Setup!$B$9),2)))</f>
        <v/>
      </c>
      <c r="J121" s="22" t="str">
        <f>IF(OR($B121="",$G121=""),"",IF(N(Setup!$B$11)&gt;0,ROUND($G121*(1-Setup!$B$10)/Setup!$B$11,0)*Setup!$B$11,ROUND($G121*(1-Setup!$B$10),2)))</f>
        <v/>
      </c>
      <c r="K121" s="13"/>
      <c r="L121" s="22" t="str">
        <f t="shared" si="3"/>
        <v/>
      </c>
      <c r="M121" s="13"/>
      <c r="N121" s="13"/>
      <c r="O121" s="13"/>
      <c r="P121" s="23" t="str">
        <f>IF(AND($B121&lt;&gt;"",$N121&lt;&gt;"Discontinued"),MAX(P$3:P120)+1,"")</f>
        <v/>
      </c>
    </row>
    <row r="122" spans="1:16" x14ac:dyDescent="0.3">
      <c r="A122" s="13"/>
      <c r="B122" s="13"/>
      <c r="C122" s="13"/>
      <c r="D122" s="13"/>
      <c r="E122" s="13"/>
      <c r="F122" s="20"/>
      <c r="G122" s="20"/>
      <c r="H122" s="21" t="str">
        <f t="shared" si="2"/>
        <v/>
      </c>
      <c r="I122" s="22" t="str">
        <f>IF(OR($B122="",$G122=""),"",IF(N(Setup!$B$11)&gt;0,ROUND($G122*(1-Setup!$B$9)/Setup!$B$11,0)*Setup!$B$11,ROUND($G122*(1-Setup!$B$9),2)))</f>
        <v/>
      </c>
      <c r="J122" s="22" t="str">
        <f>IF(OR($B122="",$G122=""),"",IF(N(Setup!$B$11)&gt;0,ROUND($G122*(1-Setup!$B$10)/Setup!$B$11,0)*Setup!$B$11,ROUND($G122*(1-Setup!$B$10),2)))</f>
        <v/>
      </c>
      <c r="K122" s="13"/>
      <c r="L122" s="22" t="str">
        <f t="shared" si="3"/>
        <v/>
      </c>
      <c r="M122" s="13"/>
      <c r="N122" s="13"/>
      <c r="O122" s="13"/>
      <c r="P122" s="23" t="str">
        <f>IF(AND($B122&lt;&gt;"",$N122&lt;&gt;"Discontinued"),MAX(P$3:P121)+1,"")</f>
        <v/>
      </c>
    </row>
    <row r="123" spans="1:16" x14ac:dyDescent="0.3">
      <c r="A123" s="13"/>
      <c r="B123" s="13"/>
      <c r="C123" s="13"/>
      <c r="D123" s="13"/>
      <c r="E123" s="13"/>
      <c r="F123" s="20"/>
      <c r="G123" s="20"/>
      <c r="H123" s="21" t="str">
        <f t="shared" si="2"/>
        <v/>
      </c>
      <c r="I123" s="22" t="str">
        <f>IF(OR($B123="",$G123=""),"",IF(N(Setup!$B$11)&gt;0,ROUND($G123*(1-Setup!$B$9)/Setup!$B$11,0)*Setup!$B$11,ROUND($G123*(1-Setup!$B$9),2)))</f>
        <v/>
      </c>
      <c r="J123" s="22" t="str">
        <f>IF(OR($B123="",$G123=""),"",IF(N(Setup!$B$11)&gt;0,ROUND($G123*(1-Setup!$B$10)/Setup!$B$11,0)*Setup!$B$11,ROUND($G123*(1-Setup!$B$10),2)))</f>
        <v/>
      </c>
      <c r="K123" s="13"/>
      <c r="L123" s="22" t="str">
        <f t="shared" si="3"/>
        <v/>
      </c>
      <c r="M123" s="13"/>
      <c r="N123" s="13"/>
      <c r="O123" s="13"/>
      <c r="P123" s="23" t="str">
        <f>IF(AND($B123&lt;&gt;"",$N123&lt;&gt;"Discontinued"),MAX(P$3:P122)+1,"")</f>
        <v/>
      </c>
    </row>
    <row r="124" spans="1:16" x14ac:dyDescent="0.3">
      <c r="A124" s="13"/>
      <c r="B124" s="13"/>
      <c r="C124" s="13"/>
      <c r="D124" s="13"/>
      <c r="E124" s="13"/>
      <c r="F124" s="20"/>
      <c r="G124" s="20"/>
      <c r="H124" s="21" t="str">
        <f t="shared" si="2"/>
        <v/>
      </c>
      <c r="I124" s="22" t="str">
        <f>IF(OR($B124="",$G124=""),"",IF(N(Setup!$B$11)&gt;0,ROUND($G124*(1-Setup!$B$9)/Setup!$B$11,0)*Setup!$B$11,ROUND($G124*(1-Setup!$B$9),2)))</f>
        <v/>
      </c>
      <c r="J124" s="22" t="str">
        <f>IF(OR($B124="",$G124=""),"",IF(N(Setup!$B$11)&gt;0,ROUND($G124*(1-Setup!$B$10)/Setup!$B$11,0)*Setup!$B$11,ROUND($G124*(1-Setup!$B$10),2)))</f>
        <v/>
      </c>
      <c r="K124" s="13"/>
      <c r="L124" s="22" t="str">
        <f t="shared" si="3"/>
        <v/>
      </c>
      <c r="M124" s="13"/>
      <c r="N124" s="13"/>
      <c r="O124" s="13"/>
      <c r="P124" s="23" t="str">
        <f>IF(AND($B124&lt;&gt;"",$N124&lt;&gt;"Discontinued"),MAX(P$3:P123)+1,"")</f>
        <v/>
      </c>
    </row>
    <row r="125" spans="1:16" x14ac:dyDescent="0.3">
      <c r="A125" s="13"/>
      <c r="B125" s="13"/>
      <c r="C125" s="13"/>
      <c r="D125" s="13"/>
      <c r="E125" s="13"/>
      <c r="F125" s="20"/>
      <c r="G125" s="20"/>
      <c r="H125" s="21" t="str">
        <f t="shared" si="2"/>
        <v/>
      </c>
      <c r="I125" s="22" t="str">
        <f>IF(OR($B125="",$G125=""),"",IF(N(Setup!$B$11)&gt;0,ROUND($G125*(1-Setup!$B$9)/Setup!$B$11,0)*Setup!$B$11,ROUND($G125*(1-Setup!$B$9),2)))</f>
        <v/>
      </c>
      <c r="J125" s="22" t="str">
        <f>IF(OR($B125="",$G125=""),"",IF(N(Setup!$B$11)&gt;0,ROUND($G125*(1-Setup!$B$10)/Setup!$B$11,0)*Setup!$B$11,ROUND($G125*(1-Setup!$B$10),2)))</f>
        <v/>
      </c>
      <c r="K125" s="13"/>
      <c r="L125" s="22" t="str">
        <f t="shared" si="3"/>
        <v/>
      </c>
      <c r="M125" s="13"/>
      <c r="N125" s="13"/>
      <c r="O125" s="13"/>
      <c r="P125" s="23" t="str">
        <f>IF(AND($B125&lt;&gt;"",$N125&lt;&gt;"Discontinued"),MAX(P$3:P124)+1,"")</f>
        <v/>
      </c>
    </row>
    <row r="126" spans="1:16" x14ac:dyDescent="0.3">
      <c r="A126" s="13"/>
      <c r="B126" s="13"/>
      <c r="C126" s="13"/>
      <c r="D126" s="13"/>
      <c r="E126" s="13"/>
      <c r="F126" s="20"/>
      <c r="G126" s="20"/>
      <c r="H126" s="21" t="str">
        <f t="shared" si="2"/>
        <v/>
      </c>
      <c r="I126" s="22" t="str">
        <f>IF(OR($B126="",$G126=""),"",IF(N(Setup!$B$11)&gt;0,ROUND($G126*(1-Setup!$B$9)/Setup!$B$11,0)*Setup!$B$11,ROUND($G126*(1-Setup!$B$9),2)))</f>
        <v/>
      </c>
      <c r="J126" s="22" t="str">
        <f>IF(OR($B126="",$G126=""),"",IF(N(Setup!$B$11)&gt;0,ROUND($G126*(1-Setup!$B$10)/Setup!$B$11,0)*Setup!$B$11,ROUND($G126*(1-Setup!$B$10),2)))</f>
        <v/>
      </c>
      <c r="K126" s="13"/>
      <c r="L126" s="22" t="str">
        <f t="shared" si="3"/>
        <v/>
      </c>
      <c r="M126" s="13"/>
      <c r="N126" s="13"/>
      <c r="O126" s="13"/>
      <c r="P126" s="23" t="str">
        <f>IF(AND($B126&lt;&gt;"",$N126&lt;&gt;"Discontinued"),MAX(P$3:P125)+1,"")</f>
        <v/>
      </c>
    </row>
    <row r="127" spans="1:16" x14ac:dyDescent="0.3">
      <c r="A127" s="13"/>
      <c r="B127" s="13"/>
      <c r="C127" s="13"/>
      <c r="D127" s="13"/>
      <c r="E127" s="13"/>
      <c r="F127" s="20"/>
      <c r="G127" s="20"/>
      <c r="H127" s="21" t="str">
        <f t="shared" si="2"/>
        <v/>
      </c>
      <c r="I127" s="22" t="str">
        <f>IF(OR($B127="",$G127=""),"",IF(N(Setup!$B$11)&gt;0,ROUND($G127*(1-Setup!$B$9)/Setup!$B$11,0)*Setup!$B$11,ROUND($G127*(1-Setup!$B$9),2)))</f>
        <v/>
      </c>
      <c r="J127" s="22" t="str">
        <f>IF(OR($B127="",$G127=""),"",IF(N(Setup!$B$11)&gt;0,ROUND($G127*(1-Setup!$B$10)/Setup!$B$11,0)*Setup!$B$11,ROUND($G127*(1-Setup!$B$10),2)))</f>
        <v/>
      </c>
      <c r="K127" s="13"/>
      <c r="L127" s="22" t="str">
        <f t="shared" si="3"/>
        <v/>
      </c>
      <c r="M127" s="13"/>
      <c r="N127" s="13"/>
      <c r="O127" s="13"/>
      <c r="P127" s="23" t="str">
        <f>IF(AND($B127&lt;&gt;"",$N127&lt;&gt;"Discontinued"),MAX(P$3:P126)+1,"")</f>
        <v/>
      </c>
    </row>
    <row r="128" spans="1:16" x14ac:dyDescent="0.3">
      <c r="A128" s="13"/>
      <c r="B128" s="13"/>
      <c r="C128" s="13"/>
      <c r="D128" s="13"/>
      <c r="E128" s="13"/>
      <c r="F128" s="20"/>
      <c r="G128" s="20"/>
      <c r="H128" s="21" t="str">
        <f t="shared" si="2"/>
        <v/>
      </c>
      <c r="I128" s="22" t="str">
        <f>IF(OR($B128="",$G128=""),"",IF(N(Setup!$B$11)&gt;0,ROUND($G128*(1-Setup!$B$9)/Setup!$B$11,0)*Setup!$B$11,ROUND($G128*(1-Setup!$B$9),2)))</f>
        <v/>
      </c>
      <c r="J128" s="22" t="str">
        <f>IF(OR($B128="",$G128=""),"",IF(N(Setup!$B$11)&gt;0,ROUND($G128*(1-Setup!$B$10)/Setup!$B$11,0)*Setup!$B$11,ROUND($G128*(1-Setup!$B$10),2)))</f>
        <v/>
      </c>
      <c r="K128" s="13"/>
      <c r="L128" s="22" t="str">
        <f t="shared" si="3"/>
        <v/>
      </c>
      <c r="M128" s="13"/>
      <c r="N128" s="13"/>
      <c r="O128" s="13"/>
      <c r="P128" s="23" t="str">
        <f>IF(AND($B128&lt;&gt;"",$N128&lt;&gt;"Discontinued"),MAX(P$3:P127)+1,"")</f>
        <v/>
      </c>
    </row>
    <row r="129" spans="1:16" x14ac:dyDescent="0.3">
      <c r="A129" s="13"/>
      <c r="B129" s="13"/>
      <c r="C129" s="13"/>
      <c r="D129" s="13"/>
      <c r="E129" s="13"/>
      <c r="F129" s="20"/>
      <c r="G129" s="20"/>
      <c r="H129" s="21" t="str">
        <f t="shared" si="2"/>
        <v/>
      </c>
      <c r="I129" s="22" t="str">
        <f>IF(OR($B129="",$G129=""),"",IF(N(Setup!$B$11)&gt;0,ROUND($G129*(1-Setup!$B$9)/Setup!$B$11,0)*Setup!$B$11,ROUND($G129*(1-Setup!$B$9),2)))</f>
        <v/>
      </c>
      <c r="J129" s="22" t="str">
        <f>IF(OR($B129="",$G129=""),"",IF(N(Setup!$B$11)&gt;0,ROUND($G129*(1-Setup!$B$10)/Setup!$B$11,0)*Setup!$B$11,ROUND($G129*(1-Setup!$B$10),2)))</f>
        <v/>
      </c>
      <c r="K129" s="13"/>
      <c r="L129" s="22" t="str">
        <f t="shared" si="3"/>
        <v/>
      </c>
      <c r="M129" s="13"/>
      <c r="N129" s="13"/>
      <c r="O129" s="13"/>
      <c r="P129" s="23" t="str">
        <f>IF(AND($B129&lt;&gt;"",$N129&lt;&gt;"Discontinued"),MAX(P$3:P128)+1,"")</f>
        <v/>
      </c>
    </row>
    <row r="130" spans="1:16" x14ac:dyDescent="0.3">
      <c r="A130" s="13"/>
      <c r="B130" s="13"/>
      <c r="C130" s="13"/>
      <c r="D130" s="13"/>
      <c r="E130" s="13"/>
      <c r="F130" s="20"/>
      <c r="G130" s="20"/>
      <c r="H130" s="21" t="str">
        <f t="shared" si="2"/>
        <v/>
      </c>
      <c r="I130" s="22" t="str">
        <f>IF(OR($B130="",$G130=""),"",IF(N(Setup!$B$11)&gt;0,ROUND($G130*(1-Setup!$B$9)/Setup!$B$11,0)*Setup!$B$11,ROUND($G130*(1-Setup!$B$9),2)))</f>
        <v/>
      </c>
      <c r="J130" s="22" t="str">
        <f>IF(OR($B130="",$G130=""),"",IF(N(Setup!$B$11)&gt;0,ROUND($G130*(1-Setup!$B$10)/Setup!$B$11,0)*Setup!$B$11,ROUND($G130*(1-Setup!$B$10),2)))</f>
        <v/>
      </c>
      <c r="K130" s="13"/>
      <c r="L130" s="22" t="str">
        <f t="shared" si="3"/>
        <v/>
      </c>
      <c r="M130" s="13"/>
      <c r="N130" s="13"/>
      <c r="O130" s="13"/>
      <c r="P130" s="23" t="str">
        <f>IF(AND($B130&lt;&gt;"",$N130&lt;&gt;"Discontinued"),MAX(P$3:P129)+1,"")</f>
        <v/>
      </c>
    </row>
    <row r="131" spans="1:16" x14ac:dyDescent="0.3">
      <c r="A131" s="13"/>
      <c r="B131" s="13"/>
      <c r="C131" s="13"/>
      <c r="D131" s="13"/>
      <c r="E131" s="13"/>
      <c r="F131" s="20"/>
      <c r="G131" s="20"/>
      <c r="H131" s="21" t="str">
        <f t="shared" si="2"/>
        <v/>
      </c>
      <c r="I131" s="22" t="str">
        <f>IF(OR($B131="",$G131=""),"",IF(N(Setup!$B$11)&gt;0,ROUND($G131*(1-Setup!$B$9)/Setup!$B$11,0)*Setup!$B$11,ROUND($G131*(1-Setup!$B$9),2)))</f>
        <v/>
      </c>
      <c r="J131" s="22" t="str">
        <f>IF(OR($B131="",$G131=""),"",IF(N(Setup!$B$11)&gt;0,ROUND($G131*(1-Setup!$B$10)/Setup!$B$11,0)*Setup!$B$11,ROUND($G131*(1-Setup!$B$10),2)))</f>
        <v/>
      </c>
      <c r="K131" s="13"/>
      <c r="L131" s="22" t="str">
        <f t="shared" si="3"/>
        <v/>
      </c>
      <c r="M131" s="13"/>
      <c r="N131" s="13"/>
      <c r="O131" s="13"/>
      <c r="P131" s="23" t="str">
        <f>IF(AND($B131&lt;&gt;"",$N131&lt;&gt;"Discontinued"),MAX(P$3:P130)+1,"")</f>
        <v/>
      </c>
    </row>
    <row r="132" spans="1:16" x14ac:dyDescent="0.3">
      <c r="A132" s="13"/>
      <c r="B132" s="13"/>
      <c r="C132" s="13"/>
      <c r="D132" s="13"/>
      <c r="E132" s="13"/>
      <c r="F132" s="20"/>
      <c r="G132" s="20"/>
      <c r="H132" s="21" t="str">
        <f t="shared" ref="H132:H195" si="4">IF(OR($B132="",N($G132)=0),"",($G132-N($F132))/$G132)</f>
        <v/>
      </c>
      <c r="I132" s="22" t="str">
        <f>IF(OR($B132="",$G132=""),"",IF(N(Setup!$B$11)&gt;0,ROUND($G132*(1-Setup!$B$9)/Setup!$B$11,0)*Setup!$B$11,ROUND($G132*(1-Setup!$B$9),2)))</f>
        <v/>
      </c>
      <c r="J132" s="22" t="str">
        <f>IF(OR($B132="",$G132=""),"",IF(N(Setup!$B$11)&gt;0,ROUND($G132*(1-Setup!$B$10)/Setup!$B$11,0)*Setup!$B$11,ROUND($G132*(1-Setup!$B$10),2)))</f>
        <v/>
      </c>
      <c r="K132" s="13"/>
      <c r="L132" s="22" t="str">
        <f t="shared" ref="L132:L195" si="5">IF(OR($B132="",$G132=""),"",ROUND($G132*(1+N($K132)/100),2))</f>
        <v/>
      </c>
      <c r="M132" s="13"/>
      <c r="N132" s="13"/>
      <c r="O132" s="13"/>
      <c r="P132" s="23" t="str">
        <f>IF(AND($B132&lt;&gt;"",$N132&lt;&gt;"Discontinued"),MAX(P$3:P131)+1,"")</f>
        <v/>
      </c>
    </row>
    <row r="133" spans="1:16" x14ac:dyDescent="0.3">
      <c r="A133" s="13"/>
      <c r="B133" s="13"/>
      <c r="C133" s="13"/>
      <c r="D133" s="13"/>
      <c r="E133" s="13"/>
      <c r="F133" s="20"/>
      <c r="G133" s="20"/>
      <c r="H133" s="21" t="str">
        <f t="shared" si="4"/>
        <v/>
      </c>
      <c r="I133" s="22" t="str">
        <f>IF(OR($B133="",$G133=""),"",IF(N(Setup!$B$11)&gt;0,ROUND($G133*(1-Setup!$B$9)/Setup!$B$11,0)*Setup!$B$11,ROUND($G133*(1-Setup!$B$9),2)))</f>
        <v/>
      </c>
      <c r="J133" s="22" t="str">
        <f>IF(OR($B133="",$G133=""),"",IF(N(Setup!$B$11)&gt;0,ROUND($G133*(1-Setup!$B$10)/Setup!$B$11,0)*Setup!$B$11,ROUND($G133*(1-Setup!$B$10),2)))</f>
        <v/>
      </c>
      <c r="K133" s="13"/>
      <c r="L133" s="22" t="str">
        <f t="shared" si="5"/>
        <v/>
      </c>
      <c r="M133" s="13"/>
      <c r="N133" s="13"/>
      <c r="O133" s="13"/>
      <c r="P133" s="23" t="str">
        <f>IF(AND($B133&lt;&gt;"",$N133&lt;&gt;"Discontinued"),MAX(P$3:P132)+1,"")</f>
        <v/>
      </c>
    </row>
    <row r="134" spans="1:16" x14ac:dyDescent="0.3">
      <c r="A134" s="13"/>
      <c r="B134" s="13"/>
      <c r="C134" s="13"/>
      <c r="D134" s="13"/>
      <c r="E134" s="13"/>
      <c r="F134" s="20"/>
      <c r="G134" s="20"/>
      <c r="H134" s="21" t="str">
        <f t="shared" si="4"/>
        <v/>
      </c>
      <c r="I134" s="22" t="str">
        <f>IF(OR($B134="",$G134=""),"",IF(N(Setup!$B$11)&gt;0,ROUND($G134*(1-Setup!$B$9)/Setup!$B$11,0)*Setup!$B$11,ROUND($G134*(1-Setup!$B$9),2)))</f>
        <v/>
      </c>
      <c r="J134" s="22" t="str">
        <f>IF(OR($B134="",$G134=""),"",IF(N(Setup!$B$11)&gt;0,ROUND($G134*(1-Setup!$B$10)/Setup!$B$11,0)*Setup!$B$11,ROUND($G134*(1-Setup!$B$10),2)))</f>
        <v/>
      </c>
      <c r="K134" s="13"/>
      <c r="L134" s="22" t="str">
        <f t="shared" si="5"/>
        <v/>
      </c>
      <c r="M134" s="13"/>
      <c r="N134" s="13"/>
      <c r="O134" s="13"/>
      <c r="P134" s="23" t="str">
        <f>IF(AND($B134&lt;&gt;"",$N134&lt;&gt;"Discontinued"),MAX(P$3:P133)+1,"")</f>
        <v/>
      </c>
    </row>
    <row r="135" spans="1:16" x14ac:dyDescent="0.3">
      <c r="A135" s="13"/>
      <c r="B135" s="13"/>
      <c r="C135" s="13"/>
      <c r="D135" s="13"/>
      <c r="E135" s="13"/>
      <c r="F135" s="20"/>
      <c r="G135" s="20"/>
      <c r="H135" s="21" t="str">
        <f t="shared" si="4"/>
        <v/>
      </c>
      <c r="I135" s="22" t="str">
        <f>IF(OR($B135="",$G135=""),"",IF(N(Setup!$B$11)&gt;0,ROUND($G135*(1-Setup!$B$9)/Setup!$B$11,0)*Setup!$B$11,ROUND($G135*(1-Setup!$B$9),2)))</f>
        <v/>
      </c>
      <c r="J135" s="22" t="str">
        <f>IF(OR($B135="",$G135=""),"",IF(N(Setup!$B$11)&gt;0,ROUND($G135*(1-Setup!$B$10)/Setup!$B$11,0)*Setup!$B$11,ROUND($G135*(1-Setup!$B$10),2)))</f>
        <v/>
      </c>
      <c r="K135" s="13"/>
      <c r="L135" s="22" t="str">
        <f t="shared" si="5"/>
        <v/>
      </c>
      <c r="M135" s="13"/>
      <c r="N135" s="13"/>
      <c r="O135" s="13"/>
      <c r="P135" s="23" t="str">
        <f>IF(AND($B135&lt;&gt;"",$N135&lt;&gt;"Discontinued"),MAX(P$3:P134)+1,"")</f>
        <v/>
      </c>
    </row>
    <row r="136" spans="1:16" x14ac:dyDescent="0.3">
      <c r="A136" s="13"/>
      <c r="B136" s="13"/>
      <c r="C136" s="13"/>
      <c r="D136" s="13"/>
      <c r="E136" s="13"/>
      <c r="F136" s="20"/>
      <c r="G136" s="20"/>
      <c r="H136" s="21" t="str">
        <f t="shared" si="4"/>
        <v/>
      </c>
      <c r="I136" s="22" t="str">
        <f>IF(OR($B136="",$G136=""),"",IF(N(Setup!$B$11)&gt;0,ROUND($G136*(1-Setup!$B$9)/Setup!$B$11,0)*Setup!$B$11,ROUND($G136*(1-Setup!$B$9),2)))</f>
        <v/>
      </c>
      <c r="J136" s="22" t="str">
        <f>IF(OR($B136="",$G136=""),"",IF(N(Setup!$B$11)&gt;0,ROUND($G136*(1-Setup!$B$10)/Setup!$B$11,0)*Setup!$B$11,ROUND($G136*(1-Setup!$B$10),2)))</f>
        <v/>
      </c>
      <c r="K136" s="13"/>
      <c r="L136" s="22" t="str">
        <f t="shared" si="5"/>
        <v/>
      </c>
      <c r="M136" s="13"/>
      <c r="N136" s="13"/>
      <c r="O136" s="13"/>
      <c r="P136" s="23" t="str">
        <f>IF(AND($B136&lt;&gt;"",$N136&lt;&gt;"Discontinued"),MAX(P$3:P135)+1,"")</f>
        <v/>
      </c>
    </row>
    <row r="137" spans="1:16" x14ac:dyDescent="0.3">
      <c r="A137" s="13"/>
      <c r="B137" s="13"/>
      <c r="C137" s="13"/>
      <c r="D137" s="13"/>
      <c r="E137" s="13"/>
      <c r="F137" s="20"/>
      <c r="G137" s="20"/>
      <c r="H137" s="21" t="str">
        <f t="shared" si="4"/>
        <v/>
      </c>
      <c r="I137" s="22" t="str">
        <f>IF(OR($B137="",$G137=""),"",IF(N(Setup!$B$11)&gt;0,ROUND($G137*(1-Setup!$B$9)/Setup!$B$11,0)*Setup!$B$11,ROUND($G137*(1-Setup!$B$9),2)))</f>
        <v/>
      </c>
      <c r="J137" s="22" t="str">
        <f>IF(OR($B137="",$G137=""),"",IF(N(Setup!$B$11)&gt;0,ROUND($G137*(1-Setup!$B$10)/Setup!$B$11,0)*Setup!$B$11,ROUND($G137*(1-Setup!$B$10),2)))</f>
        <v/>
      </c>
      <c r="K137" s="13"/>
      <c r="L137" s="22" t="str">
        <f t="shared" si="5"/>
        <v/>
      </c>
      <c r="M137" s="13"/>
      <c r="N137" s="13"/>
      <c r="O137" s="13"/>
      <c r="P137" s="23" t="str">
        <f>IF(AND($B137&lt;&gt;"",$N137&lt;&gt;"Discontinued"),MAX(P$3:P136)+1,"")</f>
        <v/>
      </c>
    </row>
    <row r="138" spans="1:16" x14ac:dyDescent="0.3">
      <c r="A138" s="13"/>
      <c r="B138" s="13"/>
      <c r="C138" s="13"/>
      <c r="D138" s="13"/>
      <c r="E138" s="13"/>
      <c r="F138" s="20"/>
      <c r="G138" s="20"/>
      <c r="H138" s="21" t="str">
        <f t="shared" si="4"/>
        <v/>
      </c>
      <c r="I138" s="22" t="str">
        <f>IF(OR($B138="",$G138=""),"",IF(N(Setup!$B$11)&gt;0,ROUND($G138*(1-Setup!$B$9)/Setup!$B$11,0)*Setup!$B$11,ROUND($G138*(1-Setup!$B$9),2)))</f>
        <v/>
      </c>
      <c r="J138" s="22" t="str">
        <f>IF(OR($B138="",$G138=""),"",IF(N(Setup!$B$11)&gt;0,ROUND($G138*(1-Setup!$B$10)/Setup!$B$11,0)*Setup!$B$11,ROUND($G138*(1-Setup!$B$10),2)))</f>
        <v/>
      </c>
      <c r="K138" s="13"/>
      <c r="L138" s="22" t="str">
        <f t="shared" si="5"/>
        <v/>
      </c>
      <c r="M138" s="13"/>
      <c r="N138" s="13"/>
      <c r="O138" s="13"/>
      <c r="P138" s="23" t="str">
        <f>IF(AND($B138&lt;&gt;"",$N138&lt;&gt;"Discontinued"),MAX(P$3:P137)+1,"")</f>
        <v/>
      </c>
    </row>
    <row r="139" spans="1:16" x14ac:dyDescent="0.3">
      <c r="A139" s="13"/>
      <c r="B139" s="13"/>
      <c r="C139" s="13"/>
      <c r="D139" s="13"/>
      <c r="E139" s="13"/>
      <c r="F139" s="20"/>
      <c r="G139" s="20"/>
      <c r="H139" s="21" t="str">
        <f t="shared" si="4"/>
        <v/>
      </c>
      <c r="I139" s="22" t="str">
        <f>IF(OR($B139="",$G139=""),"",IF(N(Setup!$B$11)&gt;0,ROUND($G139*(1-Setup!$B$9)/Setup!$B$11,0)*Setup!$B$11,ROUND($G139*(1-Setup!$B$9),2)))</f>
        <v/>
      </c>
      <c r="J139" s="22" t="str">
        <f>IF(OR($B139="",$G139=""),"",IF(N(Setup!$B$11)&gt;0,ROUND($G139*(1-Setup!$B$10)/Setup!$B$11,0)*Setup!$B$11,ROUND($G139*(1-Setup!$B$10),2)))</f>
        <v/>
      </c>
      <c r="K139" s="13"/>
      <c r="L139" s="22" t="str">
        <f t="shared" si="5"/>
        <v/>
      </c>
      <c r="M139" s="13"/>
      <c r="N139" s="13"/>
      <c r="O139" s="13"/>
      <c r="P139" s="23" t="str">
        <f>IF(AND($B139&lt;&gt;"",$N139&lt;&gt;"Discontinued"),MAX(P$3:P138)+1,"")</f>
        <v/>
      </c>
    </row>
    <row r="140" spans="1:16" x14ac:dyDescent="0.3">
      <c r="A140" s="13"/>
      <c r="B140" s="13"/>
      <c r="C140" s="13"/>
      <c r="D140" s="13"/>
      <c r="E140" s="13"/>
      <c r="F140" s="20"/>
      <c r="G140" s="20"/>
      <c r="H140" s="21" t="str">
        <f t="shared" si="4"/>
        <v/>
      </c>
      <c r="I140" s="22" t="str">
        <f>IF(OR($B140="",$G140=""),"",IF(N(Setup!$B$11)&gt;0,ROUND($G140*(1-Setup!$B$9)/Setup!$B$11,0)*Setup!$B$11,ROUND($G140*(1-Setup!$B$9),2)))</f>
        <v/>
      </c>
      <c r="J140" s="22" t="str">
        <f>IF(OR($B140="",$G140=""),"",IF(N(Setup!$B$11)&gt;0,ROUND($G140*(1-Setup!$B$10)/Setup!$B$11,0)*Setup!$B$11,ROUND($G140*(1-Setup!$B$10),2)))</f>
        <v/>
      </c>
      <c r="K140" s="13"/>
      <c r="L140" s="22" t="str">
        <f t="shared" si="5"/>
        <v/>
      </c>
      <c r="M140" s="13"/>
      <c r="N140" s="13"/>
      <c r="O140" s="13"/>
      <c r="P140" s="23" t="str">
        <f>IF(AND($B140&lt;&gt;"",$N140&lt;&gt;"Discontinued"),MAX(P$3:P139)+1,"")</f>
        <v/>
      </c>
    </row>
    <row r="141" spans="1:16" x14ac:dyDescent="0.3">
      <c r="A141" s="13"/>
      <c r="B141" s="13"/>
      <c r="C141" s="13"/>
      <c r="D141" s="13"/>
      <c r="E141" s="13"/>
      <c r="F141" s="20"/>
      <c r="G141" s="20"/>
      <c r="H141" s="21" t="str">
        <f t="shared" si="4"/>
        <v/>
      </c>
      <c r="I141" s="22" t="str">
        <f>IF(OR($B141="",$G141=""),"",IF(N(Setup!$B$11)&gt;0,ROUND($G141*(1-Setup!$B$9)/Setup!$B$11,0)*Setup!$B$11,ROUND($G141*(1-Setup!$B$9),2)))</f>
        <v/>
      </c>
      <c r="J141" s="22" t="str">
        <f>IF(OR($B141="",$G141=""),"",IF(N(Setup!$B$11)&gt;0,ROUND($G141*(1-Setup!$B$10)/Setup!$B$11,0)*Setup!$B$11,ROUND($G141*(1-Setup!$B$10),2)))</f>
        <v/>
      </c>
      <c r="K141" s="13"/>
      <c r="L141" s="22" t="str">
        <f t="shared" si="5"/>
        <v/>
      </c>
      <c r="M141" s="13"/>
      <c r="N141" s="13"/>
      <c r="O141" s="13"/>
      <c r="P141" s="23" t="str">
        <f>IF(AND($B141&lt;&gt;"",$N141&lt;&gt;"Discontinued"),MAX(P$3:P140)+1,"")</f>
        <v/>
      </c>
    </row>
    <row r="142" spans="1:16" x14ac:dyDescent="0.3">
      <c r="A142" s="13"/>
      <c r="B142" s="13"/>
      <c r="C142" s="13"/>
      <c r="D142" s="13"/>
      <c r="E142" s="13"/>
      <c r="F142" s="20"/>
      <c r="G142" s="20"/>
      <c r="H142" s="21" t="str">
        <f t="shared" si="4"/>
        <v/>
      </c>
      <c r="I142" s="22" t="str">
        <f>IF(OR($B142="",$G142=""),"",IF(N(Setup!$B$11)&gt;0,ROUND($G142*(1-Setup!$B$9)/Setup!$B$11,0)*Setup!$B$11,ROUND($G142*(1-Setup!$B$9),2)))</f>
        <v/>
      </c>
      <c r="J142" s="22" t="str">
        <f>IF(OR($B142="",$G142=""),"",IF(N(Setup!$B$11)&gt;0,ROUND($G142*(1-Setup!$B$10)/Setup!$B$11,0)*Setup!$B$11,ROUND($G142*(1-Setup!$B$10),2)))</f>
        <v/>
      </c>
      <c r="K142" s="13"/>
      <c r="L142" s="22" t="str">
        <f t="shared" si="5"/>
        <v/>
      </c>
      <c r="M142" s="13"/>
      <c r="N142" s="13"/>
      <c r="O142" s="13"/>
      <c r="P142" s="23" t="str">
        <f>IF(AND($B142&lt;&gt;"",$N142&lt;&gt;"Discontinued"),MAX(P$3:P141)+1,"")</f>
        <v/>
      </c>
    </row>
    <row r="143" spans="1:16" x14ac:dyDescent="0.3">
      <c r="A143" s="13"/>
      <c r="B143" s="13"/>
      <c r="C143" s="13"/>
      <c r="D143" s="13"/>
      <c r="E143" s="13"/>
      <c r="F143" s="20"/>
      <c r="G143" s="20"/>
      <c r="H143" s="21" t="str">
        <f t="shared" si="4"/>
        <v/>
      </c>
      <c r="I143" s="22" t="str">
        <f>IF(OR($B143="",$G143=""),"",IF(N(Setup!$B$11)&gt;0,ROUND($G143*(1-Setup!$B$9)/Setup!$B$11,0)*Setup!$B$11,ROUND($G143*(1-Setup!$B$9),2)))</f>
        <v/>
      </c>
      <c r="J143" s="22" t="str">
        <f>IF(OR($B143="",$G143=""),"",IF(N(Setup!$B$11)&gt;0,ROUND($G143*(1-Setup!$B$10)/Setup!$B$11,0)*Setup!$B$11,ROUND($G143*(1-Setup!$B$10),2)))</f>
        <v/>
      </c>
      <c r="K143" s="13"/>
      <c r="L143" s="22" t="str">
        <f t="shared" si="5"/>
        <v/>
      </c>
      <c r="M143" s="13"/>
      <c r="N143" s="13"/>
      <c r="O143" s="13"/>
      <c r="P143" s="23" t="str">
        <f>IF(AND($B143&lt;&gt;"",$N143&lt;&gt;"Discontinued"),MAX(P$3:P142)+1,"")</f>
        <v/>
      </c>
    </row>
    <row r="144" spans="1:16" x14ac:dyDescent="0.3">
      <c r="A144" s="13"/>
      <c r="B144" s="13"/>
      <c r="C144" s="13"/>
      <c r="D144" s="13"/>
      <c r="E144" s="13"/>
      <c r="F144" s="20"/>
      <c r="G144" s="20"/>
      <c r="H144" s="21" t="str">
        <f t="shared" si="4"/>
        <v/>
      </c>
      <c r="I144" s="22" t="str">
        <f>IF(OR($B144="",$G144=""),"",IF(N(Setup!$B$11)&gt;0,ROUND($G144*(1-Setup!$B$9)/Setup!$B$11,0)*Setup!$B$11,ROUND($G144*(1-Setup!$B$9),2)))</f>
        <v/>
      </c>
      <c r="J144" s="22" t="str">
        <f>IF(OR($B144="",$G144=""),"",IF(N(Setup!$B$11)&gt;0,ROUND($G144*(1-Setup!$B$10)/Setup!$B$11,0)*Setup!$B$11,ROUND($G144*(1-Setup!$B$10),2)))</f>
        <v/>
      </c>
      <c r="K144" s="13"/>
      <c r="L144" s="22" t="str">
        <f t="shared" si="5"/>
        <v/>
      </c>
      <c r="M144" s="13"/>
      <c r="N144" s="13"/>
      <c r="O144" s="13"/>
      <c r="P144" s="23" t="str">
        <f>IF(AND($B144&lt;&gt;"",$N144&lt;&gt;"Discontinued"),MAX(P$3:P143)+1,"")</f>
        <v/>
      </c>
    </row>
    <row r="145" spans="1:16" x14ac:dyDescent="0.3">
      <c r="A145" s="13"/>
      <c r="B145" s="13"/>
      <c r="C145" s="13"/>
      <c r="D145" s="13"/>
      <c r="E145" s="13"/>
      <c r="F145" s="20"/>
      <c r="G145" s="20"/>
      <c r="H145" s="21" t="str">
        <f t="shared" si="4"/>
        <v/>
      </c>
      <c r="I145" s="22" t="str">
        <f>IF(OR($B145="",$G145=""),"",IF(N(Setup!$B$11)&gt;0,ROUND($G145*(1-Setup!$B$9)/Setup!$B$11,0)*Setup!$B$11,ROUND($G145*(1-Setup!$B$9),2)))</f>
        <v/>
      </c>
      <c r="J145" s="22" t="str">
        <f>IF(OR($B145="",$G145=""),"",IF(N(Setup!$B$11)&gt;0,ROUND($G145*(1-Setup!$B$10)/Setup!$B$11,0)*Setup!$B$11,ROUND($G145*(1-Setup!$B$10),2)))</f>
        <v/>
      </c>
      <c r="K145" s="13"/>
      <c r="L145" s="22" t="str">
        <f t="shared" si="5"/>
        <v/>
      </c>
      <c r="M145" s="13"/>
      <c r="N145" s="13"/>
      <c r="O145" s="13"/>
      <c r="P145" s="23" t="str">
        <f>IF(AND($B145&lt;&gt;"",$N145&lt;&gt;"Discontinued"),MAX(P$3:P144)+1,"")</f>
        <v/>
      </c>
    </row>
    <row r="146" spans="1:16" x14ac:dyDescent="0.3">
      <c r="A146" s="13"/>
      <c r="B146" s="13"/>
      <c r="C146" s="13"/>
      <c r="D146" s="13"/>
      <c r="E146" s="13"/>
      <c r="F146" s="20"/>
      <c r="G146" s="20"/>
      <c r="H146" s="21" t="str">
        <f t="shared" si="4"/>
        <v/>
      </c>
      <c r="I146" s="22" t="str">
        <f>IF(OR($B146="",$G146=""),"",IF(N(Setup!$B$11)&gt;0,ROUND($G146*(1-Setup!$B$9)/Setup!$B$11,0)*Setup!$B$11,ROUND($G146*(1-Setup!$B$9),2)))</f>
        <v/>
      </c>
      <c r="J146" s="22" t="str">
        <f>IF(OR($B146="",$G146=""),"",IF(N(Setup!$B$11)&gt;0,ROUND($G146*(1-Setup!$B$10)/Setup!$B$11,0)*Setup!$B$11,ROUND($G146*(1-Setup!$B$10),2)))</f>
        <v/>
      </c>
      <c r="K146" s="13"/>
      <c r="L146" s="22" t="str">
        <f t="shared" si="5"/>
        <v/>
      </c>
      <c r="M146" s="13"/>
      <c r="N146" s="13"/>
      <c r="O146" s="13"/>
      <c r="P146" s="23" t="str">
        <f>IF(AND($B146&lt;&gt;"",$N146&lt;&gt;"Discontinued"),MAX(P$3:P145)+1,"")</f>
        <v/>
      </c>
    </row>
    <row r="147" spans="1:16" x14ac:dyDescent="0.3">
      <c r="A147" s="13"/>
      <c r="B147" s="13"/>
      <c r="C147" s="13"/>
      <c r="D147" s="13"/>
      <c r="E147" s="13"/>
      <c r="F147" s="20"/>
      <c r="G147" s="20"/>
      <c r="H147" s="21" t="str">
        <f t="shared" si="4"/>
        <v/>
      </c>
      <c r="I147" s="22" t="str">
        <f>IF(OR($B147="",$G147=""),"",IF(N(Setup!$B$11)&gt;0,ROUND($G147*(1-Setup!$B$9)/Setup!$B$11,0)*Setup!$B$11,ROUND($G147*(1-Setup!$B$9),2)))</f>
        <v/>
      </c>
      <c r="J147" s="22" t="str">
        <f>IF(OR($B147="",$G147=""),"",IF(N(Setup!$B$11)&gt;0,ROUND($G147*(1-Setup!$B$10)/Setup!$B$11,0)*Setup!$B$11,ROUND($G147*(1-Setup!$B$10),2)))</f>
        <v/>
      </c>
      <c r="K147" s="13"/>
      <c r="L147" s="22" t="str">
        <f t="shared" si="5"/>
        <v/>
      </c>
      <c r="M147" s="13"/>
      <c r="N147" s="13"/>
      <c r="O147" s="13"/>
      <c r="P147" s="23" t="str">
        <f>IF(AND($B147&lt;&gt;"",$N147&lt;&gt;"Discontinued"),MAX(P$3:P146)+1,"")</f>
        <v/>
      </c>
    </row>
    <row r="148" spans="1:16" x14ac:dyDescent="0.3">
      <c r="A148" s="13"/>
      <c r="B148" s="13"/>
      <c r="C148" s="13"/>
      <c r="D148" s="13"/>
      <c r="E148" s="13"/>
      <c r="F148" s="20"/>
      <c r="G148" s="20"/>
      <c r="H148" s="21" t="str">
        <f t="shared" si="4"/>
        <v/>
      </c>
      <c r="I148" s="22" t="str">
        <f>IF(OR($B148="",$G148=""),"",IF(N(Setup!$B$11)&gt;0,ROUND($G148*(1-Setup!$B$9)/Setup!$B$11,0)*Setup!$B$11,ROUND($G148*(1-Setup!$B$9),2)))</f>
        <v/>
      </c>
      <c r="J148" s="22" t="str">
        <f>IF(OR($B148="",$G148=""),"",IF(N(Setup!$B$11)&gt;0,ROUND($G148*(1-Setup!$B$10)/Setup!$B$11,0)*Setup!$B$11,ROUND($G148*(1-Setup!$B$10),2)))</f>
        <v/>
      </c>
      <c r="K148" s="13"/>
      <c r="L148" s="22" t="str">
        <f t="shared" si="5"/>
        <v/>
      </c>
      <c r="M148" s="13"/>
      <c r="N148" s="13"/>
      <c r="O148" s="13"/>
      <c r="P148" s="23" t="str">
        <f>IF(AND($B148&lt;&gt;"",$N148&lt;&gt;"Discontinued"),MAX(P$3:P147)+1,"")</f>
        <v/>
      </c>
    </row>
    <row r="149" spans="1:16" x14ac:dyDescent="0.3">
      <c r="A149" s="13"/>
      <c r="B149" s="13"/>
      <c r="C149" s="13"/>
      <c r="D149" s="13"/>
      <c r="E149" s="13"/>
      <c r="F149" s="20"/>
      <c r="G149" s="20"/>
      <c r="H149" s="21" t="str">
        <f t="shared" si="4"/>
        <v/>
      </c>
      <c r="I149" s="22" t="str">
        <f>IF(OR($B149="",$G149=""),"",IF(N(Setup!$B$11)&gt;0,ROUND($G149*(1-Setup!$B$9)/Setup!$B$11,0)*Setup!$B$11,ROUND($G149*(1-Setup!$B$9),2)))</f>
        <v/>
      </c>
      <c r="J149" s="22" t="str">
        <f>IF(OR($B149="",$G149=""),"",IF(N(Setup!$B$11)&gt;0,ROUND($G149*(1-Setup!$B$10)/Setup!$B$11,0)*Setup!$B$11,ROUND($G149*(1-Setup!$B$10),2)))</f>
        <v/>
      </c>
      <c r="K149" s="13"/>
      <c r="L149" s="22" t="str">
        <f t="shared" si="5"/>
        <v/>
      </c>
      <c r="M149" s="13"/>
      <c r="N149" s="13"/>
      <c r="O149" s="13"/>
      <c r="P149" s="23" t="str">
        <f>IF(AND($B149&lt;&gt;"",$N149&lt;&gt;"Discontinued"),MAX(P$3:P148)+1,"")</f>
        <v/>
      </c>
    </row>
    <row r="150" spans="1:16" x14ac:dyDescent="0.3">
      <c r="A150" s="13"/>
      <c r="B150" s="13"/>
      <c r="C150" s="13"/>
      <c r="D150" s="13"/>
      <c r="E150" s="13"/>
      <c r="F150" s="20"/>
      <c r="G150" s="20"/>
      <c r="H150" s="21" t="str">
        <f t="shared" si="4"/>
        <v/>
      </c>
      <c r="I150" s="22" t="str">
        <f>IF(OR($B150="",$G150=""),"",IF(N(Setup!$B$11)&gt;0,ROUND($G150*(1-Setup!$B$9)/Setup!$B$11,0)*Setup!$B$11,ROUND($G150*(1-Setup!$B$9),2)))</f>
        <v/>
      </c>
      <c r="J150" s="22" t="str">
        <f>IF(OR($B150="",$G150=""),"",IF(N(Setup!$B$11)&gt;0,ROUND($G150*(1-Setup!$B$10)/Setup!$B$11,0)*Setup!$B$11,ROUND($G150*(1-Setup!$B$10),2)))</f>
        <v/>
      </c>
      <c r="K150" s="13"/>
      <c r="L150" s="22" t="str">
        <f t="shared" si="5"/>
        <v/>
      </c>
      <c r="M150" s="13"/>
      <c r="N150" s="13"/>
      <c r="O150" s="13"/>
      <c r="P150" s="23" t="str">
        <f>IF(AND($B150&lt;&gt;"",$N150&lt;&gt;"Discontinued"),MAX(P$3:P149)+1,"")</f>
        <v/>
      </c>
    </row>
    <row r="151" spans="1:16" x14ac:dyDescent="0.3">
      <c r="A151" s="13"/>
      <c r="B151" s="13"/>
      <c r="C151" s="13"/>
      <c r="D151" s="13"/>
      <c r="E151" s="13"/>
      <c r="F151" s="20"/>
      <c r="G151" s="20"/>
      <c r="H151" s="21" t="str">
        <f t="shared" si="4"/>
        <v/>
      </c>
      <c r="I151" s="22" t="str">
        <f>IF(OR($B151="",$G151=""),"",IF(N(Setup!$B$11)&gt;0,ROUND($G151*(1-Setup!$B$9)/Setup!$B$11,0)*Setup!$B$11,ROUND($G151*(1-Setup!$B$9),2)))</f>
        <v/>
      </c>
      <c r="J151" s="22" t="str">
        <f>IF(OR($B151="",$G151=""),"",IF(N(Setup!$B$11)&gt;0,ROUND($G151*(1-Setup!$B$10)/Setup!$B$11,0)*Setup!$B$11,ROUND($G151*(1-Setup!$B$10),2)))</f>
        <v/>
      </c>
      <c r="K151" s="13"/>
      <c r="L151" s="22" t="str">
        <f t="shared" si="5"/>
        <v/>
      </c>
      <c r="M151" s="13"/>
      <c r="N151" s="13"/>
      <c r="O151" s="13"/>
      <c r="P151" s="23" t="str">
        <f>IF(AND($B151&lt;&gt;"",$N151&lt;&gt;"Discontinued"),MAX(P$3:P150)+1,"")</f>
        <v/>
      </c>
    </row>
    <row r="152" spans="1:16" x14ac:dyDescent="0.3">
      <c r="A152" s="13"/>
      <c r="B152" s="13"/>
      <c r="C152" s="13"/>
      <c r="D152" s="13"/>
      <c r="E152" s="13"/>
      <c r="F152" s="20"/>
      <c r="G152" s="20"/>
      <c r="H152" s="21" t="str">
        <f t="shared" si="4"/>
        <v/>
      </c>
      <c r="I152" s="22" t="str">
        <f>IF(OR($B152="",$G152=""),"",IF(N(Setup!$B$11)&gt;0,ROUND($G152*(1-Setup!$B$9)/Setup!$B$11,0)*Setup!$B$11,ROUND($G152*(1-Setup!$B$9),2)))</f>
        <v/>
      </c>
      <c r="J152" s="22" t="str">
        <f>IF(OR($B152="",$G152=""),"",IF(N(Setup!$B$11)&gt;0,ROUND($G152*(1-Setup!$B$10)/Setup!$B$11,0)*Setup!$B$11,ROUND($G152*(1-Setup!$B$10),2)))</f>
        <v/>
      </c>
      <c r="K152" s="13"/>
      <c r="L152" s="22" t="str">
        <f t="shared" si="5"/>
        <v/>
      </c>
      <c r="M152" s="13"/>
      <c r="N152" s="13"/>
      <c r="O152" s="13"/>
      <c r="P152" s="23" t="str">
        <f>IF(AND($B152&lt;&gt;"",$N152&lt;&gt;"Discontinued"),MAX(P$3:P151)+1,"")</f>
        <v/>
      </c>
    </row>
    <row r="153" spans="1:16" x14ac:dyDescent="0.3">
      <c r="A153" s="13"/>
      <c r="B153" s="13"/>
      <c r="C153" s="13"/>
      <c r="D153" s="13"/>
      <c r="E153" s="13"/>
      <c r="F153" s="20"/>
      <c r="G153" s="20"/>
      <c r="H153" s="21" t="str">
        <f t="shared" si="4"/>
        <v/>
      </c>
      <c r="I153" s="22" t="str">
        <f>IF(OR($B153="",$G153=""),"",IF(N(Setup!$B$11)&gt;0,ROUND($G153*(1-Setup!$B$9)/Setup!$B$11,0)*Setup!$B$11,ROUND($G153*(1-Setup!$B$9),2)))</f>
        <v/>
      </c>
      <c r="J153" s="22" t="str">
        <f>IF(OR($B153="",$G153=""),"",IF(N(Setup!$B$11)&gt;0,ROUND($G153*(1-Setup!$B$10)/Setup!$B$11,0)*Setup!$B$11,ROUND($G153*(1-Setup!$B$10),2)))</f>
        <v/>
      </c>
      <c r="K153" s="13"/>
      <c r="L153" s="22" t="str">
        <f t="shared" si="5"/>
        <v/>
      </c>
      <c r="M153" s="13"/>
      <c r="N153" s="13"/>
      <c r="O153" s="13"/>
      <c r="P153" s="23" t="str">
        <f>IF(AND($B153&lt;&gt;"",$N153&lt;&gt;"Discontinued"),MAX(P$3:P152)+1,"")</f>
        <v/>
      </c>
    </row>
    <row r="154" spans="1:16" x14ac:dyDescent="0.3">
      <c r="A154" s="13"/>
      <c r="B154" s="13"/>
      <c r="C154" s="13"/>
      <c r="D154" s="13"/>
      <c r="E154" s="13"/>
      <c r="F154" s="20"/>
      <c r="G154" s="20"/>
      <c r="H154" s="21" t="str">
        <f t="shared" si="4"/>
        <v/>
      </c>
      <c r="I154" s="22" t="str">
        <f>IF(OR($B154="",$G154=""),"",IF(N(Setup!$B$11)&gt;0,ROUND($G154*(1-Setup!$B$9)/Setup!$B$11,0)*Setup!$B$11,ROUND($G154*(1-Setup!$B$9),2)))</f>
        <v/>
      </c>
      <c r="J154" s="22" t="str">
        <f>IF(OR($B154="",$G154=""),"",IF(N(Setup!$B$11)&gt;0,ROUND($G154*(1-Setup!$B$10)/Setup!$B$11,0)*Setup!$B$11,ROUND($G154*(1-Setup!$B$10),2)))</f>
        <v/>
      </c>
      <c r="K154" s="13"/>
      <c r="L154" s="22" t="str">
        <f t="shared" si="5"/>
        <v/>
      </c>
      <c r="M154" s="13"/>
      <c r="N154" s="13"/>
      <c r="O154" s="13"/>
      <c r="P154" s="23" t="str">
        <f>IF(AND($B154&lt;&gt;"",$N154&lt;&gt;"Discontinued"),MAX(P$3:P153)+1,"")</f>
        <v/>
      </c>
    </row>
    <row r="155" spans="1:16" x14ac:dyDescent="0.3">
      <c r="A155" s="13"/>
      <c r="B155" s="13"/>
      <c r="C155" s="13"/>
      <c r="D155" s="13"/>
      <c r="E155" s="13"/>
      <c r="F155" s="20"/>
      <c r="G155" s="20"/>
      <c r="H155" s="21" t="str">
        <f t="shared" si="4"/>
        <v/>
      </c>
      <c r="I155" s="22" t="str">
        <f>IF(OR($B155="",$G155=""),"",IF(N(Setup!$B$11)&gt;0,ROUND($G155*(1-Setup!$B$9)/Setup!$B$11,0)*Setup!$B$11,ROUND($G155*(1-Setup!$B$9),2)))</f>
        <v/>
      </c>
      <c r="J155" s="22" t="str">
        <f>IF(OR($B155="",$G155=""),"",IF(N(Setup!$B$11)&gt;0,ROUND($G155*(1-Setup!$B$10)/Setup!$B$11,0)*Setup!$B$11,ROUND($G155*(1-Setup!$B$10),2)))</f>
        <v/>
      </c>
      <c r="K155" s="13"/>
      <c r="L155" s="22" t="str">
        <f t="shared" si="5"/>
        <v/>
      </c>
      <c r="M155" s="13"/>
      <c r="N155" s="13"/>
      <c r="O155" s="13"/>
      <c r="P155" s="23" t="str">
        <f>IF(AND($B155&lt;&gt;"",$N155&lt;&gt;"Discontinued"),MAX(P$3:P154)+1,"")</f>
        <v/>
      </c>
    </row>
    <row r="156" spans="1:16" x14ac:dyDescent="0.3">
      <c r="A156" s="13"/>
      <c r="B156" s="13"/>
      <c r="C156" s="13"/>
      <c r="D156" s="13"/>
      <c r="E156" s="13"/>
      <c r="F156" s="20"/>
      <c r="G156" s="20"/>
      <c r="H156" s="21" t="str">
        <f t="shared" si="4"/>
        <v/>
      </c>
      <c r="I156" s="22" t="str">
        <f>IF(OR($B156="",$G156=""),"",IF(N(Setup!$B$11)&gt;0,ROUND($G156*(1-Setup!$B$9)/Setup!$B$11,0)*Setup!$B$11,ROUND($G156*(1-Setup!$B$9),2)))</f>
        <v/>
      </c>
      <c r="J156" s="22" t="str">
        <f>IF(OR($B156="",$G156=""),"",IF(N(Setup!$B$11)&gt;0,ROUND($G156*(1-Setup!$B$10)/Setup!$B$11,0)*Setup!$B$11,ROUND($G156*(1-Setup!$B$10),2)))</f>
        <v/>
      </c>
      <c r="K156" s="13"/>
      <c r="L156" s="22" t="str">
        <f t="shared" si="5"/>
        <v/>
      </c>
      <c r="M156" s="13"/>
      <c r="N156" s="13"/>
      <c r="O156" s="13"/>
      <c r="P156" s="23" t="str">
        <f>IF(AND($B156&lt;&gt;"",$N156&lt;&gt;"Discontinued"),MAX(P$3:P155)+1,"")</f>
        <v/>
      </c>
    </row>
    <row r="157" spans="1:16" x14ac:dyDescent="0.3">
      <c r="A157" s="13"/>
      <c r="B157" s="13"/>
      <c r="C157" s="13"/>
      <c r="D157" s="13"/>
      <c r="E157" s="13"/>
      <c r="F157" s="20"/>
      <c r="G157" s="20"/>
      <c r="H157" s="21" t="str">
        <f t="shared" si="4"/>
        <v/>
      </c>
      <c r="I157" s="22" t="str">
        <f>IF(OR($B157="",$G157=""),"",IF(N(Setup!$B$11)&gt;0,ROUND($G157*(1-Setup!$B$9)/Setup!$B$11,0)*Setup!$B$11,ROUND($G157*(1-Setup!$B$9),2)))</f>
        <v/>
      </c>
      <c r="J157" s="22" t="str">
        <f>IF(OR($B157="",$G157=""),"",IF(N(Setup!$B$11)&gt;0,ROUND($G157*(1-Setup!$B$10)/Setup!$B$11,0)*Setup!$B$11,ROUND($G157*(1-Setup!$B$10),2)))</f>
        <v/>
      </c>
      <c r="K157" s="13"/>
      <c r="L157" s="22" t="str">
        <f t="shared" si="5"/>
        <v/>
      </c>
      <c r="M157" s="13"/>
      <c r="N157" s="13"/>
      <c r="O157" s="13"/>
      <c r="P157" s="23" t="str">
        <f>IF(AND($B157&lt;&gt;"",$N157&lt;&gt;"Discontinued"),MAX(P$3:P156)+1,"")</f>
        <v/>
      </c>
    </row>
    <row r="158" spans="1:16" x14ac:dyDescent="0.3">
      <c r="A158" s="13"/>
      <c r="B158" s="13"/>
      <c r="C158" s="13"/>
      <c r="D158" s="13"/>
      <c r="E158" s="13"/>
      <c r="F158" s="20"/>
      <c r="G158" s="20"/>
      <c r="H158" s="21" t="str">
        <f t="shared" si="4"/>
        <v/>
      </c>
      <c r="I158" s="22" t="str">
        <f>IF(OR($B158="",$G158=""),"",IF(N(Setup!$B$11)&gt;0,ROUND($G158*(1-Setup!$B$9)/Setup!$B$11,0)*Setup!$B$11,ROUND($G158*(1-Setup!$B$9),2)))</f>
        <v/>
      </c>
      <c r="J158" s="22" t="str">
        <f>IF(OR($B158="",$G158=""),"",IF(N(Setup!$B$11)&gt;0,ROUND($G158*(1-Setup!$B$10)/Setup!$B$11,0)*Setup!$B$11,ROUND($G158*(1-Setup!$B$10),2)))</f>
        <v/>
      </c>
      <c r="K158" s="13"/>
      <c r="L158" s="22" t="str">
        <f t="shared" si="5"/>
        <v/>
      </c>
      <c r="M158" s="13"/>
      <c r="N158" s="13"/>
      <c r="O158" s="13"/>
      <c r="P158" s="23" t="str">
        <f>IF(AND($B158&lt;&gt;"",$N158&lt;&gt;"Discontinued"),MAX(P$3:P157)+1,"")</f>
        <v/>
      </c>
    </row>
    <row r="159" spans="1:16" x14ac:dyDescent="0.3">
      <c r="A159" s="13"/>
      <c r="B159" s="13"/>
      <c r="C159" s="13"/>
      <c r="D159" s="13"/>
      <c r="E159" s="13"/>
      <c r="F159" s="20"/>
      <c r="G159" s="20"/>
      <c r="H159" s="21" t="str">
        <f t="shared" si="4"/>
        <v/>
      </c>
      <c r="I159" s="22" t="str">
        <f>IF(OR($B159="",$G159=""),"",IF(N(Setup!$B$11)&gt;0,ROUND($G159*(1-Setup!$B$9)/Setup!$B$11,0)*Setup!$B$11,ROUND($G159*(1-Setup!$B$9),2)))</f>
        <v/>
      </c>
      <c r="J159" s="22" t="str">
        <f>IF(OR($B159="",$G159=""),"",IF(N(Setup!$B$11)&gt;0,ROUND($G159*(1-Setup!$B$10)/Setup!$B$11,0)*Setup!$B$11,ROUND($G159*(1-Setup!$B$10),2)))</f>
        <v/>
      </c>
      <c r="K159" s="13"/>
      <c r="L159" s="22" t="str">
        <f t="shared" si="5"/>
        <v/>
      </c>
      <c r="M159" s="13"/>
      <c r="N159" s="13"/>
      <c r="O159" s="13"/>
      <c r="P159" s="23" t="str">
        <f>IF(AND($B159&lt;&gt;"",$N159&lt;&gt;"Discontinued"),MAX(P$3:P158)+1,"")</f>
        <v/>
      </c>
    </row>
    <row r="160" spans="1:16" x14ac:dyDescent="0.3">
      <c r="A160" s="13"/>
      <c r="B160" s="13"/>
      <c r="C160" s="13"/>
      <c r="D160" s="13"/>
      <c r="E160" s="13"/>
      <c r="F160" s="20"/>
      <c r="G160" s="20"/>
      <c r="H160" s="21" t="str">
        <f t="shared" si="4"/>
        <v/>
      </c>
      <c r="I160" s="22" t="str">
        <f>IF(OR($B160="",$G160=""),"",IF(N(Setup!$B$11)&gt;0,ROUND($G160*(1-Setup!$B$9)/Setup!$B$11,0)*Setup!$B$11,ROUND($G160*(1-Setup!$B$9),2)))</f>
        <v/>
      </c>
      <c r="J160" s="22" t="str">
        <f>IF(OR($B160="",$G160=""),"",IF(N(Setup!$B$11)&gt;0,ROUND($G160*(1-Setup!$B$10)/Setup!$B$11,0)*Setup!$B$11,ROUND($G160*(1-Setup!$B$10),2)))</f>
        <v/>
      </c>
      <c r="K160" s="13"/>
      <c r="L160" s="22" t="str">
        <f t="shared" si="5"/>
        <v/>
      </c>
      <c r="M160" s="13"/>
      <c r="N160" s="13"/>
      <c r="O160" s="13"/>
      <c r="P160" s="23" t="str">
        <f>IF(AND($B160&lt;&gt;"",$N160&lt;&gt;"Discontinued"),MAX(P$3:P159)+1,"")</f>
        <v/>
      </c>
    </row>
    <row r="161" spans="1:16" x14ac:dyDescent="0.3">
      <c r="A161" s="13"/>
      <c r="B161" s="13"/>
      <c r="C161" s="13"/>
      <c r="D161" s="13"/>
      <c r="E161" s="13"/>
      <c r="F161" s="20"/>
      <c r="G161" s="20"/>
      <c r="H161" s="21" t="str">
        <f t="shared" si="4"/>
        <v/>
      </c>
      <c r="I161" s="22" t="str">
        <f>IF(OR($B161="",$G161=""),"",IF(N(Setup!$B$11)&gt;0,ROUND($G161*(1-Setup!$B$9)/Setup!$B$11,0)*Setup!$B$11,ROUND($G161*(1-Setup!$B$9),2)))</f>
        <v/>
      </c>
      <c r="J161" s="22" t="str">
        <f>IF(OR($B161="",$G161=""),"",IF(N(Setup!$B$11)&gt;0,ROUND($G161*(1-Setup!$B$10)/Setup!$B$11,0)*Setup!$B$11,ROUND($G161*(1-Setup!$B$10),2)))</f>
        <v/>
      </c>
      <c r="K161" s="13"/>
      <c r="L161" s="22" t="str">
        <f t="shared" si="5"/>
        <v/>
      </c>
      <c r="M161" s="13"/>
      <c r="N161" s="13"/>
      <c r="O161" s="13"/>
      <c r="P161" s="23" t="str">
        <f>IF(AND($B161&lt;&gt;"",$N161&lt;&gt;"Discontinued"),MAX(P$3:P160)+1,"")</f>
        <v/>
      </c>
    </row>
    <row r="162" spans="1:16" x14ac:dyDescent="0.3">
      <c r="A162" s="13"/>
      <c r="B162" s="13"/>
      <c r="C162" s="13"/>
      <c r="D162" s="13"/>
      <c r="E162" s="13"/>
      <c r="F162" s="20"/>
      <c r="G162" s="20"/>
      <c r="H162" s="21" t="str">
        <f t="shared" si="4"/>
        <v/>
      </c>
      <c r="I162" s="22" t="str">
        <f>IF(OR($B162="",$G162=""),"",IF(N(Setup!$B$11)&gt;0,ROUND($G162*(1-Setup!$B$9)/Setup!$B$11,0)*Setup!$B$11,ROUND($G162*(1-Setup!$B$9),2)))</f>
        <v/>
      </c>
      <c r="J162" s="22" t="str">
        <f>IF(OR($B162="",$G162=""),"",IF(N(Setup!$B$11)&gt;0,ROUND($G162*(1-Setup!$B$10)/Setup!$B$11,0)*Setup!$B$11,ROUND($G162*(1-Setup!$B$10),2)))</f>
        <v/>
      </c>
      <c r="K162" s="13"/>
      <c r="L162" s="22" t="str">
        <f t="shared" si="5"/>
        <v/>
      </c>
      <c r="M162" s="13"/>
      <c r="N162" s="13"/>
      <c r="O162" s="13"/>
      <c r="P162" s="23" t="str">
        <f>IF(AND($B162&lt;&gt;"",$N162&lt;&gt;"Discontinued"),MAX(P$3:P161)+1,"")</f>
        <v/>
      </c>
    </row>
    <row r="163" spans="1:16" x14ac:dyDescent="0.3">
      <c r="A163" s="13"/>
      <c r="B163" s="13"/>
      <c r="C163" s="13"/>
      <c r="D163" s="13"/>
      <c r="E163" s="13"/>
      <c r="F163" s="20"/>
      <c r="G163" s="20"/>
      <c r="H163" s="21" t="str">
        <f t="shared" si="4"/>
        <v/>
      </c>
      <c r="I163" s="22" t="str">
        <f>IF(OR($B163="",$G163=""),"",IF(N(Setup!$B$11)&gt;0,ROUND($G163*(1-Setup!$B$9)/Setup!$B$11,0)*Setup!$B$11,ROUND($G163*(1-Setup!$B$9),2)))</f>
        <v/>
      </c>
      <c r="J163" s="22" t="str">
        <f>IF(OR($B163="",$G163=""),"",IF(N(Setup!$B$11)&gt;0,ROUND($G163*(1-Setup!$B$10)/Setup!$B$11,0)*Setup!$B$11,ROUND($G163*(1-Setup!$B$10),2)))</f>
        <v/>
      </c>
      <c r="K163" s="13"/>
      <c r="L163" s="22" t="str">
        <f t="shared" si="5"/>
        <v/>
      </c>
      <c r="M163" s="13"/>
      <c r="N163" s="13"/>
      <c r="O163" s="13"/>
      <c r="P163" s="23" t="str">
        <f>IF(AND($B163&lt;&gt;"",$N163&lt;&gt;"Discontinued"),MAX(P$3:P162)+1,"")</f>
        <v/>
      </c>
    </row>
    <row r="164" spans="1:16" x14ac:dyDescent="0.3">
      <c r="A164" s="13"/>
      <c r="B164" s="13"/>
      <c r="C164" s="13"/>
      <c r="D164" s="13"/>
      <c r="E164" s="13"/>
      <c r="F164" s="20"/>
      <c r="G164" s="20"/>
      <c r="H164" s="21" t="str">
        <f t="shared" si="4"/>
        <v/>
      </c>
      <c r="I164" s="22" t="str">
        <f>IF(OR($B164="",$G164=""),"",IF(N(Setup!$B$11)&gt;0,ROUND($G164*(1-Setup!$B$9)/Setup!$B$11,0)*Setup!$B$11,ROUND($G164*(1-Setup!$B$9),2)))</f>
        <v/>
      </c>
      <c r="J164" s="22" t="str">
        <f>IF(OR($B164="",$G164=""),"",IF(N(Setup!$B$11)&gt;0,ROUND($G164*(1-Setup!$B$10)/Setup!$B$11,0)*Setup!$B$11,ROUND($G164*(1-Setup!$B$10),2)))</f>
        <v/>
      </c>
      <c r="K164" s="13"/>
      <c r="L164" s="22" t="str">
        <f t="shared" si="5"/>
        <v/>
      </c>
      <c r="M164" s="13"/>
      <c r="N164" s="13"/>
      <c r="O164" s="13"/>
      <c r="P164" s="23" t="str">
        <f>IF(AND($B164&lt;&gt;"",$N164&lt;&gt;"Discontinued"),MAX(P$3:P163)+1,"")</f>
        <v/>
      </c>
    </row>
    <row r="165" spans="1:16" x14ac:dyDescent="0.3">
      <c r="A165" s="13"/>
      <c r="B165" s="13"/>
      <c r="C165" s="13"/>
      <c r="D165" s="13"/>
      <c r="E165" s="13"/>
      <c r="F165" s="20"/>
      <c r="G165" s="20"/>
      <c r="H165" s="21" t="str">
        <f t="shared" si="4"/>
        <v/>
      </c>
      <c r="I165" s="22" t="str">
        <f>IF(OR($B165="",$G165=""),"",IF(N(Setup!$B$11)&gt;0,ROUND($G165*(1-Setup!$B$9)/Setup!$B$11,0)*Setup!$B$11,ROUND($G165*(1-Setup!$B$9),2)))</f>
        <v/>
      </c>
      <c r="J165" s="22" t="str">
        <f>IF(OR($B165="",$G165=""),"",IF(N(Setup!$B$11)&gt;0,ROUND($G165*(1-Setup!$B$10)/Setup!$B$11,0)*Setup!$B$11,ROUND($G165*(1-Setup!$B$10),2)))</f>
        <v/>
      </c>
      <c r="K165" s="13"/>
      <c r="L165" s="22" t="str">
        <f t="shared" si="5"/>
        <v/>
      </c>
      <c r="M165" s="13"/>
      <c r="N165" s="13"/>
      <c r="O165" s="13"/>
      <c r="P165" s="23" t="str">
        <f>IF(AND($B165&lt;&gt;"",$N165&lt;&gt;"Discontinued"),MAX(P$3:P164)+1,"")</f>
        <v/>
      </c>
    </row>
    <row r="166" spans="1:16" x14ac:dyDescent="0.3">
      <c r="A166" s="13"/>
      <c r="B166" s="13"/>
      <c r="C166" s="13"/>
      <c r="D166" s="13"/>
      <c r="E166" s="13"/>
      <c r="F166" s="20"/>
      <c r="G166" s="20"/>
      <c r="H166" s="21" t="str">
        <f t="shared" si="4"/>
        <v/>
      </c>
      <c r="I166" s="22" t="str">
        <f>IF(OR($B166="",$G166=""),"",IF(N(Setup!$B$11)&gt;0,ROUND($G166*(1-Setup!$B$9)/Setup!$B$11,0)*Setup!$B$11,ROUND($G166*(1-Setup!$B$9),2)))</f>
        <v/>
      </c>
      <c r="J166" s="22" t="str">
        <f>IF(OR($B166="",$G166=""),"",IF(N(Setup!$B$11)&gt;0,ROUND($G166*(1-Setup!$B$10)/Setup!$B$11,0)*Setup!$B$11,ROUND($G166*(1-Setup!$B$10),2)))</f>
        <v/>
      </c>
      <c r="K166" s="13"/>
      <c r="L166" s="22" t="str">
        <f t="shared" si="5"/>
        <v/>
      </c>
      <c r="M166" s="13"/>
      <c r="N166" s="13"/>
      <c r="O166" s="13"/>
      <c r="P166" s="23" t="str">
        <f>IF(AND($B166&lt;&gt;"",$N166&lt;&gt;"Discontinued"),MAX(P$3:P165)+1,"")</f>
        <v/>
      </c>
    </row>
    <row r="167" spans="1:16" x14ac:dyDescent="0.3">
      <c r="A167" s="13"/>
      <c r="B167" s="13"/>
      <c r="C167" s="13"/>
      <c r="D167" s="13"/>
      <c r="E167" s="13"/>
      <c r="F167" s="20"/>
      <c r="G167" s="20"/>
      <c r="H167" s="21" t="str">
        <f t="shared" si="4"/>
        <v/>
      </c>
      <c r="I167" s="22" t="str">
        <f>IF(OR($B167="",$G167=""),"",IF(N(Setup!$B$11)&gt;0,ROUND($G167*(1-Setup!$B$9)/Setup!$B$11,0)*Setup!$B$11,ROUND($G167*(1-Setup!$B$9),2)))</f>
        <v/>
      </c>
      <c r="J167" s="22" t="str">
        <f>IF(OR($B167="",$G167=""),"",IF(N(Setup!$B$11)&gt;0,ROUND($G167*(1-Setup!$B$10)/Setup!$B$11,0)*Setup!$B$11,ROUND($G167*(1-Setup!$B$10),2)))</f>
        <v/>
      </c>
      <c r="K167" s="13"/>
      <c r="L167" s="22" t="str">
        <f t="shared" si="5"/>
        <v/>
      </c>
      <c r="M167" s="13"/>
      <c r="N167" s="13"/>
      <c r="O167" s="13"/>
      <c r="P167" s="23" t="str">
        <f>IF(AND($B167&lt;&gt;"",$N167&lt;&gt;"Discontinued"),MAX(P$3:P166)+1,"")</f>
        <v/>
      </c>
    </row>
    <row r="168" spans="1:16" x14ac:dyDescent="0.3">
      <c r="A168" s="13"/>
      <c r="B168" s="13"/>
      <c r="C168" s="13"/>
      <c r="D168" s="13"/>
      <c r="E168" s="13"/>
      <c r="F168" s="20"/>
      <c r="G168" s="20"/>
      <c r="H168" s="21" t="str">
        <f t="shared" si="4"/>
        <v/>
      </c>
      <c r="I168" s="22" t="str">
        <f>IF(OR($B168="",$G168=""),"",IF(N(Setup!$B$11)&gt;0,ROUND($G168*(1-Setup!$B$9)/Setup!$B$11,0)*Setup!$B$11,ROUND($G168*(1-Setup!$B$9),2)))</f>
        <v/>
      </c>
      <c r="J168" s="22" t="str">
        <f>IF(OR($B168="",$G168=""),"",IF(N(Setup!$B$11)&gt;0,ROUND($G168*(1-Setup!$B$10)/Setup!$B$11,0)*Setup!$B$11,ROUND($G168*(1-Setup!$B$10),2)))</f>
        <v/>
      </c>
      <c r="K168" s="13"/>
      <c r="L168" s="22" t="str">
        <f t="shared" si="5"/>
        <v/>
      </c>
      <c r="M168" s="13"/>
      <c r="N168" s="13"/>
      <c r="O168" s="13"/>
      <c r="P168" s="23" t="str">
        <f>IF(AND($B168&lt;&gt;"",$N168&lt;&gt;"Discontinued"),MAX(P$3:P167)+1,"")</f>
        <v/>
      </c>
    </row>
    <row r="169" spans="1:16" x14ac:dyDescent="0.3">
      <c r="A169" s="13"/>
      <c r="B169" s="13"/>
      <c r="C169" s="13"/>
      <c r="D169" s="13"/>
      <c r="E169" s="13"/>
      <c r="F169" s="20"/>
      <c r="G169" s="20"/>
      <c r="H169" s="21" t="str">
        <f t="shared" si="4"/>
        <v/>
      </c>
      <c r="I169" s="22" t="str">
        <f>IF(OR($B169="",$G169=""),"",IF(N(Setup!$B$11)&gt;0,ROUND($G169*(1-Setup!$B$9)/Setup!$B$11,0)*Setup!$B$11,ROUND($G169*(1-Setup!$B$9),2)))</f>
        <v/>
      </c>
      <c r="J169" s="22" t="str">
        <f>IF(OR($B169="",$G169=""),"",IF(N(Setup!$B$11)&gt;0,ROUND($G169*(1-Setup!$B$10)/Setup!$B$11,0)*Setup!$B$11,ROUND($G169*(1-Setup!$B$10),2)))</f>
        <v/>
      </c>
      <c r="K169" s="13"/>
      <c r="L169" s="22" t="str">
        <f t="shared" si="5"/>
        <v/>
      </c>
      <c r="M169" s="13"/>
      <c r="N169" s="13"/>
      <c r="O169" s="13"/>
      <c r="P169" s="23" t="str">
        <f>IF(AND($B169&lt;&gt;"",$N169&lt;&gt;"Discontinued"),MAX(P$3:P168)+1,"")</f>
        <v/>
      </c>
    </row>
    <row r="170" spans="1:16" x14ac:dyDescent="0.3">
      <c r="A170" s="13"/>
      <c r="B170" s="13"/>
      <c r="C170" s="13"/>
      <c r="D170" s="13"/>
      <c r="E170" s="13"/>
      <c r="F170" s="20"/>
      <c r="G170" s="20"/>
      <c r="H170" s="21" t="str">
        <f t="shared" si="4"/>
        <v/>
      </c>
      <c r="I170" s="22" t="str">
        <f>IF(OR($B170="",$G170=""),"",IF(N(Setup!$B$11)&gt;0,ROUND($G170*(1-Setup!$B$9)/Setup!$B$11,0)*Setup!$B$11,ROUND($G170*(1-Setup!$B$9),2)))</f>
        <v/>
      </c>
      <c r="J170" s="22" t="str">
        <f>IF(OR($B170="",$G170=""),"",IF(N(Setup!$B$11)&gt;0,ROUND($G170*(1-Setup!$B$10)/Setup!$B$11,0)*Setup!$B$11,ROUND($G170*(1-Setup!$B$10),2)))</f>
        <v/>
      </c>
      <c r="K170" s="13"/>
      <c r="L170" s="22" t="str">
        <f t="shared" si="5"/>
        <v/>
      </c>
      <c r="M170" s="13"/>
      <c r="N170" s="13"/>
      <c r="O170" s="13"/>
      <c r="P170" s="23" t="str">
        <f>IF(AND($B170&lt;&gt;"",$N170&lt;&gt;"Discontinued"),MAX(P$3:P169)+1,"")</f>
        <v/>
      </c>
    </row>
    <row r="171" spans="1:16" x14ac:dyDescent="0.3">
      <c r="A171" s="13"/>
      <c r="B171" s="13"/>
      <c r="C171" s="13"/>
      <c r="D171" s="13"/>
      <c r="E171" s="13"/>
      <c r="F171" s="20"/>
      <c r="G171" s="20"/>
      <c r="H171" s="21" t="str">
        <f t="shared" si="4"/>
        <v/>
      </c>
      <c r="I171" s="22" t="str">
        <f>IF(OR($B171="",$G171=""),"",IF(N(Setup!$B$11)&gt;0,ROUND($G171*(1-Setup!$B$9)/Setup!$B$11,0)*Setup!$B$11,ROUND($G171*(1-Setup!$B$9),2)))</f>
        <v/>
      </c>
      <c r="J171" s="22" t="str">
        <f>IF(OR($B171="",$G171=""),"",IF(N(Setup!$B$11)&gt;0,ROUND($G171*(1-Setup!$B$10)/Setup!$B$11,0)*Setup!$B$11,ROUND($G171*(1-Setup!$B$10),2)))</f>
        <v/>
      </c>
      <c r="K171" s="13"/>
      <c r="L171" s="22" t="str">
        <f t="shared" si="5"/>
        <v/>
      </c>
      <c r="M171" s="13"/>
      <c r="N171" s="13"/>
      <c r="O171" s="13"/>
      <c r="P171" s="23" t="str">
        <f>IF(AND($B171&lt;&gt;"",$N171&lt;&gt;"Discontinued"),MAX(P$3:P170)+1,"")</f>
        <v/>
      </c>
    </row>
    <row r="172" spans="1:16" x14ac:dyDescent="0.3">
      <c r="A172" s="13"/>
      <c r="B172" s="13"/>
      <c r="C172" s="13"/>
      <c r="D172" s="13"/>
      <c r="E172" s="13"/>
      <c r="F172" s="20"/>
      <c r="G172" s="20"/>
      <c r="H172" s="21" t="str">
        <f t="shared" si="4"/>
        <v/>
      </c>
      <c r="I172" s="22" t="str">
        <f>IF(OR($B172="",$G172=""),"",IF(N(Setup!$B$11)&gt;0,ROUND($G172*(1-Setup!$B$9)/Setup!$B$11,0)*Setup!$B$11,ROUND($G172*(1-Setup!$B$9),2)))</f>
        <v/>
      </c>
      <c r="J172" s="22" t="str">
        <f>IF(OR($B172="",$G172=""),"",IF(N(Setup!$B$11)&gt;0,ROUND($G172*(1-Setup!$B$10)/Setup!$B$11,0)*Setup!$B$11,ROUND($G172*(1-Setup!$B$10),2)))</f>
        <v/>
      </c>
      <c r="K172" s="13"/>
      <c r="L172" s="22" t="str">
        <f t="shared" si="5"/>
        <v/>
      </c>
      <c r="M172" s="13"/>
      <c r="N172" s="13"/>
      <c r="O172" s="13"/>
      <c r="P172" s="23" t="str">
        <f>IF(AND($B172&lt;&gt;"",$N172&lt;&gt;"Discontinued"),MAX(P$3:P171)+1,"")</f>
        <v/>
      </c>
    </row>
    <row r="173" spans="1:16" x14ac:dyDescent="0.3">
      <c r="A173" s="13"/>
      <c r="B173" s="13"/>
      <c r="C173" s="13"/>
      <c r="D173" s="13"/>
      <c r="E173" s="13"/>
      <c r="F173" s="20"/>
      <c r="G173" s="20"/>
      <c r="H173" s="21" t="str">
        <f t="shared" si="4"/>
        <v/>
      </c>
      <c r="I173" s="22" t="str">
        <f>IF(OR($B173="",$G173=""),"",IF(N(Setup!$B$11)&gt;0,ROUND($G173*(1-Setup!$B$9)/Setup!$B$11,0)*Setup!$B$11,ROUND($G173*(1-Setup!$B$9),2)))</f>
        <v/>
      </c>
      <c r="J173" s="22" t="str">
        <f>IF(OR($B173="",$G173=""),"",IF(N(Setup!$B$11)&gt;0,ROUND($G173*(1-Setup!$B$10)/Setup!$B$11,0)*Setup!$B$11,ROUND($G173*(1-Setup!$B$10),2)))</f>
        <v/>
      </c>
      <c r="K173" s="13"/>
      <c r="L173" s="22" t="str">
        <f t="shared" si="5"/>
        <v/>
      </c>
      <c r="M173" s="13"/>
      <c r="N173" s="13"/>
      <c r="O173" s="13"/>
      <c r="P173" s="23" t="str">
        <f>IF(AND($B173&lt;&gt;"",$N173&lt;&gt;"Discontinued"),MAX(P$3:P172)+1,"")</f>
        <v/>
      </c>
    </row>
    <row r="174" spans="1:16" x14ac:dyDescent="0.3">
      <c r="A174" s="13"/>
      <c r="B174" s="13"/>
      <c r="C174" s="13"/>
      <c r="D174" s="13"/>
      <c r="E174" s="13"/>
      <c r="F174" s="20"/>
      <c r="G174" s="20"/>
      <c r="H174" s="21" t="str">
        <f t="shared" si="4"/>
        <v/>
      </c>
      <c r="I174" s="22" t="str">
        <f>IF(OR($B174="",$G174=""),"",IF(N(Setup!$B$11)&gt;0,ROUND($G174*(1-Setup!$B$9)/Setup!$B$11,0)*Setup!$B$11,ROUND($G174*(1-Setup!$B$9),2)))</f>
        <v/>
      </c>
      <c r="J174" s="22" t="str">
        <f>IF(OR($B174="",$G174=""),"",IF(N(Setup!$B$11)&gt;0,ROUND($G174*(1-Setup!$B$10)/Setup!$B$11,0)*Setup!$B$11,ROUND($G174*(1-Setup!$B$10),2)))</f>
        <v/>
      </c>
      <c r="K174" s="13"/>
      <c r="L174" s="22" t="str">
        <f t="shared" si="5"/>
        <v/>
      </c>
      <c r="M174" s="13"/>
      <c r="N174" s="13"/>
      <c r="O174" s="13"/>
      <c r="P174" s="23" t="str">
        <f>IF(AND($B174&lt;&gt;"",$N174&lt;&gt;"Discontinued"),MAX(P$3:P173)+1,"")</f>
        <v/>
      </c>
    </row>
    <row r="175" spans="1:16" x14ac:dyDescent="0.3">
      <c r="A175" s="13"/>
      <c r="B175" s="13"/>
      <c r="C175" s="13"/>
      <c r="D175" s="13"/>
      <c r="E175" s="13"/>
      <c r="F175" s="20"/>
      <c r="G175" s="20"/>
      <c r="H175" s="21" t="str">
        <f t="shared" si="4"/>
        <v/>
      </c>
      <c r="I175" s="22" t="str">
        <f>IF(OR($B175="",$G175=""),"",IF(N(Setup!$B$11)&gt;0,ROUND($G175*(1-Setup!$B$9)/Setup!$B$11,0)*Setup!$B$11,ROUND($G175*(1-Setup!$B$9),2)))</f>
        <v/>
      </c>
      <c r="J175" s="22" t="str">
        <f>IF(OR($B175="",$G175=""),"",IF(N(Setup!$B$11)&gt;0,ROUND($G175*(1-Setup!$B$10)/Setup!$B$11,0)*Setup!$B$11,ROUND($G175*(1-Setup!$B$10),2)))</f>
        <v/>
      </c>
      <c r="K175" s="13"/>
      <c r="L175" s="22" t="str">
        <f t="shared" si="5"/>
        <v/>
      </c>
      <c r="M175" s="13"/>
      <c r="N175" s="13"/>
      <c r="O175" s="13"/>
      <c r="P175" s="23" t="str">
        <f>IF(AND($B175&lt;&gt;"",$N175&lt;&gt;"Discontinued"),MAX(P$3:P174)+1,"")</f>
        <v/>
      </c>
    </row>
    <row r="176" spans="1:16" x14ac:dyDescent="0.3">
      <c r="A176" s="13"/>
      <c r="B176" s="13"/>
      <c r="C176" s="13"/>
      <c r="D176" s="13"/>
      <c r="E176" s="13"/>
      <c r="F176" s="20"/>
      <c r="G176" s="20"/>
      <c r="H176" s="21" t="str">
        <f t="shared" si="4"/>
        <v/>
      </c>
      <c r="I176" s="22" t="str">
        <f>IF(OR($B176="",$G176=""),"",IF(N(Setup!$B$11)&gt;0,ROUND($G176*(1-Setup!$B$9)/Setup!$B$11,0)*Setup!$B$11,ROUND($G176*(1-Setup!$B$9),2)))</f>
        <v/>
      </c>
      <c r="J176" s="22" t="str">
        <f>IF(OR($B176="",$G176=""),"",IF(N(Setup!$B$11)&gt;0,ROUND($G176*(1-Setup!$B$10)/Setup!$B$11,0)*Setup!$B$11,ROUND($G176*(1-Setup!$B$10),2)))</f>
        <v/>
      </c>
      <c r="K176" s="13"/>
      <c r="L176" s="22" t="str">
        <f t="shared" si="5"/>
        <v/>
      </c>
      <c r="M176" s="13"/>
      <c r="N176" s="13"/>
      <c r="O176" s="13"/>
      <c r="P176" s="23" t="str">
        <f>IF(AND($B176&lt;&gt;"",$N176&lt;&gt;"Discontinued"),MAX(P$3:P175)+1,"")</f>
        <v/>
      </c>
    </row>
    <row r="177" spans="1:16" x14ac:dyDescent="0.3">
      <c r="A177" s="13"/>
      <c r="B177" s="13"/>
      <c r="C177" s="13"/>
      <c r="D177" s="13"/>
      <c r="E177" s="13"/>
      <c r="F177" s="20"/>
      <c r="G177" s="20"/>
      <c r="H177" s="21" t="str">
        <f t="shared" si="4"/>
        <v/>
      </c>
      <c r="I177" s="22" t="str">
        <f>IF(OR($B177="",$G177=""),"",IF(N(Setup!$B$11)&gt;0,ROUND($G177*(1-Setup!$B$9)/Setup!$B$11,0)*Setup!$B$11,ROUND($G177*(1-Setup!$B$9),2)))</f>
        <v/>
      </c>
      <c r="J177" s="22" t="str">
        <f>IF(OR($B177="",$G177=""),"",IF(N(Setup!$B$11)&gt;0,ROUND($G177*(1-Setup!$B$10)/Setup!$B$11,0)*Setup!$B$11,ROUND($G177*(1-Setup!$B$10),2)))</f>
        <v/>
      </c>
      <c r="K177" s="13"/>
      <c r="L177" s="22" t="str">
        <f t="shared" si="5"/>
        <v/>
      </c>
      <c r="M177" s="13"/>
      <c r="N177" s="13"/>
      <c r="O177" s="13"/>
      <c r="P177" s="23" t="str">
        <f>IF(AND($B177&lt;&gt;"",$N177&lt;&gt;"Discontinued"),MAX(P$3:P176)+1,"")</f>
        <v/>
      </c>
    </row>
    <row r="178" spans="1:16" x14ac:dyDescent="0.3">
      <c r="A178" s="13"/>
      <c r="B178" s="13"/>
      <c r="C178" s="13"/>
      <c r="D178" s="13"/>
      <c r="E178" s="13"/>
      <c r="F178" s="20"/>
      <c r="G178" s="20"/>
      <c r="H178" s="21" t="str">
        <f t="shared" si="4"/>
        <v/>
      </c>
      <c r="I178" s="22" t="str">
        <f>IF(OR($B178="",$G178=""),"",IF(N(Setup!$B$11)&gt;0,ROUND($G178*(1-Setup!$B$9)/Setup!$B$11,0)*Setup!$B$11,ROUND($G178*(1-Setup!$B$9),2)))</f>
        <v/>
      </c>
      <c r="J178" s="22" t="str">
        <f>IF(OR($B178="",$G178=""),"",IF(N(Setup!$B$11)&gt;0,ROUND($G178*(1-Setup!$B$10)/Setup!$B$11,0)*Setup!$B$11,ROUND($G178*(1-Setup!$B$10),2)))</f>
        <v/>
      </c>
      <c r="K178" s="13"/>
      <c r="L178" s="22" t="str">
        <f t="shared" si="5"/>
        <v/>
      </c>
      <c r="M178" s="13"/>
      <c r="N178" s="13"/>
      <c r="O178" s="13"/>
      <c r="P178" s="23" t="str">
        <f>IF(AND($B178&lt;&gt;"",$N178&lt;&gt;"Discontinued"),MAX(P$3:P177)+1,"")</f>
        <v/>
      </c>
    </row>
    <row r="179" spans="1:16" x14ac:dyDescent="0.3">
      <c r="A179" s="13"/>
      <c r="B179" s="13"/>
      <c r="C179" s="13"/>
      <c r="D179" s="13"/>
      <c r="E179" s="13"/>
      <c r="F179" s="20"/>
      <c r="G179" s="20"/>
      <c r="H179" s="21" t="str">
        <f t="shared" si="4"/>
        <v/>
      </c>
      <c r="I179" s="22" t="str">
        <f>IF(OR($B179="",$G179=""),"",IF(N(Setup!$B$11)&gt;0,ROUND($G179*(1-Setup!$B$9)/Setup!$B$11,0)*Setup!$B$11,ROUND($G179*(1-Setup!$B$9),2)))</f>
        <v/>
      </c>
      <c r="J179" s="22" t="str">
        <f>IF(OR($B179="",$G179=""),"",IF(N(Setup!$B$11)&gt;0,ROUND($G179*(1-Setup!$B$10)/Setup!$B$11,0)*Setup!$B$11,ROUND($G179*(1-Setup!$B$10),2)))</f>
        <v/>
      </c>
      <c r="K179" s="13"/>
      <c r="L179" s="22" t="str">
        <f t="shared" si="5"/>
        <v/>
      </c>
      <c r="M179" s="13"/>
      <c r="N179" s="13"/>
      <c r="O179" s="13"/>
      <c r="P179" s="23" t="str">
        <f>IF(AND($B179&lt;&gt;"",$N179&lt;&gt;"Discontinued"),MAX(P$3:P178)+1,"")</f>
        <v/>
      </c>
    </row>
    <row r="180" spans="1:16" x14ac:dyDescent="0.3">
      <c r="A180" s="13"/>
      <c r="B180" s="13"/>
      <c r="C180" s="13"/>
      <c r="D180" s="13"/>
      <c r="E180" s="13"/>
      <c r="F180" s="20"/>
      <c r="G180" s="20"/>
      <c r="H180" s="21" t="str">
        <f t="shared" si="4"/>
        <v/>
      </c>
      <c r="I180" s="22" t="str">
        <f>IF(OR($B180="",$G180=""),"",IF(N(Setup!$B$11)&gt;0,ROUND($G180*(1-Setup!$B$9)/Setup!$B$11,0)*Setup!$B$11,ROUND($G180*(1-Setup!$B$9),2)))</f>
        <v/>
      </c>
      <c r="J180" s="22" t="str">
        <f>IF(OR($B180="",$G180=""),"",IF(N(Setup!$B$11)&gt;0,ROUND($G180*(1-Setup!$B$10)/Setup!$B$11,0)*Setup!$B$11,ROUND($G180*(1-Setup!$B$10),2)))</f>
        <v/>
      </c>
      <c r="K180" s="13"/>
      <c r="L180" s="22" t="str">
        <f t="shared" si="5"/>
        <v/>
      </c>
      <c r="M180" s="13"/>
      <c r="N180" s="13"/>
      <c r="O180" s="13"/>
      <c r="P180" s="23" t="str">
        <f>IF(AND($B180&lt;&gt;"",$N180&lt;&gt;"Discontinued"),MAX(P$3:P179)+1,"")</f>
        <v/>
      </c>
    </row>
    <row r="181" spans="1:16" x14ac:dyDescent="0.3">
      <c r="A181" s="13"/>
      <c r="B181" s="13"/>
      <c r="C181" s="13"/>
      <c r="D181" s="13"/>
      <c r="E181" s="13"/>
      <c r="F181" s="20"/>
      <c r="G181" s="20"/>
      <c r="H181" s="21" t="str">
        <f t="shared" si="4"/>
        <v/>
      </c>
      <c r="I181" s="22" t="str">
        <f>IF(OR($B181="",$G181=""),"",IF(N(Setup!$B$11)&gt;0,ROUND($G181*(1-Setup!$B$9)/Setup!$B$11,0)*Setup!$B$11,ROUND($G181*(1-Setup!$B$9),2)))</f>
        <v/>
      </c>
      <c r="J181" s="22" t="str">
        <f>IF(OR($B181="",$G181=""),"",IF(N(Setup!$B$11)&gt;0,ROUND($G181*(1-Setup!$B$10)/Setup!$B$11,0)*Setup!$B$11,ROUND($G181*(1-Setup!$B$10),2)))</f>
        <v/>
      </c>
      <c r="K181" s="13"/>
      <c r="L181" s="22" t="str">
        <f t="shared" si="5"/>
        <v/>
      </c>
      <c r="M181" s="13"/>
      <c r="N181" s="13"/>
      <c r="O181" s="13"/>
      <c r="P181" s="23" t="str">
        <f>IF(AND($B181&lt;&gt;"",$N181&lt;&gt;"Discontinued"),MAX(P$3:P180)+1,"")</f>
        <v/>
      </c>
    </row>
    <row r="182" spans="1:16" x14ac:dyDescent="0.3">
      <c r="A182" s="13"/>
      <c r="B182" s="13"/>
      <c r="C182" s="13"/>
      <c r="D182" s="13"/>
      <c r="E182" s="13"/>
      <c r="F182" s="20"/>
      <c r="G182" s="20"/>
      <c r="H182" s="21" t="str">
        <f t="shared" si="4"/>
        <v/>
      </c>
      <c r="I182" s="22" t="str">
        <f>IF(OR($B182="",$G182=""),"",IF(N(Setup!$B$11)&gt;0,ROUND($G182*(1-Setup!$B$9)/Setup!$B$11,0)*Setup!$B$11,ROUND($G182*(1-Setup!$B$9),2)))</f>
        <v/>
      </c>
      <c r="J182" s="22" t="str">
        <f>IF(OR($B182="",$G182=""),"",IF(N(Setup!$B$11)&gt;0,ROUND($G182*(1-Setup!$B$10)/Setup!$B$11,0)*Setup!$B$11,ROUND($G182*(1-Setup!$B$10),2)))</f>
        <v/>
      </c>
      <c r="K182" s="13"/>
      <c r="L182" s="22" t="str">
        <f t="shared" si="5"/>
        <v/>
      </c>
      <c r="M182" s="13"/>
      <c r="N182" s="13"/>
      <c r="O182" s="13"/>
      <c r="P182" s="23" t="str">
        <f>IF(AND($B182&lt;&gt;"",$N182&lt;&gt;"Discontinued"),MAX(P$3:P181)+1,"")</f>
        <v/>
      </c>
    </row>
    <row r="183" spans="1:16" x14ac:dyDescent="0.3">
      <c r="A183" s="13"/>
      <c r="B183" s="13"/>
      <c r="C183" s="13"/>
      <c r="D183" s="13"/>
      <c r="E183" s="13"/>
      <c r="F183" s="20"/>
      <c r="G183" s="20"/>
      <c r="H183" s="21" t="str">
        <f t="shared" si="4"/>
        <v/>
      </c>
      <c r="I183" s="22" t="str">
        <f>IF(OR($B183="",$G183=""),"",IF(N(Setup!$B$11)&gt;0,ROUND($G183*(1-Setup!$B$9)/Setup!$B$11,0)*Setup!$B$11,ROUND($G183*(1-Setup!$B$9),2)))</f>
        <v/>
      </c>
      <c r="J183" s="22" t="str">
        <f>IF(OR($B183="",$G183=""),"",IF(N(Setup!$B$11)&gt;0,ROUND($G183*(1-Setup!$B$10)/Setup!$B$11,0)*Setup!$B$11,ROUND($G183*(1-Setup!$B$10),2)))</f>
        <v/>
      </c>
      <c r="K183" s="13"/>
      <c r="L183" s="22" t="str">
        <f t="shared" si="5"/>
        <v/>
      </c>
      <c r="M183" s="13"/>
      <c r="N183" s="13"/>
      <c r="O183" s="13"/>
      <c r="P183" s="23" t="str">
        <f>IF(AND($B183&lt;&gt;"",$N183&lt;&gt;"Discontinued"),MAX(P$3:P182)+1,"")</f>
        <v/>
      </c>
    </row>
    <row r="184" spans="1:16" x14ac:dyDescent="0.3">
      <c r="A184" s="13"/>
      <c r="B184" s="13"/>
      <c r="C184" s="13"/>
      <c r="D184" s="13"/>
      <c r="E184" s="13"/>
      <c r="F184" s="20"/>
      <c r="G184" s="20"/>
      <c r="H184" s="21" t="str">
        <f t="shared" si="4"/>
        <v/>
      </c>
      <c r="I184" s="22" t="str">
        <f>IF(OR($B184="",$G184=""),"",IF(N(Setup!$B$11)&gt;0,ROUND($G184*(1-Setup!$B$9)/Setup!$B$11,0)*Setup!$B$11,ROUND($G184*(1-Setup!$B$9),2)))</f>
        <v/>
      </c>
      <c r="J184" s="22" t="str">
        <f>IF(OR($B184="",$G184=""),"",IF(N(Setup!$B$11)&gt;0,ROUND($G184*(1-Setup!$B$10)/Setup!$B$11,0)*Setup!$B$11,ROUND($G184*(1-Setup!$B$10),2)))</f>
        <v/>
      </c>
      <c r="K184" s="13"/>
      <c r="L184" s="22" t="str">
        <f t="shared" si="5"/>
        <v/>
      </c>
      <c r="M184" s="13"/>
      <c r="N184" s="13"/>
      <c r="O184" s="13"/>
      <c r="P184" s="23" t="str">
        <f>IF(AND($B184&lt;&gt;"",$N184&lt;&gt;"Discontinued"),MAX(P$3:P183)+1,"")</f>
        <v/>
      </c>
    </row>
    <row r="185" spans="1:16" x14ac:dyDescent="0.3">
      <c r="A185" s="13"/>
      <c r="B185" s="13"/>
      <c r="C185" s="13"/>
      <c r="D185" s="13"/>
      <c r="E185" s="13"/>
      <c r="F185" s="20"/>
      <c r="G185" s="20"/>
      <c r="H185" s="21" t="str">
        <f t="shared" si="4"/>
        <v/>
      </c>
      <c r="I185" s="22" t="str">
        <f>IF(OR($B185="",$G185=""),"",IF(N(Setup!$B$11)&gt;0,ROUND($G185*(1-Setup!$B$9)/Setup!$B$11,0)*Setup!$B$11,ROUND($G185*(1-Setup!$B$9),2)))</f>
        <v/>
      </c>
      <c r="J185" s="22" t="str">
        <f>IF(OR($B185="",$G185=""),"",IF(N(Setup!$B$11)&gt;0,ROUND($G185*(1-Setup!$B$10)/Setup!$B$11,0)*Setup!$B$11,ROUND($G185*(1-Setup!$B$10),2)))</f>
        <v/>
      </c>
      <c r="K185" s="13"/>
      <c r="L185" s="22" t="str">
        <f t="shared" si="5"/>
        <v/>
      </c>
      <c r="M185" s="13"/>
      <c r="N185" s="13"/>
      <c r="O185" s="13"/>
      <c r="P185" s="23" t="str">
        <f>IF(AND($B185&lt;&gt;"",$N185&lt;&gt;"Discontinued"),MAX(P$3:P184)+1,"")</f>
        <v/>
      </c>
    </row>
    <row r="186" spans="1:16" x14ac:dyDescent="0.3">
      <c r="A186" s="13"/>
      <c r="B186" s="13"/>
      <c r="C186" s="13"/>
      <c r="D186" s="13"/>
      <c r="E186" s="13"/>
      <c r="F186" s="20"/>
      <c r="G186" s="20"/>
      <c r="H186" s="21" t="str">
        <f t="shared" si="4"/>
        <v/>
      </c>
      <c r="I186" s="22" t="str">
        <f>IF(OR($B186="",$G186=""),"",IF(N(Setup!$B$11)&gt;0,ROUND($G186*(1-Setup!$B$9)/Setup!$B$11,0)*Setup!$B$11,ROUND($G186*(1-Setup!$B$9),2)))</f>
        <v/>
      </c>
      <c r="J186" s="22" t="str">
        <f>IF(OR($B186="",$G186=""),"",IF(N(Setup!$B$11)&gt;0,ROUND($G186*(1-Setup!$B$10)/Setup!$B$11,0)*Setup!$B$11,ROUND($G186*(1-Setup!$B$10),2)))</f>
        <v/>
      </c>
      <c r="K186" s="13"/>
      <c r="L186" s="22" t="str">
        <f t="shared" si="5"/>
        <v/>
      </c>
      <c r="M186" s="13"/>
      <c r="N186" s="13"/>
      <c r="O186" s="13"/>
      <c r="P186" s="23" t="str">
        <f>IF(AND($B186&lt;&gt;"",$N186&lt;&gt;"Discontinued"),MAX(P$3:P185)+1,"")</f>
        <v/>
      </c>
    </row>
    <row r="187" spans="1:16" x14ac:dyDescent="0.3">
      <c r="A187" s="13"/>
      <c r="B187" s="13"/>
      <c r="C187" s="13"/>
      <c r="D187" s="13"/>
      <c r="E187" s="13"/>
      <c r="F187" s="20"/>
      <c r="G187" s="20"/>
      <c r="H187" s="21" t="str">
        <f t="shared" si="4"/>
        <v/>
      </c>
      <c r="I187" s="22" t="str">
        <f>IF(OR($B187="",$G187=""),"",IF(N(Setup!$B$11)&gt;0,ROUND($G187*(1-Setup!$B$9)/Setup!$B$11,0)*Setup!$B$11,ROUND($G187*(1-Setup!$B$9),2)))</f>
        <v/>
      </c>
      <c r="J187" s="22" t="str">
        <f>IF(OR($B187="",$G187=""),"",IF(N(Setup!$B$11)&gt;0,ROUND($G187*(1-Setup!$B$10)/Setup!$B$11,0)*Setup!$B$11,ROUND($G187*(1-Setup!$B$10),2)))</f>
        <v/>
      </c>
      <c r="K187" s="13"/>
      <c r="L187" s="22" t="str">
        <f t="shared" si="5"/>
        <v/>
      </c>
      <c r="M187" s="13"/>
      <c r="N187" s="13"/>
      <c r="O187" s="13"/>
      <c r="P187" s="23" t="str">
        <f>IF(AND($B187&lt;&gt;"",$N187&lt;&gt;"Discontinued"),MAX(P$3:P186)+1,"")</f>
        <v/>
      </c>
    </row>
    <row r="188" spans="1:16" x14ac:dyDescent="0.3">
      <c r="A188" s="13"/>
      <c r="B188" s="13"/>
      <c r="C188" s="13"/>
      <c r="D188" s="13"/>
      <c r="E188" s="13"/>
      <c r="F188" s="20"/>
      <c r="G188" s="20"/>
      <c r="H188" s="21" t="str">
        <f t="shared" si="4"/>
        <v/>
      </c>
      <c r="I188" s="22" t="str">
        <f>IF(OR($B188="",$G188=""),"",IF(N(Setup!$B$11)&gt;0,ROUND($G188*(1-Setup!$B$9)/Setup!$B$11,0)*Setup!$B$11,ROUND($G188*(1-Setup!$B$9),2)))</f>
        <v/>
      </c>
      <c r="J188" s="22" t="str">
        <f>IF(OR($B188="",$G188=""),"",IF(N(Setup!$B$11)&gt;0,ROUND($G188*(1-Setup!$B$10)/Setup!$B$11,0)*Setup!$B$11,ROUND($G188*(1-Setup!$B$10),2)))</f>
        <v/>
      </c>
      <c r="K188" s="13"/>
      <c r="L188" s="22" t="str">
        <f t="shared" si="5"/>
        <v/>
      </c>
      <c r="M188" s="13"/>
      <c r="N188" s="13"/>
      <c r="O188" s="13"/>
      <c r="P188" s="23" t="str">
        <f>IF(AND($B188&lt;&gt;"",$N188&lt;&gt;"Discontinued"),MAX(P$3:P187)+1,"")</f>
        <v/>
      </c>
    </row>
    <row r="189" spans="1:16" x14ac:dyDescent="0.3">
      <c r="A189" s="13"/>
      <c r="B189" s="13"/>
      <c r="C189" s="13"/>
      <c r="D189" s="13"/>
      <c r="E189" s="13"/>
      <c r="F189" s="20"/>
      <c r="G189" s="20"/>
      <c r="H189" s="21" t="str">
        <f t="shared" si="4"/>
        <v/>
      </c>
      <c r="I189" s="22" t="str">
        <f>IF(OR($B189="",$G189=""),"",IF(N(Setup!$B$11)&gt;0,ROUND($G189*(1-Setup!$B$9)/Setup!$B$11,0)*Setup!$B$11,ROUND($G189*(1-Setup!$B$9),2)))</f>
        <v/>
      </c>
      <c r="J189" s="22" t="str">
        <f>IF(OR($B189="",$G189=""),"",IF(N(Setup!$B$11)&gt;0,ROUND($G189*(1-Setup!$B$10)/Setup!$B$11,0)*Setup!$B$11,ROUND($G189*(1-Setup!$B$10),2)))</f>
        <v/>
      </c>
      <c r="K189" s="13"/>
      <c r="L189" s="22" t="str">
        <f t="shared" si="5"/>
        <v/>
      </c>
      <c r="M189" s="13"/>
      <c r="N189" s="13"/>
      <c r="O189" s="13"/>
      <c r="P189" s="23" t="str">
        <f>IF(AND($B189&lt;&gt;"",$N189&lt;&gt;"Discontinued"),MAX(P$3:P188)+1,"")</f>
        <v/>
      </c>
    </row>
    <row r="190" spans="1:16" x14ac:dyDescent="0.3">
      <c r="A190" s="13"/>
      <c r="B190" s="13"/>
      <c r="C190" s="13"/>
      <c r="D190" s="13"/>
      <c r="E190" s="13"/>
      <c r="F190" s="20"/>
      <c r="G190" s="20"/>
      <c r="H190" s="21" t="str">
        <f t="shared" si="4"/>
        <v/>
      </c>
      <c r="I190" s="22" t="str">
        <f>IF(OR($B190="",$G190=""),"",IF(N(Setup!$B$11)&gt;0,ROUND($G190*(1-Setup!$B$9)/Setup!$B$11,0)*Setup!$B$11,ROUND($G190*(1-Setup!$B$9),2)))</f>
        <v/>
      </c>
      <c r="J190" s="22" t="str">
        <f>IF(OR($B190="",$G190=""),"",IF(N(Setup!$B$11)&gt;0,ROUND($G190*(1-Setup!$B$10)/Setup!$B$11,0)*Setup!$B$11,ROUND($G190*(1-Setup!$B$10),2)))</f>
        <v/>
      </c>
      <c r="K190" s="13"/>
      <c r="L190" s="22" t="str">
        <f t="shared" si="5"/>
        <v/>
      </c>
      <c r="M190" s="13"/>
      <c r="N190" s="13"/>
      <c r="O190" s="13"/>
      <c r="P190" s="23" t="str">
        <f>IF(AND($B190&lt;&gt;"",$N190&lt;&gt;"Discontinued"),MAX(P$3:P189)+1,"")</f>
        <v/>
      </c>
    </row>
    <row r="191" spans="1:16" x14ac:dyDescent="0.3">
      <c r="A191" s="13"/>
      <c r="B191" s="13"/>
      <c r="C191" s="13"/>
      <c r="D191" s="13"/>
      <c r="E191" s="13"/>
      <c r="F191" s="20"/>
      <c r="G191" s="20"/>
      <c r="H191" s="21" t="str">
        <f t="shared" si="4"/>
        <v/>
      </c>
      <c r="I191" s="22" t="str">
        <f>IF(OR($B191="",$G191=""),"",IF(N(Setup!$B$11)&gt;0,ROUND($G191*(1-Setup!$B$9)/Setup!$B$11,0)*Setup!$B$11,ROUND($G191*(1-Setup!$B$9),2)))</f>
        <v/>
      </c>
      <c r="J191" s="22" t="str">
        <f>IF(OR($B191="",$G191=""),"",IF(N(Setup!$B$11)&gt;0,ROUND($G191*(1-Setup!$B$10)/Setup!$B$11,0)*Setup!$B$11,ROUND($G191*(1-Setup!$B$10),2)))</f>
        <v/>
      </c>
      <c r="K191" s="13"/>
      <c r="L191" s="22" t="str">
        <f t="shared" si="5"/>
        <v/>
      </c>
      <c r="M191" s="13"/>
      <c r="N191" s="13"/>
      <c r="O191" s="13"/>
      <c r="P191" s="23" t="str">
        <f>IF(AND($B191&lt;&gt;"",$N191&lt;&gt;"Discontinued"),MAX(P$3:P190)+1,"")</f>
        <v/>
      </c>
    </row>
    <row r="192" spans="1:16" x14ac:dyDescent="0.3">
      <c r="A192" s="13"/>
      <c r="B192" s="13"/>
      <c r="C192" s="13"/>
      <c r="D192" s="13"/>
      <c r="E192" s="13"/>
      <c r="F192" s="20"/>
      <c r="G192" s="20"/>
      <c r="H192" s="21" t="str">
        <f t="shared" si="4"/>
        <v/>
      </c>
      <c r="I192" s="22" t="str">
        <f>IF(OR($B192="",$G192=""),"",IF(N(Setup!$B$11)&gt;0,ROUND($G192*(1-Setup!$B$9)/Setup!$B$11,0)*Setup!$B$11,ROUND($G192*(1-Setup!$B$9),2)))</f>
        <v/>
      </c>
      <c r="J192" s="22" t="str">
        <f>IF(OR($B192="",$G192=""),"",IF(N(Setup!$B$11)&gt;0,ROUND($G192*(1-Setup!$B$10)/Setup!$B$11,0)*Setup!$B$11,ROUND($G192*(1-Setup!$B$10),2)))</f>
        <v/>
      </c>
      <c r="K192" s="13"/>
      <c r="L192" s="22" t="str">
        <f t="shared" si="5"/>
        <v/>
      </c>
      <c r="M192" s="13"/>
      <c r="N192" s="13"/>
      <c r="O192" s="13"/>
      <c r="P192" s="23" t="str">
        <f>IF(AND($B192&lt;&gt;"",$N192&lt;&gt;"Discontinued"),MAX(P$3:P191)+1,"")</f>
        <v/>
      </c>
    </row>
    <row r="193" spans="1:16" x14ac:dyDescent="0.3">
      <c r="A193" s="13"/>
      <c r="B193" s="13"/>
      <c r="C193" s="13"/>
      <c r="D193" s="13"/>
      <c r="E193" s="13"/>
      <c r="F193" s="20"/>
      <c r="G193" s="20"/>
      <c r="H193" s="21" t="str">
        <f t="shared" si="4"/>
        <v/>
      </c>
      <c r="I193" s="22" t="str">
        <f>IF(OR($B193="",$G193=""),"",IF(N(Setup!$B$11)&gt;0,ROUND($G193*(1-Setup!$B$9)/Setup!$B$11,0)*Setup!$B$11,ROUND($G193*(1-Setup!$B$9),2)))</f>
        <v/>
      </c>
      <c r="J193" s="22" t="str">
        <f>IF(OR($B193="",$G193=""),"",IF(N(Setup!$B$11)&gt;0,ROUND($G193*(1-Setup!$B$10)/Setup!$B$11,0)*Setup!$B$11,ROUND($G193*(1-Setup!$B$10),2)))</f>
        <v/>
      </c>
      <c r="K193" s="13"/>
      <c r="L193" s="22" t="str">
        <f t="shared" si="5"/>
        <v/>
      </c>
      <c r="M193" s="13"/>
      <c r="N193" s="13"/>
      <c r="O193" s="13"/>
      <c r="P193" s="23" t="str">
        <f>IF(AND($B193&lt;&gt;"",$N193&lt;&gt;"Discontinued"),MAX(P$3:P192)+1,"")</f>
        <v/>
      </c>
    </row>
    <row r="194" spans="1:16" x14ac:dyDescent="0.3">
      <c r="A194" s="13"/>
      <c r="B194" s="13"/>
      <c r="C194" s="13"/>
      <c r="D194" s="13"/>
      <c r="E194" s="13"/>
      <c r="F194" s="20"/>
      <c r="G194" s="20"/>
      <c r="H194" s="21" t="str">
        <f t="shared" si="4"/>
        <v/>
      </c>
      <c r="I194" s="22" t="str">
        <f>IF(OR($B194="",$G194=""),"",IF(N(Setup!$B$11)&gt;0,ROUND($G194*(1-Setup!$B$9)/Setup!$B$11,0)*Setup!$B$11,ROUND($G194*(1-Setup!$B$9),2)))</f>
        <v/>
      </c>
      <c r="J194" s="22" t="str">
        <f>IF(OR($B194="",$G194=""),"",IF(N(Setup!$B$11)&gt;0,ROUND($G194*(1-Setup!$B$10)/Setup!$B$11,0)*Setup!$B$11,ROUND($G194*(1-Setup!$B$10),2)))</f>
        <v/>
      </c>
      <c r="K194" s="13"/>
      <c r="L194" s="22" t="str">
        <f t="shared" si="5"/>
        <v/>
      </c>
      <c r="M194" s="13"/>
      <c r="N194" s="13"/>
      <c r="O194" s="13"/>
      <c r="P194" s="23" t="str">
        <f>IF(AND($B194&lt;&gt;"",$N194&lt;&gt;"Discontinued"),MAX(P$3:P193)+1,"")</f>
        <v/>
      </c>
    </row>
    <row r="195" spans="1:16" x14ac:dyDescent="0.3">
      <c r="A195" s="13"/>
      <c r="B195" s="13"/>
      <c r="C195" s="13"/>
      <c r="D195" s="13"/>
      <c r="E195" s="13"/>
      <c r="F195" s="20"/>
      <c r="G195" s="20"/>
      <c r="H195" s="21" t="str">
        <f t="shared" si="4"/>
        <v/>
      </c>
      <c r="I195" s="22" t="str">
        <f>IF(OR($B195="",$G195=""),"",IF(N(Setup!$B$11)&gt;0,ROUND($G195*(1-Setup!$B$9)/Setup!$B$11,0)*Setup!$B$11,ROUND($G195*(1-Setup!$B$9),2)))</f>
        <v/>
      </c>
      <c r="J195" s="22" t="str">
        <f>IF(OR($B195="",$G195=""),"",IF(N(Setup!$B$11)&gt;0,ROUND($G195*(1-Setup!$B$10)/Setup!$B$11,0)*Setup!$B$11,ROUND($G195*(1-Setup!$B$10),2)))</f>
        <v/>
      </c>
      <c r="K195" s="13"/>
      <c r="L195" s="22" t="str">
        <f t="shared" si="5"/>
        <v/>
      </c>
      <c r="M195" s="13"/>
      <c r="N195" s="13"/>
      <c r="O195" s="13"/>
      <c r="P195" s="23" t="str">
        <f>IF(AND($B195&lt;&gt;"",$N195&lt;&gt;"Discontinued"),MAX(P$3:P194)+1,"")</f>
        <v/>
      </c>
    </row>
    <row r="196" spans="1:16" x14ac:dyDescent="0.3">
      <c r="A196" s="13"/>
      <c r="B196" s="13"/>
      <c r="C196" s="13"/>
      <c r="D196" s="13"/>
      <c r="E196" s="13"/>
      <c r="F196" s="20"/>
      <c r="G196" s="20"/>
      <c r="H196" s="21" t="str">
        <f t="shared" ref="H196:H259" si="6">IF(OR($B196="",N($G196)=0),"",($G196-N($F196))/$G196)</f>
        <v/>
      </c>
      <c r="I196" s="22" t="str">
        <f>IF(OR($B196="",$G196=""),"",IF(N(Setup!$B$11)&gt;0,ROUND($G196*(1-Setup!$B$9)/Setup!$B$11,0)*Setup!$B$11,ROUND($G196*(1-Setup!$B$9),2)))</f>
        <v/>
      </c>
      <c r="J196" s="22" t="str">
        <f>IF(OR($B196="",$G196=""),"",IF(N(Setup!$B$11)&gt;0,ROUND($G196*(1-Setup!$B$10)/Setup!$B$11,0)*Setup!$B$11,ROUND($G196*(1-Setup!$B$10),2)))</f>
        <v/>
      </c>
      <c r="K196" s="13"/>
      <c r="L196" s="22" t="str">
        <f t="shared" ref="L196:L259" si="7">IF(OR($B196="",$G196=""),"",ROUND($G196*(1+N($K196)/100),2))</f>
        <v/>
      </c>
      <c r="M196" s="13"/>
      <c r="N196" s="13"/>
      <c r="O196" s="13"/>
      <c r="P196" s="23" t="str">
        <f>IF(AND($B196&lt;&gt;"",$N196&lt;&gt;"Discontinued"),MAX(P$3:P195)+1,"")</f>
        <v/>
      </c>
    </row>
    <row r="197" spans="1:16" x14ac:dyDescent="0.3">
      <c r="A197" s="13"/>
      <c r="B197" s="13"/>
      <c r="C197" s="13"/>
      <c r="D197" s="13"/>
      <c r="E197" s="13"/>
      <c r="F197" s="20"/>
      <c r="G197" s="20"/>
      <c r="H197" s="21" t="str">
        <f t="shared" si="6"/>
        <v/>
      </c>
      <c r="I197" s="22" t="str">
        <f>IF(OR($B197="",$G197=""),"",IF(N(Setup!$B$11)&gt;0,ROUND($G197*(1-Setup!$B$9)/Setup!$B$11,0)*Setup!$B$11,ROUND($G197*(1-Setup!$B$9),2)))</f>
        <v/>
      </c>
      <c r="J197" s="22" t="str">
        <f>IF(OR($B197="",$G197=""),"",IF(N(Setup!$B$11)&gt;0,ROUND($G197*(1-Setup!$B$10)/Setup!$B$11,0)*Setup!$B$11,ROUND($G197*(1-Setup!$B$10),2)))</f>
        <v/>
      </c>
      <c r="K197" s="13"/>
      <c r="L197" s="22" t="str">
        <f t="shared" si="7"/>
        <v/>
      </c>
      <c r="M197" s="13"/>
      <c r="N197" s="13"/>
      <c r="O197" s="13"/>
      <c r="P197" s="23" t="str">
        <f>IF(AND($B197&lt;&gt;"",$N197&lt;&gt;"Discontinued"),MAX(P$3:P196)+1,"")</f>
        <v/>
      </c>
    </row>
    <row r="198" spans="1:16" x14ac:dyDescent="0.3">
      <c r="A198" s="13"/>
      <c r="B198" s="13"/>
      <c r="C198" s="13"/>
      <c r="D198" s="13"/>
      <c r="E198" s="13"/>
      <c r="F198" s="20"/>
      <c r="G198" s="20"/>
      <c r="H198" s="21" t="str">
        <f t="shared" si="6"/>
        <v/>
      </c>
      <c r="I198" s="22" t="str">
        <f>IF(OR($B198="",$G198=""),"",IF(N(Setup!$B$11)&gt;0,ROUND($G198*(1-Setup!$B$9)/Setup!$B$11,0)*Setup!$B$11,ROUND($G198*(1-Setup!$B$9),2)))</f>
        <v/>
      </c>
      <c r="J198" s="22" t="str">
        <f>IF(OR($B198="",$G198=""),"",IF(N(Setup!$B$11)&gt;0,ROUND($G198*(1-Setup!$B$10)/Setup!$B$11,0)*Setup!$B$11,ROUND($G198*(1-Setup!$B$10),2)))</f>
        <v/>
      </c>
      <c r="K198" s="13"/>
      <c r="L198" s="22" t="str">
        <f t="shared" si="7"/>
        <v/>
      </c>
      <c r="M198" s="13"/>
      <c r="N198" s="13"/>
      <c r="O198" s="13"/>
      <c r="P198" s="23" t="str">
        <f>IF(AND($B198&lt;&gt;"",$N198&lt;&gt;"Discontinued"),MAX(P$3:P197)+1,"")</f>
        <v/>
      </c>
    </row>
    <row r="199" spans="1:16" x14ac:dyDescent="0.3">
      <c r="A199" s="13"/>
      <c r="B199" s="13"/>
      <c r="C199" s="13"/>
      <c r="D199" s="13"/>
      <c r="E199" s="13"/>
      <c r="F199" s="20"/>
      <c r="G199" s="20"/>
      <c r="H199" s="21" t="str">
        <f t="shared" si="6"/>
        <v/>
      </c>
      <c r="I199" s="22" t="str">
        <f>IF(OR($B199="",$G199=""),"",IF(N(Setup!$B$11)&gt;0,ROUND($G199*(1-Setup!$B$9)/Setup!$B$11,0)*Setup!$B$11,ROUND($G199*(1-Setup!$B$9),2)))</f>
        <v/>
      </c>
      <c r="J199" s="22" t="str">
        <f>IF(OR($B199="",$G199=""),"",IF(N(Setup!$B$11)&gt;0,ROUND($G199*(1-Setup!$B$10)/Setup!$B$11,0)*Setup!$B$11,ROUND($G199*(1-Setup!$B$10),2)))</f>
        <v/>
      </c>
      <c r="K199" s="13"/>
      <c r="L199" s="22" t="str">
        <f t="shared" si="7"/>
        <v/>
      </c>
      <c r="M199" s="13"/>
      <c r="N199" s="13"/>
      <c r="O199" s="13"/>
      <c r="P199" s="23" t="str">
        <f>IF(AND($B199&lt;&gt;"",$N199&lt;&gt;"Discontinued"),MAX(P$3:P198)+1,"")</f>
        <v/>
      </c>
    </row>
    <row r="200" spans="1:16" x14ac:dyDescent="0.3">
      <c r="A200" s="13"/>
      <c r="B200" s="13"/>
      <c r="C200" s="13"/>
      <c r="D200" s="13"/>
      <c r="E200" s="13"/>
      <c r="F200" s="20"/>
      <c r="G200" s="20"/>
      <c r="H200" s="21" t="str">
        <f t="shared" si="6"/>
        <v/>
      </c>
      <c r="I200" s="22" t="str">
        <f>IF(OR($B200="",$G200=""),"",IF(N(Setup!$B$11)&gt;0,ROUND($G200*(1-Setup!$B$9)/Setup!$B$11,0)*Setup!$B$11,ROUND($G200*(1-Setup!$B$9),2)))</f>
        <v/>
      </c>
      <c r="J200" s="22" t="str">
        <f>IF(OR($B200="",$G200=""),"",IF(N(Setup!$B$11)&gt;0,ROUND($G200*(1-Setup!$B$10)/Setup!$B$11,0)*Setup!$B$11,ROUND($G200*(1-Setup!$B$10),2)))</f>
        <v/>
      </c>
      <c r="K200" s="13"/>
      <c r="L200" s="22" t="str">
        <f t="shared" si="7"/>
        <v/>
      </c>
      <c r="M200" s="13"/>
      <c r="N200" s="13"/>
      <c r="O200" s="13"/>
      <c r="P200" s="23" t="str">
        <f>IF(AND($B200&lt;&gt;"",$N200&lt;&gt;"Discontinued"),MAX(P$3:P199)+1,"")</f>
        <v/>
      </c>
    </row>
    <row r="201" spans="1:16" x14ac:dyDescent="0.3">
      <c r="A201" s="13"/>
      <c r="B201" s="13"/>
      <c r="C201" s="13"/>
      <c r="D201" s="13"/>
      <c r="E201" s="13"/>
      <c r="F201" s="20"/>
      <c r="G201" s="20"/>
      <c r="H201" s="21" t="str">
        <f t="shared" si="6"/>
        <v/>
      </c>
      <c r="I201" s="22" t="str">
        <f>IF(OR($B201="",$G201=""),"",IF(N(Setup!$B$11)&gt;0,ROUND($G201*(1-Setup!$B$9)/Setup!$B$11,0)*Setup!$B$11,ROUND($G201*(1-Setup!$B$9),2)))</f>
        <v/>
      </c>
      <c r="J201" s="22" t="str">
        <f>IF(OR($B201="",$G201=""),"",IF(N(Setup!$B$11)&gt;0,ROUND($G201*(1-Setup!$B$10)/Setup!$B$11,0)*Setup!$B$11,ROUND($G201*(1-Setup!$B$10),2)))</f>
        <v/>
      </c>
      <c r="K201" s="13"/>
      <c r="L201" s="22" t="str">
        <f t="shared" si="7"/>
        <v/>
      </c>
      <c r="M201" s="13"/>
      <c r="N201" s="13"/>
      <c r="O201" s="13"/>
      <c r="P201" s="23" t="str">
        <f>IF(AND($B201&lt;&gt;"",$N201&lt;&gt;"Discontinued"),MAX(P$3:P200)+1,"")</f>
        <v/>
      </c>
    </row>
    <row r="202" spans="1:16" x14ac:dyDescent="0.3">
      <c r="A202" s="13"/>
      <c r="B202" s="13"/>
      <c r="C202" s="13"/>
      <c r="D202" s="13"/>
      <c r="E202" s="13"/>
      <c r="F202" s="20"/>
      <c r="G202" s="20"/>
      <c r="H202" s="21" t="str">
        <f t="shared" si="6"/>
        <v/>
      </c>
      <c r="I202" s="22" t="str">
        <f>IF(OR($B202="",$G202=""),"",IF(N(Setup!$B$11)&gt;0,ROUND($G202*(1-Setup!$B$9)/Setup!$B$11,0)*Setup!$B$11,ROUND($G202*(1-Setup!$B$9),2)))</f>
        <v/>
      </c>
      <c r="J202" s="22" t="str">
        <f>IF(OR($B202="",$G202=""),"",IF(N(Setup!$B$11)&gt;0,ROUND($G202*(1-Setup!$B$10)/Setup!$B$11,0)*Setup!$B$11,ROUND($G202*(1-Setup!$B$10),2)))</f>
        <v/>
      </c>
      <c r="K202" s="13"/>
      <c r="L202" s="22" t="str">
        <f t="shared" si="7"/>
        <v/>
      </c>
      <c r="M202" s="13"/>
      <c r="N202" s="13"/>
      <c r="O202" s="13"/>
      <c r="P202" s="23" t="str">
        <f>IF(AND($B202&lt;&gt;"",$N202&lt;&gt;"Discontinued"),MAX(P$3:P201)+1,"")</f>
        <v/>
      </c>
    </row>
    <row r="203" spans="1:16" x14ac:dyDescent="0.3">
      <c r="A203" s="13"/>
      <c r="B203" s="13"/>
      <c r="C203" s="13"/>
      <c r="D203" s="13"/>
      <c r="E203" s="13"/>
      <c r="F203" s="20"/>
      <c r="G203" s="20"/>
      <c r="H203" s="21" t="str">
        <f t="shared" si="6"/>
        <v/>
      </c>
      <c r="I203" s="22" t="str">
        <f>IF(OR($B203="",$G203=""),"",IF(N(Setup!$B$11)&gt;0,ROUND($G203*(1-Setup!$B$9)/Setup!$B$11,0)*Setup!$B$11,ROUND($G203*(1-Setup!$B$9),2)))</f>
        <v/>
      </c>
      <c r="J203" s="22" t="str">
        <f>IF(OR($B203="",$G203=""),"",IF(N(Setup!$B$11)&gt;0,ROUND($G203*(1-Setup!$B$10)/Setup!$B$11,0)*Setup!$B$11,ROUND($G203*(1-Setup!$B$10),2)))</f>
        <v/>
      </c>
      <c r="K203" s="13"/>
      <c r="L203" s="22" t="str">
        <f t="shared" si="7"/>
        <v/>
      </c>
      <c r="M203" s="13"/>
      <c r="N203" s="13"/>
      <c r="O203" s="13"/>
      <c r="P203" s="23" t="str">
        <f>IF(AND($B203&lt;&gt;"",$N203&lt;&gt;"Discontinued"),MAX(P$3:P202)+1,"")</f>
        <v/>
      </c>
    </row>
    <row r="204" spans="1:16" x14ac:dyDescent="0.3">
      <c r="A204" s="13"/>
      <c r="B204" s="13"/>
      <c r="C204" s="13"/>
      <c r="D204" s="13"/>
      <c r="E204" s="13"/>
      <c r="F204" s="20"/>
      <c r="G204" s="20"/>
      <c r="H204" s="21" t="str">
        <f t="shared" si="6"/>
        <v/>
      </c>
      <c r="I204" s="22" t="str">
        <f>IF(OR($B204="",$G204=""),"",IF(N(Setup!$B$11)&gt;0,ROUND($G204*(1-Setup!$B$9)/Setup!$B$11,0)*Setup!$B$11,ROUND($G204*(1-Setup!$B$9),2)))</f>
        <v/>
      </c>
      <c r="J204" s="22" t="str">
        <f>IF(OR($B204="",$G204=""),"",IF(N(Setup!$B$11)&gt;0,ROUND($G204*(1-Setup!$B$10)/Setup!$B$11,0)*Setup!$B$11,ROUND($G204*(1-Setup!$B$10),2)))</f>
        <v/>
      </c>
      <c r="K204" s="13"/>
      <c r="L204" s="22" t="str">
        <f t="shared" si="7"/>
        <v/>
      </c>
      <c r="M204" s="13"/>
      <c r="N204" s="13"/>
      <c r="O204" s="13"/>
      <c r="P204" s="23" t="str">
        <f>IF(AND($B204&lt;&gt;"",$N204&lt;&gt;"Discontinued"),MAX(P$3:P203)+1,"")</f>
        <v/>
      </c>
    </row>
    <row r="205" spans="1:16" x14ac:dyDescent="0.3">
      <c r="A205" s="13"/>
      <c r="B205" s="13"/>
      <c r="C205" s="13"/>
      <c r="D205" s="13"/>
      <c r="E205" s="13"/>
      <c r="F205" s="20"/>
      <c r="G205" s="20"/>
      <c r="H205" s="21" t="str">
        <f t="shared" si="6"/>
        <v/>
      </c>
      <c r="I205" s="22" t="str">
        <f>IF(OR($B205="",$G205=""),"",IF(N(Setup!$B$11)&gt;0,ROUND($G205*(1-Setup!$B$9)/Setup!$B$11,0)*Setup!$B$11,ROUND($G205*(1-Setup!$B$9),2)))</f>
        <v/>
      </c>
      <c r="J205" s="22" t="str">
        <f>IF(OR($B205="",$G205=""),"",IF(N(Setup!$B$11)&gt;0,ROUND($G205*(1-Setup!$B$10)/Setup!$B$11,0)*Setup!$B$11,ROUND($G205*(1-Setup!$B$10),2)))</f>
        <v/>
      </c>
      <c r="K205" s="13"/>
      <c r="L205" s="22" t="str">
        <f t="shared" si="7"/>
        <v/>
      </c>
      <c r="M205" s="13"/>
      <c r="N205" s="13"/>
      <c r="O205" s="13"/>
      <c r="P205" s="23" t="str">
        <f>IF(AND($B205&lt;&gt;"",$N205&lt;&gt;"Discontinued"),MAX(P$3:P204)+1,"")</f>
        <v/>
      </c>
    </row>
    <row r="206" spans="1:16" x14ac:dyDescent="0.3">
      <c r="A206" s="13"/>
      <c r="B206" s="13"/>
      <c r="C206" s="13"/>
      <c r="D206" s="13"/>
      <c r="E206" s="13"/>
      <c r="F206" s="20"/>
      <c r="G206" s="20"/>
      <c r="H206" s="21" t="str">
        <f t="shared" si="6"/>
        <v/>
      </c>
      <c r="I206" s="22" t="str">
        <f>IF(OR($B206="",$G206=""),"",IF(N(Setup!$B$11)&gt;0,ROUND($G206*(1-Setup!$B$9)/Setup!$B$11,0)*Setup!$B$11,ROUND($G206*(1-Setup!$B$9),2)))</f>
        <v/>
      </c>
      <c r="J206" s="22" t="str">
        <f>IF(OR($B206="",$G206=""),"",IF(N(Setup!$B$11)&gt;0,ROUND($G206*(1-Setup!$B$10)/Setup!$B$11,0)*Setup!$B$11,ROUND($G206*(1-Setup!$B$10),2)))</f>
        <v/>
      </c>
      <c r="K206" s="13"/>
      <c r="L206" s="22" t="str">
        <f t="shared" si="7"/>
        <v/>
      </c>
      <c r="M206" s="13"/>
      <c r="N206" s="13"/>
      <c r="O206" s="13"/>
      <c r="P206" s="23" t="str">
        <f>IF(AND($B206&lt;&gt;"",$N206&lt;&gt;"Discontinued"),MAX(P$3:P205)+1,"")</f>
        <v/>
      </c>
    </row>
    <row r="207" spans="1:16" x14ac:dyDescent="0.3">
      <c r="A207" s="13"/>
      <c r="B207" s="13"/>
      <c r="C207" s="13"/>
      <c r="D207" s="13"/>
      <c r="E207" s="13"/>
      <c r="F207" s="20"/>
      <c r="G207" s="20"/>
      <c r="H207" s="21" t="str">
        <f t="shared" si="6"/>
        <v/>
      </c>
      <c r="I207" s="22" t="str">
        <f>IF(OR($B207="",$G207=""),"",IF(N(Setup!$B$11)&gt;0,ROUND($G207*(1-Setup!$B$9)/Setup!$B$11,0)*Setup!$B$11,ROUND($G207*(1-Setup!$B$9),2)))</f>
        <v/>
      </c>
      <c r="J207" s="22" t="str">
        <f>IF(OR($B207="",$G207=""),"",IF(N(Setup!$B$11)&gt;0,ROUND($G207*(1-Setup!$B$10)/Setup!$B$11,0)*Setup!$B$11,ROUND($G207*(1-Setup!$B$10),2)))</f>
        <v/>
      </c>
      <c r="K207" s="13"/>
      <c r="L207" s="22" t="str">
        <f t="shared" si="7"/>
        <v/>
      </c>
      <c r="M207" s="13"/>
      <c r="N207" s="13"/>
      <c r="O207" s="13"/>
      <c r="P207" s="23" t="str">
        <f>IF(AND($B207&lt;&gt;"",$N207&lt;&gt;"Discontinued"),MAX(P$3:P206)+1,"")</f>
        <v/>
      </c>
    </row>
    <row r="208" spans="1:16" x14ac:dyDescent="0.3">
      <c r="A208" s="13"/>
      <c r="B208" s="13"/>
      <c r="C208" s="13"/>
      <c r="D208" s="13"/>
      <c r="E208" s="13"/>
      <c r="F208" s="20"/>
      <c r="G208" s="20"/>
      <c r="H208" s="21" t="str">
        <f t="shared" si="6"/>
        <v/>
      </c>
      <c r="I208" s="22" t="str">
        <f>IF(OR($B208="",$G208=""),"",IF(N(Setup!$B$11)&gt;0,ROUND($G208*(1-Setup!$B$9)/Setup!$B$11,0)*Setup!$B$11,ROUND($G208*(1-Setup!$B$9),2)))</f>
        <v/>
      </c>
      <c r="J208" s="22" t="str">
        <f>IF(OR($B208="",$G208=""),"",IF(N(Setup!$B$11)&gt;0,ROUND($G208*(1-Setup!$B$10)/Setup!$B$11,0)*Setup!$B$11,ROUND($G208*(1-Setup!$B$10),2)))</f>
        <v/>
      </c>
      <c r="K208" s="13"/>
      <c r="L208" s="22" t="str">
        <f t="shared" si="7"/>
        <v/>
      </c>
      <c r="M208" s="13"/>
      <c r="N208" s="13"/>
      <c r="O208" s="13"/>
      <c r="P208" s="23" t="str">
        <f>IF(AND($B208&lt;&gt;"",$N208&lt;&gt;"Discontinued"),MAX(P$3:P207)+1,"")</f>
        <v/>
      </c>
    </row>
    <row r="209" spans="1:16" x14ac:dyDescent="0.3">
      <c r="A209" s="13"/>
      <c r="B209" s="13"/>
      <c r="C209" s="13"/>
      <c r="D209" s="13"/>
      <c r="E209" s="13"/>
      <c r="F209" s="20"/>
      <c r="G209" s="20"/>
      <c r="H209" s="21" t="str">
        <f t="shared" si="6"/>
        <v/>
      </c>
      <c r="I209" s="22" t="str">
        <f>IF(OR($B209="",$G209=""),"",IF(N(Setup!$B$11)&gt;0,ROUND($G209*(1-Setup!$B$9)/Setup!$B$11,0)*Setup!$B$11,ROUND($G209*(1-Setup!$B$9),2)))</f>
        <v/>
      </c>
      <c r="J209" s="22" t="str">
        <f>IF(OR($B209="",$G209=""),"",IF(N(Setup!$B$11)&gt;0,ROUND($G209*(1-Setup!$B$10)/Setup!$B$11,0)*Setup!$B$11,ROUND($G209*(1-Setup!$B$10),2)))</f>
        <v/>
      </c>
      <c r="K209" s="13"/>
      <c r="L209" s="22" t="str">
        <f t="shared" si="7"/>
        <v/>
      </c>
      <c r="M209" s="13"/>
      <c r="N209" s="13"/>
      <c r="O209" s="13"/>
      <c r="P209" s="23" t="str">
        <f>IF(AND($B209&lt;&gt;"",$N209&lt;&gt;"Discontinued"),MAX(P$3:P208)+1,"")</f>
        <v/>
      </c>
    </row>
    <row r="210" spans="1:16" x14ac:dyDescent="0.3">
      <c r="A210" s="13"/>
      <c r="B210" s="13"/>
      <c r="C210" s="13"/>
      <c r="D210" s="13"/>
      <c r="E210" s="13"/>
      <c r="F210" s="20"/>
      <c r="G210" s="20"/>
      <c r="H210" s="21" t="str">
        <f t="shared" si="6"/>
        <v/>
      </c>
      <c r="I210" s="22" t="str">
        <f>IF(OR($B210="",$G210=""),"",IF(N(Setup!$B$11)&gt;0,ROUND($G210*(1-Setup!$B$9)/Setup!$B$11,0)*Setup!$B$11,ROUND($G210*(1-Setup!$B$9),2)))</f>
        <v/>
      </c>
      <c r="J210" s="22" t="str">
        <f>IF(OR($B210="",$G210=""),"",IF(N(Setup!$B$11)&gt;0,ROUND($G210*(1-Setup!$B$10)/Setup!$B$11,0)*Setup!$B$11,ROUND($G210*(1-Setup!$B$10),2)))</f>
        <v/>
      </c>
      <c r="K210" s="13"/>
      <c r="L210" s="22" t="str">
        <f t="shared" si="7"/>
        <v/>
      </c>
      <c r="M210" s="13"/>
      <c r="N210" s="13"/>
      <c r="O210" s="13"/>
      <c r="P210" s="23" t="str">
        <f>IF(AND($B210&lt;&gt;"",$N210&lt;&gt;"Discontinued"),MAX(P$3:P209)+1,"")</f>
        <v/>
      </c>
    </row>
    <row r="211" spans="1:16" x14ac:dyDescent="0.3">
      <c r="A211" s="13"/>
      <c r="B211" s="13"/>
      <c r="C211" s="13"/>
      <c r="D211" s="13"/>
      <c r="E211" s="13"/>
      <c r="F211" s="20"/>
      <c r="G211" s="20"/>
      <c r="H211" s="21" t="str">
        <f t="shared" si="6"/>
        <v/>
      </c>
      <c r="I211" s="22" t="str">
        <f>IF(OR($B211="",$G211=""),"",IF(N(Setup!$B$11)&gt;0,ROUND($G211*(1-Setup!$B$9)/Setup!$B$11,0)*Setup!$B$11,ROUND($G211*(1-Setup!$B$9),2)))</f>
        <v/>
      </c>
      <c r="J211" s="22" t="str">
        <f>IF(OR($B211="",$G211=""),"",IF(N(Setup!$B$11)&gt;0,ROUND($G211*(1-Setup!$B$10)/Setup!$B$11,0)*Setup!$B$11,ROUND($G211*(1-Setup!$B$10),2)))</f>
        <v/>
      </c>
      <c r="K211" s="13"/>
      <c r="L211" s="22" t="str">
        <f t="shared" si="7"/>
        <v/>
      </c>
      <c r="M211" s="13"/>
      <c r="N211" s="13"/>
      <c r="O211" s="13"/>
      <c r="P211" s="23" t="str">
        <f>IF(AND($B211&lt;&gt;"",$N211&lt;&gt;"Discontinued"),MAX(P$3:P210)+1,"")</f>
        <v/>
      </c>
    </row>
    <row r="212" spans="1:16" x14ac:dyDescent="0.3">
      <c r="A212" s="13"/>
      <c r="B212" s="13"/>
      <c r="C212" s="13"/>
      <c r="D212" s="13"/>
      <c r="E212" s="13"/>
      <c r="F212" s="20"/>
      <c r="G212" s="20"/>
      <c r="H212" s="21" t="str">
        <f t="shared" si="6"/>
        <v/>
      </c>
      <c r="I212" s="22" t="str">
        <f>IF(OR($B212="",$G212=""),"",IF(N(Setup!$B$11)&gt;0,ROUND($G212*(1-Setup!$B$9)/Setup!$B$11,0)*Setup!$B$11,ROUND($G212*(1-Setup!$B$9),2)))</f>
        <v/>
      </c>
      <c r="J212" s="22" t="str">
        <f>IF(OR($B212="",$G212=""),"",IF(N(Setup!$B$11)&gt;0,ROUND($G212*(1-Setup!$B$10)/Setup!$B$11,0)*Setup!$B$11,ROUND($G212*(1-Setup!$B$10),2)))</f>
        <v/>
      </c>
      <c r="K212" s="13"/>
      <c r="L212" s="22" t="str">
        <f t="shared" si="7"/>
        <v/>
      </c>
      <c r="M212" s="13"/>
      <c r="N212" s="13"/>
      <c r="O212" s="13"/>
      <c r="P212" s="23" t="str">
        <f>IF(AND($B212&lt;&gt;"",$N212&lt;&gt;"Discontinued"),MAX(P$3:P211)+1,"")</f>
        <v/>
      </c>
    </row>
    <row r="213" spans="1:16" x14ac:dyDescent="0.3">
      <c r="A213" s="13"/>
      <c r="B213" s="13"/>
      <c r="C213" s="13"/>
      <c r="D213" s="13"/>
      <c r="E213" s="13"/>
      <c r="F213" s="20"/>
      <c r="G213" s="20"/>
      <c r="H213" s="21" t="str">
        <f t="shared" si="6"/>
        <v/>
      </c>
      <c r="I213" s="22" t="str">
        <f>IF(OR($B213="",$G213=""),"",IF(N(Setup!$B$11)&gt;0,ROUND($G213*(1-Setup!$B$9)/Setup!$B$11,0)*Setup!$B$11,ROUND($G213*(1-Setup!$B$9),2)))</f>
        <v/>
      </c>
      <c r="J213" s="22" t="str">
        <f>IF(OR($B213="",$G213=""),"",IF(N(Setup!$B$11)&gt;0,ROUND($G213*(1-Setup!$B$10)/Setup!$B$11,0)*Setup!$B$11,ROUND($G213*(1-Setup!$B$10),2)))</f>
        <v/>
      </c>
      <c r="K213" s="13"/>
      <c r="L213" s="22" t="str">
        <f t="shared" si="7"/>
        <v/>
      </c>
      <c r="M213" s="13"/>
      <c r="N213" s="13"/>
      <c r="O213" s="13"/>
      <c r="P213" s="23" t="str">
        <f>IF(AND($B213&lt;&gt;"",$N213&lt;&gt;"Discontinued"),MAX(P$3:P212)+1,"")</f>
        <v/>
      </c>
    </row>
    <row r="214" spans="1:16" x14ac:dyDescent="0.3">
      <c r="A214" s="13"/>
      <c r="B214" s="13"/>
      <c r="C214" s="13"/>
      <c r="D214" s="13"/>
      <c r="E214" s="13"/>
      <c r="F214" s="20"/>
      <c r="G214" s="20"/>
      <c r="H214" s="21" t="str">
        <f t="shared" si="6"/>
        <v/>
      </c>
      <c r="I214" s="22" t="str">
        <f>IF(OR($B214="",$G214=""),"",IF(N(Setup!$B$11)&gt;0,ROUND($G214*(1-Setup!$B$9)/Setup!$B$11,0)*Setup!$B$11,ROUND($G214*(1-Setup!$B$9),2)))</f>
        <v/>
      </c>
      <c r="J214" s="22" t="str">
        <f>IF(OR($B214="",$G214=""),"",IF(N(Setup!$B$11)&gt;0,ROUND($G214*(1-Setup!$B$10)/Setup!$B$11,0)*Setup!$B$11,ROUND($G214*(1-Setup!$B$10),2)))</f>
        <v/>
      </c>
      <c r="K214" s="13"/>
      <c r="L214" s="22" t="str">
        <f t="shared" si="7"/>
        <v/>
      </c>
      <c r="M214" s="13"/>
      <c r="N214" s="13"/>
      <c r="O214" s="13"/>
      <c r="P214" s="23" t="str">
        <f>IF(AND($B214&lt;&gt;"",$N214&lt;&gt;"Discontinued"),MAX(P$3:P213)+1,"")</f>
        <v/>
      </c>
    </row>
    <row r="215" spans="1:16" x14ac:dyDescent="0.3">
      <c r="A215" s="13"/>
      <c r="B215" s="13"/>
      <c r="C215" s="13"/>
      <c r="D215" s="13"/>
      <c r="E215" s="13"/>
      <c r="F215" s="20"/>
      <c r="G215" s="20"/>
      <c r="H215" s="21" t="str">
        <f t="shared" si="6"/>
        <v/>
      </c>
      <c r="I215" s="22" t="str">
        <f>IF(OR($B215="",$G215=""),"",IF(N(Setup!$B$11)&gt;0,ROUND($G215*(1-Setup!$B$9)/Setup!$B$11,0)*Setup!$B$11,ROUND($G215*(1-Setup!$B$9),2)))</f>
        <v/>
      </c>
      <c r="J215" s="22" t="str">
        <f>IF(OR($B215="",$G215=""),"",IF(N(Setup!$B$11)&gt;0,ROUND($G215*(1-Setup!$B$10)/Setup!$B$11,0)*Setup!$B$11,ROUND($G215*(1-Setup!$B$10),2)))</f>
        <v/>
      </c>
      <c r="K215" s="13"/>
      <c r="L215" s="22" t="str">
        <f t="shared" si="7"/>
        <v/>
      </c>
      <c r="M215" s="13"/>
      <c r="N215" s="13"/>
      <c r="O215" s="13"/>
      <c r="P215" s="23" t="str">
        <f>IF(AND($B215&lt;&gt;"",$N215&lt;&gt;"Discontinued"),MAX(P$3:P214)+1,"")</f>
        <v/>
      </c>
    </row>
    <row r="216" spans="1:16" x14ac:dyDescent="0.3">
      <c r="A216" s="13"/>
      <c r="B216" s="13"/>
      <c r="C216" s="13"/>
      <c r="D216" s="13"/>
      <c r="E216" s="13"/>
      <c r="F216" s="20"/>
      <c r="G216" s="20"/>
      <c r="H216" s="21" t="str">
        <f t="shared" si="6"/>
        <v/>
      </c>
      <c r="I216" s="22" t="str">
        <f>IF(OR($B216="",$G216=""),"",IF(N(Setup!$B$11)&gt;0,ROUND($G216*(1-Setup!$B$9)/Setup!$B$11,0)*Setup!$B$11,ROUND($G216*(1-Setup!$B$9),2)))</f>
        <v/>
      </c>
      <c r="J216" s="22" t="str">
        <f>IF(OR($B216="",$G216=""),"",IF(N(Setup!$B$11)&gt;0,ROUND($G216*(1-Setup!$B$10)/Setup!$B$11,0)*Setup!$B$11,ROUND($G216*(1-Setup!$B$10),2)))</f>
        <v/>
      </c>
      <c r="K216" s="13"/>
      <c r="L216" s="22" t="str">
        <f t="shared" si="7"/>
        <v/>
      </c>
      <c r="M216" s="13"/>
      <c r="N216" s="13"/>
      <c r="O216" s="13"/>
      <c r="P216" s="23" t="str">
        <f>IF(AND($B216&lt;&gt;"",$N216&lt;&gt;"Discontinued"),MAX(P$3:P215)+1,"")</f>
        <v/>
      </c>
    </row>
    <row r="217" spans="1:16" x14ac:dyDescent="0.3">
      <c r="A217" s="13"/>
      <c r="B217" s="13"/>
      <c r="C217" s="13"/>
      <c r="D217" s="13"/>
      <c r="E217" s="13"/>
      <c r="F217" s="20"/>
      <c r="G217" s="20"/>
      <c r="H217" s="21" t="str">
        <f t="shared" si="6"/>
        <v/>
      </c>
      <c r="I217" s="22" t="str">
        <f>IF(OR($B217="",$G217=""),"",IF(N(Setup!$B$11)&gt;0,ROUND($G217*(1-Setup!$B$9)/Setup!$B$11,0)*Setup!$B$11,ROUND($G217*(1-Setup!$B$9),2)))</f>
        <v/>
      </c>
      <c r="J217" s="22" t="str">
        <f>IF(OR($B217="",$G217=""),"",IF(N(Setup!$B$11)&gt;0,ROUND($G217*(1-Setup!$B$10)/Setup!$B$11,0)*Setup!$B$11,ROUND($G217*(1-Setup!$B$10),2)))</f>
        <v/>
      </c>
      <c r="K217" s="13"/>
      <c r="L217" s="22" t="str">
        <f t="shared" si="7"/>
        <v/>
      </c>
      <c r="M217" s="13"/>
      <c r="N217" s="13"/>
      <c r="O217" s="13"/>
      <c r="P217" s="23" t="str">
        <f>IF(AND($B217&lt;&gt;"",$N217&lt;&gt;"Discontinued"),MAX(P$3:P216)+1,"")</f>
        <v/>
      </c>
    </row>
    <row r="218" spans="1:16" x14ac:dyDescent="0.3">
      <c r="A218" s="13"/>
      <c r="B218" s="13"/>
      <c r="C218" s="13"/>
      <c r="D218" s="13"/>
      <c r="E218" s="13"/>
      <c r="F218" s="20"/>
      <c r="G218" s="20"/>
      <c r="H218" s="21" t="str">
        <f t="shared" si="6"/>
        <v/>
      </c>
      <c r="I218" s="22" t="str">
        <f>IF(OR($B218="",$G218=""),"",IF(N(Setup!$B$11)&gt;0,ROUND($G218*(1-Setup!$B$9)/Setup!$B$11,0)*Setup!$B$11,ROUND($G218*(1-Setup!$B$9),2)))</f>
        <v/>
      </c>
      <c r="J218" s="22" t="str">
        <f>IF(OR($B218="",$G218=""),"",IF(N(Setup!$B$11)&gt;0,ROUND($G218*(1-Setup!$B$10)/Setup!$B$11,0)*Setup!$B$11,ROUND($G218*(1-Setup!$B$10),2)))</f>
        <v/>
      </c>
      <c r="K218" s="13"/>
      <c r="L218" s="22" t="str">
        <f t="shared" si="7"/>
        <v/>
      </c>
      <c r="M218" s="13"/>
      <c r="N218" s="13"/>
      <c r="O218" s="13"/>
      <c r="P218" s="23" t="str">
        <f>IF(AND($B218&lt;&gt;"",$N218&lt;&gt;"Discontinued"),MAX(P$3:P217)+1,"")</f>
        <v/>
      </c>
    </row>
    <row r="219" spans="1:16" x14ac:dyDescent="0.3">
      <c r="A219" s="13"/>
      <c r="B219" s="13"/>
      <c r="C219" s="13"/>
      <c r="D219" s="13"/>
      <c r="E219" s="13"/>
      <c r="F219" s="20"/>
      <c r="G219" s="20"/>
      <c r="H219" s="21" t="str">
        <f t="shared" si="6"/>
        <v/>
      </c>
      <c r="I219" s="22" t="str">
        <f>IF(OR($B219="",$G219=""),"",IF(N(Setup!$B$11)&gt;0,ROUND($G219*(1-Setup!$B$9)/Setup!$B$11,0)*Setup!$B$11,ROUND($G219*(1-Setup!$B$9),2)))</f>
        <v/>
      </c>
      <c r="J219" s="22" t="str">
        <f>IF(OR($B219="",$G219=""),"",IF(N(Setup!$B$11)&gt;0,ROUND($G219*(1-Setup!$B$10)/Setup!$B$11,0)*Setup!$B$11,ROUND($G219*(1-Setup!$B$10),2)))</f>
        <v/>
      </c>
      <c r="K219" s="13"/>
      <c r="L219" s="22" t="str">
        <f t="shared" si="7"/>
        <v/>
      </c>
      <c r="M219" s="13"/>
      <c r="N219" s="13"/>
      <c r="O219" s="13"/>
      <c r="P219" s="23" t="str">
        <f>IF(AND($B219&lt;&gt;"",$N219&lt;&gt;"Discontinued"),MAX(P$3:P218)+1,"")</f>
        <v/>
      </c>
    </row>
    <row r="220" spans="1:16" x14ac:dyDescent="0.3">
      <c r="A220" s="13"/>
      <c r="B220" s="13"/>
      <c r="C220" s="13"/>
      <c r="D220" s="13"/>
      <c r="E220" s="13"/>
      <c r="F220" s="20"/>
      <c r="G220" s="20"/>
      <c r="H220" s="21" t="str">
        <f t="shared" si="6"/>
        <v/>
      </c>
      <c r="I220" s="22" t="str">
        <f>IF(OR($B220="",$G220=""),"",IF(N(Setup!$B$11)&gt;0,ROUND($G220*(1-Setup!$B$9)/Setup!$B$11,0)*Setup!$B$11,ROUND($G220*(1-Setup!$B$9),2)))</f>
        <v/>
      </c>
      <c r="J220" s="22" t="str">
        <f>IF(OR($B220="",$G220=""),"",IF(N(Setup!$B$11)&gt;0,ROUND($G220*(1-Setup!$B$10)/Setup!$B$11,0)*Setup!$B$11,ROUND($G220*(1-Setup!$B$10),2)))</f>
        <v/>
      </c>
      <c r="K220" s="13"/>
      <c r="L220" s="22" t="str">
        <f t="shared" si="7"/>
        <v/>
      </c>
      <c r="M220" s="13"/>
      <c r="N220" s="13"/>
      <c r="O220" s="13"/>
      <c r="P220" s="23" t="str">
        <f>IF(AND($B220&lt;&gt;"",$N220&lt;&gt;"Discontinued"),MAX(P$3:P219)+1,"")</f>
        <v/>
      </c>
    </row>
    <row r="221" spans="1:16" x14ac:dyDescent="0.3">
      <c r="A221" s="13"/>
      <c r="B221" s="13"/>
      <c r="C221" s="13"/>
      <c r="D221" s="13"/>
      <c r="E221" s="13"/>
      <c r="F221" s="20"/>
      <c r="G221" s="20"/>
      <c r="H221" s="21" t="str">
        <f t="shared" si="6"/>
        <v/>
      </c>
      <c r="I221" s="22" t="str">
        <f>IF(OR($B221="",$G221=""),"",IF(N(Setup!$B$11)&gt;0,ROUND($G221*(1-Setup!$B$9)/Setup!$B$11,0)*Setup!$B$11,ROUND($G221*(1-Setup!$B$9),2)))</f>
        <v/>
      </c>
      <c r="J221" s="22" t="str">
        <f>IF(OR($B221="",$G221=""),"",IF(N(Setup!$B$11)&gt;0,ROUND($G221*(1-Setup!$B$10)/Setup!$B$11,0)*Setup!$B$11,ROUND($G221*(1-Setup!$B$10),2)))</f>
        <v/>
      </c>
      <c r="K221" s="13"/>
      <c r="L221" s="22" t="str">
        <f t="shared" si="7"/>
        <v/>
      </c>
      <c r="M221" s="13"/>
      <c r="N221" s="13"/>
      <c r="O221" s="13"/>
      <c r="P221" s="23" t="str">
        <f>IF(AND($B221&lt;&gt;"",$N221&lt;&gt;"Discontinued"),MAX(P$3:P220)+1,"")</f>
        <v/>
      </c>
    </row>
    <row r="222" spans="1:16" x14ac:dyDescent="0.3">
      <c r="A222" s="13"/>
      <c r="B222" s="13"/>
      <c r="C222" s="13"/>
      <c r="D222" s="13"/>
      <c r="E222" s="13"/>
      <c r="F222" s="20"/>
      <c r="G222" s="20"/>
      <c r="H222" s="21" t="str">
        <f t="shared" si="6"/>
        <v/>
      </c>
      <c r="I222" s="22" t="str">
        <f>IF(OR($B222="",$G222=""),"",IF(N(Setup!$B$11)&gt;0,ROUND($G222*(1-Setup!$B$9)/Setup!$B$11,0)*Setup!$B$11,ROUND($G222*(1-Setup!$B$9),2)))</f>
        <v/>
      </c>
      <c r="J222" s="22" t="str">
        <f>IF(OR($B222="",$G222=""),"",IF(N(Setup!$B$11)&gt;0,ROUND($G222*(1-Setup!$B$10)/Setup!$B$11,0)*Setup!$B$11,ROUND($G222*(1-Setup!$B$10),2)))</f>
        <v/>
      </c>
      <c r="K222" s="13"/>
      <c r="L222" s="22" t="str">
        <f t="shared" si="7"/>
        <v/>
      </c>
      <c r="M222" s="13"/>
      <c r="N222" s="13"/>
      <c r="O222" s="13"/>
      <c r="P222" s="23" t="str">
        <f>IF(AND($B222&lt;&gt;"",$N222&lt;&gt;"Discontinued"),MAX(P$3:P221)+1,"")</f>
        <v/>
      </c>
    </row>
    <row r="223" spans="1:16" x14ac:dyDescent="0.3">
      <c r="A223" s="13"/>
      <c r="B223" s="13"/>
      <c r="C223" s="13"/>
      <c r="D223" s="13"/>
      <c r="E223" s="13"/>
      <c r="F223" s="20"/>
      <c r="G223" s="20"/>
      <c r="H223" s="21" t="str">
        <f t="shared" si="6"/>
        <v/>
      </c>
      <c r="I223" s="22" t="str">
        <f>IF(OR($B223="",$G223=""),"",IF(N(Setup!$B$11)&gt;0,ROUND($G223*(1-Setup!$B$9)/Setup!$B$11,0)*Setup!$B$11,ROUND($G223*(1-Setup!$B$9),2)))</f>
        <v/>
      </c>
      <c r="J223" s="22" t="str">
        <f>IF(OR($B223="",$G223=""),"",IF(N(Setup!$B$11)&gt;0,ROUND($G223*(1-Setup!$B$10)/Setup!$B$11,0)*Setup!$B$11,ROUND($G223*(1-Setup!$B$10),2)))</f>
        <v/>
      </c>
      <c r="K223" s="13"/>
      <c r="L223" s="22" t="str">
        <f t="shared" si="7"/>
        <v/>
      </c>
      <c r="M223" s="13"/>
      <c r="N223" s="13"/>
      <c r="O223" s="13"/>
      <c r="P223" s="23" t="str">
        <f>IF(AND($B223&lt;&gt;"",$N223&lt;&gt;"Discontinued"),MAX(P$3:P222)+1,"")</f>
        <v/>
      </c>
    </row>
    <row r="224" spans="1:16" x14ac:dyDescent="0.3">
      <c r="A224" s="13"/>
      <c r="B224" s="13"/>
      <c r="C224" s="13"/>
      <c r="D224" s="13"/>
      <c r="E224" s="13"/>
      <c r="F224" s="20"/>
      <c r="G224" s="20"/>
      <c r="H224" s="21" t="str">
        <f t="shared" si="6"/>
        <v/>
      </c>
      <c r="I224" s="22" t="str">
        <f>IF(OR($B224="",$G224=""),"",IF(N(Setup!$B$11)&gt;0,ROUND($G224*(1-Setup!$B$9)/Setup!$B$11,0)*Setup!$B$11,ROUND($G224*(1-Setup!$B$9),2)))</f>
        <v/>
      </c>
      <c r="J224" s="22" t="str">
        <f>IF(OR($B224="",$G224=""),"",IF(N(Setup!$B$11)&gt;0,ROUND($G224*(1-Setup!$B$10)/Setup!$B$11,0)*Setup!$B$11,ROUND($G224*(1-Setup!$B$10),2)))</f>
        <v/>
      </c>
      <c r="K224" s="13"/>
      <c r="L224" s="22" t="str">
        <f t="shared" si="7"/>
        <v/>
      </c>
      <c r="M224" s="13"/>
      <c r="N224" s="13"/>
      <c r="O224" s="13"/>
      <c r="P224" s="23" t="str">
        <f>IF(AND($B224&lt;&gt;"",$N224&lt;&gt;"Discontinued"),MAX(P$3:P223)+1,"")</f>
        <v/>
      </c>
    </row>
    <row r="225" spans="1:16" x14ac:dyDescent="0.3">
      <c r="A225" s="13"/>
      <c r="B225" s="13"/>
      <c r="C225" s="13"/>
      <c r="D225" s="13"/>
      <c r="E225" s="13"/>
      <c r="F225" s="20"/>
      <c r="G225" s="20"/>
      <c r="H225" s="21" t="str">
        <f t="shared" si="6"/>
        <v/>
      </c>
      <c r="I225" s="22" t="str">
        <f>IF(OR($B225="",$G225=""),"",IF(N(Setup!$B$11)&gt;0,ROUND($G225*(1-Setup!$B$9)/Setup!$B$11,0)*Setup!$B$11,ROUND($G225*(1-Setup!$B$9),2)))</f>
        <v/>
      </c>
      <c r="J225" s="22" t="str">
        <f>IF(OR($B225="",$G225=""),"",IF(N(Setup!$B$11)&gt;0,ROUND($G225*(1-Setup!$B$10)/Setup!$B$11,0)*Setup!$B$11,ROUND($G225*(1-Setup!$B$10),2)))</f>
        <v/>
      </c>
      <c r="K225" s="13"/>
      <c r="L225" s="22" t="str">
        <f t="shared" si="7"/>
        <v/>
      </c>
      <c r="M225" s="13"/>
      <c r="N225" s="13"/>
      <c r="O225" s="13"/>
      <c r="P225" s="23" t="str">
        <f>IF(AND($B225&lt;&gt;"",$N225&lt;&gt;"Discontinued"),MAX(P$3:P224)+1,"")</f>
        <v/>
      </c>
    </row>
    <row r="226" spans="1:16" x14ac:dyDescent="0.3">
      <c r="A226" s="13"/>
      <c r="B226" s="13"/>
      <c r="C226" s="13"/>
      <c r="D226" s="13"/>
      <c r="E226" s="13"/>
      <c r="F226" s="20"/>
      <c r="G226" s="20"/>
      <c r="H226" s="21" t="str">
        <f t="shared" si="6"/>
        <v/>
      </c>
      <c r="I226" s="22" t="str">
        <f>IF(OR($B226="",$G226=""),"",IF(N(Setup!$B$11)&gt;0,ROUND($G226*(1-Setup!$B$9)/Setup!$B$11,0)*Setup!$B$11,ROUND($G226*(1-Setup!$B$9),2)))</f>
        <v/>
      </c>
      <c r="J226" s="22" t="str">
        <f>IF(OR($B226="",$G226=""),"",IF(N(Setup!$B$11)&gt;0,ROUND($G226*(1-Setup!$B$10)/Setup!$B$11,0)*Setup!$B$11,ROUND($G226*(1-Setup!$B$10),2)))</f>
        <v/>
      </c>
      <c r="K226" s="13"/>
      <c r="L226" s="22" t="str">
        <f t="shared" si="7"/>
        <v/>
      </c>
      <c r="M226" s="13"/>
      <c r="N226" s="13"/>
      <c r="O226" s="13"/>
      <c r="P226" s="23" t="str">
        <f>IF(AND($B226&lt;&gt;"",$N226&lt;&gt;"Discontinued"),MAX(P$3:P225)+1,"")</f>
        <v/>
      </c>
    </row>
    <row r="227" spans="1:16" x14ac:dyDescent="0.3">
      <c r="A227" s="13"/>
      <c r="B227" s="13"/>
      <c r="C227" s="13"/>
      <c r="D227" s="13"/>
      <c r="E227" s="13"/>
      <c r="F227" s="20"/>
      <c r="G227" s="20"/>
      <c r="H227" s="21" t="str">
        <f t="shared" si="6"/>
        <v/>
      </c>
      <c r="I227" s="22" t="str">
        <f>IF(OR($B227="",$G227=""),"",IF(N(Setup!$B$11)&gt;0,ROUND($G227*(1-Setup!$B$9)/Setup!$B$11,0)*Setup!$B$11,ROUND($G227*(1-Setup!$B$9),2)))</f>
        <v/>
      </c>
      <c r="J227" s="22" t="str">
        <f>IF(OR($B227="",$G227=""),"",IF(N(Setup!$B$11)&gt;0,ROUND($G227*(1-Setup!$B$10)/Setup!$B$11,0)*Setup!$B$11,ROUND($G227*(1-Setup!$B$10),2)))</f>
        <v/>
      </c>
      <c r="K227" s="13"/>
      <c r="L227" s="22" t="str">
        <f t="shared" si="7"/>
        <v/>
      </c>
      <c r="M227" s="13"/>
      <c r="N227" s="13"/>
      <c r="O227" s="13"/>
      <c r="P227" s="23" t="str">
        <f>IF(AND($B227&lt;&gt;"",$N227&lt;&gt;"Discontinued"),MAX(P$3:P226)+1,"")</f>
        <v/>
      </c>
    </row>
    <row r="228" spans="1:16" x14ac:dyDescent="0.3">
      <c r="A228" s="13"/>
      <c r="B228" s="13"/>
      <c r="C228" s="13"/>
      <c r="D228" s="13"/>
      <c r="E228" s="13"/>
      <c r="F228" s="20"/>
      <c r="G228" s="20"/>
      <c r="H228" s="21" t="str">
        <f t="shared" si="6"/>
        <v/>
      </c>
      <c r="I228" s="22" t="str">
        <f>IF(OR($B228="",$G228=""),"",IF(N(Setup!$B$11)&gt;0,ROUND($G228*(1-Setup!$B$9)/Setup!$B$11,0)*Setup!$B$11,ROUND($G228*(1-Setup!$B$9),2)))</f>
        <v/>
      </c>
      <c r="J228" s="22" t="str">
        <f>IF(OR($B228="",$G228=""),"",IF(N(Setup!$B$11)&gt;0,ROUND($G228*(1-Setup!$B$10)/Setup!$B$11,0)*Setup!$B$11,ROUND($G228*(1-Setup!$B$10),2)))</f>
        <v/>
      </c>
      <c r="K228" s="13"/>
      <c r="L228" s="22" t="str">
        <f t="shared" si="7"/>
        <v/>
      </c>
      <c r="M228" s="13"/>
      <c r="N228" s="13"/>
      <c r="O228" s="13"/>
      <c r="P228" s="23" t="str">
        <f>IF(AND($B228&lt;&gt;"",$N228&lt;&gt;"Discontinued"),MAX(P$3:P227)+1,"")</f>
        <v/>
      </c>
    </row>
    <row r="229" spans="1:16" x14ac:dyDescent="0.3">
      <c r="A229" s="13"/>
      <c r="B229" s="13"/>
      <c r="C229" s="13"/>
      <c r="D229" s="13"/>
      <c r="E229" s="13"/>
      <c r="F229" s="20"/>
      <c r="G229" s="20"/>
      <c r="H229" s="21" t="str">
        <f t="shared" si="6"/>
        <v/>
      </c>
      <c r="I229" s="22" t="str">
        <f>IF(OR($B229="",$G229=""),"",IF(N(Setup!$B$11)&gt;0,ROUND($G229*(1-Setup!$B$9)/Setup!$B$11,0)*Setup!$B$11,ROUND($G229*(1-Setup!$B$9),2)))</f>
        <v/>
      </c>
      <c r="J229" s="22" t="str">
        <f>IF(OR($B229="",$G229=""),"",IF(N(Setup!$B$11)&gt;0,ROUND($G229*(1-Setup!$B$10)/Setup!$B$11,0)*Setup!$B$11,ROUND($G229*(1-Setup!$B$10),2)))</f>
        <v/>
      </c>
      <c r="K229" s="13"/>
      <c r="L229" s="22" t="str">
        <f t="shared" si="7"/>
        <v/>
      </c>
      <c r="M229" s="13"/>
      <c r="N229" s="13"/>
      <c r="O229" s="13"/>
      <c r="P229" s="23" t="str">
        <f>IF(AND($B229&lt;&gt;"",$N229&lt;&gt;"Discontinued"),MAX(P$3:P228)+1,"")</f>
        <v/>
      </c>
    </row>
    <row r="230" spans="1:16" x14ac:dyDescent="0.3">
      <c r="A230" s="13"/>
      <c r="B230" s="13"/>
      <c r="C230" s="13"/>
      <c r="D230" s="13"/>
      <c r="E230" s="13"/>
      <c r="F230" s="20"/>
      <c r="G230" s="20"/>
      <c r="H230" s="21" t="str">
        <f t="shared" si="6"/>
        <v/>
      </c>
      <c r="I230" s="22" t="str">
        <f>IF(OR($B230="",$G230=""),"",IF(N(Setup!$B$11)&gt;0,ROUND($G230*(1-Setup!$B$9)/Setup!$B$11,0)*Setup!$B$11,ROUND($G230*(1-Setup!$B$9),2)))</f>
        <v/>
      </c>
      <c r="J230" s="22" t="str">
        <f>IF(OR($B230="",$G230=""),"",IF(N(Setup!$B$11)&gt;0,ROUND($G230*(1-Setup!$B$10)/Setup!$B$11,0)*Setup!$B$11,ROUND($G230*(1-Setup!$B$10),2)))</f>
        <v/>
      </c>
      <c r="K230" s="13"/>
      <c r="L230" s="22" t="str">
        <f t="shared" si="7"/>
        <v/>
      </c>
      <c r="M230" s="13"/>
      <c r="N230" s="13"/>
      <c r="O230" s="13"/>
      <c r="P230" s="23" t="str">
        <f>IF(AND($B230&lt;&gt;"",$N230&lt;&gt;"Discontinued"),MAX(P$3:P229)+1,"")</f>
        <v/>
      </c>
    </row>
    <row r="231" spans="1:16" x14ac:dyDescent="0.3">
      <c r="A231" s="13"/>
      <c r="B231" s="13"/>
      <c r="C231" s="13"/>
      <c r="D231" s="13"/>
      <c r="E231" s="13"/>
      <c r="F231" s="20"/>
      <c r="G231" s="20"/>
      <c r="H231" s="21" t="str">
        <f t="shared" si="6"/>
        <v/>
      </c>
      <c r="I231" s="22" t="str">
        <f>IF(OR($B231="",$G231=""),"",IF(N(Setup!$B$11)&gt;0,ROUND($G231*(1-Setup!$B$9)/Setup!$B$11,0)*Setup!$B$11,ROUND($G231*(1-Setup!$B$9),2)))</f>
        <v/>
      </c>
      <c r="J231" s="22" t="str">
        <f>IF(OR($B231="",$G231=""),"",IF(N(Setup!$B$11)&gt;0,ROUND($G231*(1-Setup!$B$10)/Setup!$B$11,0)*Setup!$B$11,ROUND($G231*(1-Setup!$B$10),2)))</f>
        <v/>
      </c>
      <c r="K231" s="13"/>
      <c r="L231" s="22" t="str">
        <f t="shared" si="7"/>
        <v/>
      </c>
      <c r="M231" s="13"/>
      <c r="N231" s="13"/>
      <c r="O231" s="13"/>
      <c r="P231" s="23" t="str">
        <f>IF(AND($B231&lt;&gt;"",$N231&lt;&gt;"Discontinued"),MAX(P$3:P230)+1,"")</f>
        <v/>
      </c>
    </row>
    <row r="232" spans="1:16" x14ac:dyDescent="0.3">
      <c r="A232" s="13"/>
      <c r="B232" s="13"/>
      <c r="C232" s="13"/>
      <c r="D232" s="13"/>
      <c r="E232" s="13"/>
      <c r="F232" s="20"/>
      <c r="G232" s="20"/>
      <c r="H232" s="21" t="str">
        <f t="shared" si="6"/>
        <v/>
      </c>
      <c r="I232" s="22" t="str">
        <f>IF(OR($B232="",$G232=""),"",IF(N(Setup!$B$11)&gt;0,ROUND($G232*(1-Setup!$B$9)/Setup!$B$11,0)*Setup!$B$11,ROUND($G232*(1-Setup!$B$9),2)))</f>
        <v/>
      </c>
      <c r="J232" s="22" t="str">
        <f>IF(OR($B232="",$G232=""),"",IF(N(Setup!$B$11)&gt;0,ROUND($G232*(1-Setup!$B$10)/Setup!$B$11,0)*Setup!$B$11,ROUND($G232*(1-Setup!$B$10),2)))</f>
        <v/>
      </c>
      <c r="K232" s="13"/>
      <c r="L232" s="22" t="str">
        <f t="shared" si="7"/>
        <v/>
      </c>
      <c r="M232" s="13"/>
      <c r="N232" s="13"/>
      <c r="O232" s="13"/>
      <c r="P232" s="23" t="str">
        <f>IF(AND($B232&lt;&gt;"",$N232&lt;&gt;"Discontinued"),MAX(P$3:P231)+1,"")</f>
        <v/>
      </c>
    </row>
    <row r="233" spans="1:16" x14ac:dyDescent="0.3">
      <c r="A233" s="13"/>
      <c r="B233" s="13"/>
      <c r="C233" s="13"/>
      <c r="D233" s="13"/>
      <c r="E233" s="13"/>
      <c r="F233" s="20"/>
      <c r="G233" s="20"/>
      <c r="H233" s="21" t="str">
        <f t="shared" si="6"/>
        <v/>
      </c>
      <c r="I233" s="22" t="str">
        <f>IF(OR($B233="",$G233=""),"",IF(N(Setup!$B$11)&gt;0,ROUND($G233*(1-Setup!$B$9)/Setup!$B$11,0)*Setup!$B$11,ROUND($G233*(1-Setup!$B$9),2)))</f>
        <v/>
      </c>
      <c r="J233" s="22" t="str">
        <f>IF(OR($B233="",$G233=""),"",IF(N(Setup!$B$11)&gt;0,ROUND($G233*(1-Setup!$B$10)/Setup!$B$11,0)*Setup!$B$11,ROUND($G233*(1-Setup!$B$10),2)))</f>
        <v/>
      </c>
      <c r="K233" s="13"/>
      <c r="L233" s="22" t="str">
        <f t="shared" si="7"/>
        <v/>
      </c>
      <c r="M233" s="13"/>
      <c r="N233" s="13"/>
      <c r="O233" s="13"/>
      <c r="P233" s="23" t="str">
        <f>IF(AND($B233&lt;&gt;"",$N233&lt;&gt;"Discontinued"),MAX(P$3:P232)+1,"")</f>
        <v/>
      </c>
    </row>
    <row r="234" spans="1:16" x14ac:dyDescent="0.3">
      <c r="A234" s="13"/>
      <c r="B234" s="13"/>
      <c r="C234" s="13"/>
      <c r="D234" s="13"/>
      <c r="E234" s="13"/>
      <c r="F234" s="20"/>
      <c r="G234" s="20"/>
      <c r="H234" s="21" t="str">
        <f t="shared" si="6"/>
        <v/>
      </c>
      <c r="I234" s="22" t="str">
        <f>IF(OR($B234="",$G234=""),"",IF(N(Setup!$B$11)&gt;0,ROUND($G234*(1-Setup!$B$9)/Setup!$B$11,0)*Setup!$B$11,ROUND($G234*(1-Setup!$B$9),2)))</f>
        <v/>
      </c>
      <c r="J234" s="22" t="str">
        <f>IF(OR($B234="",$G234=""),"",IF(N(Setup!$B$11)&gt;0,ROUND($G234*(1-Setup!$B$10)/Setup!$B$11,0)*Setup!$B$11,ROUND($G234*(1-Setup!$B$10),2)))</f>
        <v/>
      </c>
      <c r="K234" s="13"/>
      <c r="L234" s="22" t="str">
        <f t="shared" si="7"/>
        <v/>
      </c>
      <c r="M234" s="13"/>
      <c r="N234" s="13"/>
      <c r="O234" s="13"/>
      <c r="P234" s="23" t="str">
        <f>IF(AND($B234&lt;&gt;"",$N234&lt;&gt;"Discontinued"),MAX(P$3:P233)+1,"")</f>
        <v/>
      </c>
    </row>
    <row r="235" spans="1:16" x14ac:dyDescent="0.3">
      <c r="A235" s="13"/>
      <c r="B235" s="13"/>
      <c r="C235" s="13"/>
      <c r="D235" s="13"/>
      <c r="E235" s="13"/>
      <c r="F235" s="20"/>
      <c r="G235" s="20"/>
      <c r="H235" s="21" t="str">
        <f t="shared" si="6"/>
        <v/>
      </c>
      <c r="I235" s="22" t="str">
        <f>IF(OR($B235="",$G235=""),"",IF(N(Setup!$B$11)&gt;0,ROUND($G235*(1-Setup!$B$9)/Setup!$B$11,0)*Setup!$B$11,ROUND($G235*(1-Setup!$B$9),2)))</f>
        <v/>
      </c>
      <c r="J235" s="22" t="str">
        <f>IF(OR($B235="",$G235=""),"",IF(N(Setup!$B$11)&gt;0,ROUND($G235*(1-Setup!$B$10)/Setup!$B$11,0)*Setup!$B$11,ROUND($G235*(1-Setup!$B$10),2)))</f>
        <v/>
      </c>
      <c r="K235" s="13"/>
      <c r="L235" s="22" t="str">
        <f t="shared" si="7"/>
        <v/>
      </c>
      <c r="M235" s="13"/>
      <c r="N235" s="13"/>
      <c r="O235" s="13"/>
      <c r="P235" s="23" t="str">
        <f>IF(AND($B235&lt;&gt;"",$N235&lt;&gt;"Discontinued"),MAX(P$3:P234)+1,"")</f>
        <v/>
      </c>
    </row>
    <row r="236" spans="1:16" x14ac:dyDescent="0.3">
      <c r="A236" s="13"/>
      <c r="B236" s="13"/>
      <c r="C236" s="13"/>
      <c r="D236" s="13"/>
      <c r="E236" s="13"/>
      <c r="F236" s="20"/>
      <c r="G236" s="20"/>
      <c r="H236" s="21" t="str">
        <f t="shared" si="6"/>
        <v/>
      </c>
      <c r="I236" s="22" t="str">
        <f>IF(OR($B236="",$G236=""),"",IF(N(Setup!$B$11)&gt;0,ROUND($G236*(1-Setup!$B$9)/Setup!$B$11,0)*Setup!$B$11,ROUND($G236*(1-Setup!$B$9),2)))</f>
        <v/>
      </c>
      <c r="J236" s="22" t="str">
        <f>IF(OR($B236="",$G236=""),"",IF(N(Setup!$B$11)&gt;0,ROUND($G236*(1-Setup!$B$10)/Setup!$B$11,0)*Setup!$B$11,ROUND($G236*(1-Setup!$B$10),2)))</f>
        <v/>
      </c>
      <c r="K236" s="13"/>
      <c r="L236" s="22" t="str">
        <f t="shared" si="7"/>
        <v/>
      </c>
      <c r="M236" s="13"/>
      <c r="N236" s="13"/>
      <c r="O236" s="13"/>
      <c r="P236" s="23" t="str">
        <f>IF(AND($B236&lt;&gt;"",$N236&lt;&gt;"Discontinued"),MAX(P$3:P235)+1,"")</f>
        <v/>
      </c>
    </row>
    <row r="237" spans="1:16" x14ac:dyDescent="0.3">
      <c r="A237" s="13"/>
      <c r="B237" s="13"/>
      <c r="C237" s="13"/>
      <c r="D237" s="13"/>
      <c r="E237" s="13"/>
      <c r="F237" s="20"/>
      <c r="G237" s="20"/>
      <c r="H237" s="21" t="str">
        <f t="shared" si="6"/>
        <v/>
      </c>
      <c r="I237" s="22" t="str">
        <f>IF(OR($B237="",$G237=""),"",IF(N(Setup!$B$11)&gt;0,ROUND($G237*(1-Setup!$B$9)/Setup!$B$11,0)*Setup!$B$11,ROUND($G237*(1-Setup!$B$9),2)))</f>
        <v/>
      </c>
      <c r="J237" s="22" t="str">
        <f>IF(OR($B237="",$G237=""),"",IF(N(Setup!$B$11)&gt;0,ROUND($G237*(1-Setup!$B$10)/Setup!$B$11,0)*Setup!$B$11,ROUND($G237*(1-Setup!$B$10),2)))</f>
        <v/>
      </c>
      <c r="K237" s="13"/>
      <c r="L237" s="22" t="str">
        <f t="shared" si="7"/>
        <v/>
      </c>
      <c r="M237" s="13"/>
      <c r="N237" s="13"/>
      <c r="O237" s="13"/>
      <c r="P237" s="23" t="str">
        <f>IF(AND($B237&lt;&gt;"",$N237&lt;&gt;"Discontinued"),MAX(P$3:P236)+1,"")</f>
        <v/>
      </c>
    </row>
    <row r="238" spans="1:16" x14ac:dyDescent="0.3">
      <c r="A238" s="13"/>
      <c r="B238" s="13"/>
      <c r="C238" s="13"/>
      <c r="D238" s="13"/>
      <c r="E238" s="13"/>
      <c r="F238" s="20"/>
      <c r="G238" s="20"/>
      <c r="H238" s="21" t="str">
        <f t="shared" si="6"/>
        <v/>
      </c>
      <c r="I238" s="22" t="str">
        <f>IF(OR($B238="",$G238=""),"",IF(N(Setup!$B$11)&gt;0,ROUND($G238*(1-Setup!$B$9)/Setup!$B$11,0)*Setup!$B$11,ROUND($G238*(1-Setup!$B$9),2)))</f>
        <v/>
      </c>
      <c r="J238" s="22" t="str">
        <f>IF(OR($B238="",$G238=""),"",IF(N(Setup!$B$11)&gt;0,ROUND($G238*(1-Setup!$B$10)/Setup!$B$11,0)*Setup!$B$11,ROUND($G238*(1-Setup!$B$10),2)))</f>
        <v/>
      </c>
      <c r="K238" s="13"/>
      <c r="L238" s="22" t="str">
        <f t="shared" si="7"/>
        <v/>
      </c>
      <c r="M238" s="13"/>
      <c r="N238" s="13"/>
      <c r="O238" s="13"/>
      <c r="P238" s="23" t="str">
        <f>IF(AND($B238&lt;&gt;"",$N238&lt;&gt;"Discontinued"),MAX(P$3:P237)+1,"")</f>
        <v/>
      </c>
    </row>
    <row r="239" spans="1:16" x14ac:dyDescent="0.3">
      <c r="A239" s="13"/>
      <c r="B239" s="13"/>
      <c r="C239" s="13"/>
      <c r="D239" s="13"/>
      <c r="E239" s="13"/>
      <c r="F239" s="20"/>
      <c r="G239" s="20"/>
      <c r="H239" s="21" t="str">
        <f t="shared" si="6"/>
        <v/>
      </c>
      <c r="I239" s="22" t="str">
        <f>IF(OR($B239="",$G239=""),"",IF(N(Setup!$B$11)&gt;0,ROUND($G239*(1-Setup!$B$9)/Setup!$B$11,0)*Setup!$B$11,ROUND($G239*(1-Setup!$B$9),2)))</f>
        <v/>
      </c>
      <c r="J239" s="22" t="str">
        <f>IF(OR($B239="",$G239=""),"",IF(N(Setup!$B$11)&gt;0,ROUND($G239*(1-Setup!$B$10)/Setup!$B$11,0)*Setup!$B$11,ROUND($G239*(1-Setup!$B$10),2)))</f>
        <v/>
      </c>
      <c r="K239" s="13"/>
      <c r="L239" s="22" t="str">
        <f t="shared" si="7"/>
        <v/>
      </c>
      <c r="M239" s="13"/>
      <c r="N239" s="13"/>
      <c r="O239" s="13"/>
      <c r="P239" s="23" t="str">
        <f>IF(AND($B239&lt;&gt;"",$N239&lt;&gt;"Discontinued"),MAX(P$3:P238)+1,"")</f>
        <v/>
      </c>
    </row>
    <row r="240" spans="1:16" x14ac:dyDescent="0.3">
      <c r="A240" s="13"/>
      <c r="B240" s="13"/>
      <c r="C240" s="13"/>
      <c r="D240" s="13"/>
      <c r="E240" s="13"/>
      <c r="F240" s="20"/>
      <c r="G240" s="20"/>
      <c r="H240" s="21" t="str">
        <f t="shared" si="6"/>
        <v/>
      </c>
      <c r="I240" s="22" t="str">
        <f>IF(OR($B240="",$G240=""),"",IF(N(Setup!$B$11)&gt;0,ROUND($G240*(1-Setup!$B$9)/Setup!$B$11,0)*Setup!$B$11,ROUND($G240*(1-Setup!$B$9),2)))</f>
        <v/>
      </c>
      <c r="J240" s="22" t="str">
        <f>IF(OR($B240="",$G240=""),"",IF(N(Setup!$B$11)&gt;0,ROUND($G240*(1-Setup!$B$10)/Setup!$B$11,0)*Setup!$B$11,ROUND($G240*(1-Setup!$B$10),2)))</f>
        <v/>
      </c>
      <c r="K240" s="13"/>
      <c r="L240" s="22" t="str">
        <f t="shared" si="7"/>
        <v/>
      </c>
      <c r="M240" s="13"/>
      <c r="N240" s="13"/>
      <c r="O240" s="13"/>
      <c r="P240" s="23" t="str">
        <f>IF(AND($B240&lt;&gt;"",$N240&lt;&gt;"Discontinued"),MAX(P$3:P239)+1,"")</f>
        <v/>
      </c>
    </row>
    <row r="241" spans="1:16" x14ac:dyDescent="0.3">
      <c r="A241" s="13"/>
      <c r="B241" s="13"/>
      <c r="C241" s="13"/>
      <c r="D241" s="13"/>
      <c r="E241" s="13"/>
      <c r="F241" s="20"/>
      <c r="G241" s="20"/>
      <c r="H241" s="21" t="str">
        <f t="shared" si="6"/>
        <v/>
      </c>
      <c r="I241" s="22" t="str">
        <f>IF(OR($B241="",$G241=""),"",IF(N(Setup!$B$11)&gt;0,ROUND($G241*(1-Setup!$B$9)/Setup!$B$11,0)*Setup!$B$11,ROUND($G241*(1-Setup!$B$9),2)))</f>
        <v/>
      </c>
      <c r="J241" s="22" t="str">
        <f>IF(OR($B241="",$G241=""),"",IF(N(Setup!$B$11)&gt;0,ROUND($G241*(1-Setup!$B$10)/Setup!$B$11,0)*Setup!$B$11,ROUND($G241*(1-Setup!$B$10),2)))</f>
        <v/>
      </c>
      <c r="K241" s="13"/>
      <c r="L241" s="22" t="str">
        <f t="shared" si="7"/>
        <v/>
      </c>
      <c r="M241" s="13"/>
      <c r="N241" s="13"/>
      <c r="O241" s="13"/>
      <c r="P241" s="23" t="str">
        <f>IF(AND($B241&lt;&gt;"",$N241&lt;&gt;"Discontinued"),MAX(P$3:P240)+1,"")</f>
        <v/>
      </c>
    </row>
    <row r="242" spans="1:16" x14ac:dyDescent="0.3">
      <c r="A242" s="13"/>
      <c r="B242" s="13"/>
      <c r="C242" s="13"/>
      <c r="D242" s="13"/>
      <c r="E242" s="13"/>
      <c r="F242" s="20"/>
      <c r="G242" s="20"/>
      <c r="H242" s="21" t="str">
        <f t="shared" si="6"/>
        <v/>
      </c>
      <c r="I242" s="22" t="str">
        <f>IF(OR($B242="",$G242=""),"",IF(N(Setup!$B$11)&gt;0,ROUND($G242*(1-Setup!$B$9)/Setup!$B$11,0)*Setup!$B$11,ROUND($G242*(1-Setup!$B$9),2)))</f>
        <v/>
      </c>
      <c r="J242" s="22" t="str">
        <f>IF(OR($B242="",$G242=""),"",IF(N(Setup!$B$11)&gt;0,ROUND($G242*(1-Setup!$B$10)/Setup!$B$11,0)*Setup!$B$11,ROUND($G242*(1-Setup!$B$10),2)))</f>
        <v/>
      </c>
      <c r="K242" s="13"/>
      <c r="L242" s="22" t="str">
        <f t="shared" si="7"/>
        <v/>
      </c>
      <c r="M242" s="13"/>
      <c r="N242" s="13"/>
      <c r="O242" s="13"/>
      <c r="P242" s="23" t="str">
        <f>IF(AND($B242&lt;&gt;"",$N242&lt;&gt;"Discontinued"),MAX(P$3:P241)+1,"")</f>
        <v/>
      </c>
    </row>
    <row r="243" spans="1:16" x14ac:dyDescent="0.3">
      <c r="A243" s="13"/>
      <c r="B243" s="13"/>
      <c r="C243" s="13"/>
      <c r="D243" s="13"/>
      <c r="E243" s="13"/>
      <c r="F243" s="20"/>
      <c r="G243" s="20"/>
      <c r="H243" s="21" t="str">
        <f t="shared" si="6"/>
        <v/>
      </c>
      <c r="I243" s="22" t="str">
        <f>IF(OR($B243="",$G243=""),"",IF(N(Setup!$B$11)&gt;0,ROUND($G243*(1-Setup!$B$9)/Setup!$B$11,0)*Setup!$B$11,ROUND($G243*(1-Setup!$B$9),2)))</f>
        <v/>
      </c>
      <c r="J243" s="22" t="str">
        <f>IF(OR($B243="",$G243=""),"",IF(N(Setup!$B$11)&gt;0,ROUND($G243*(1-Setup!$B$10)/Setup!$B$11,0)*Setup!$B$11,ROUND($G243*(1-Setup!$B$10),2)))</f>
        <v/>
      </c>
      <c r="K243" s="13"/>
      <c r="L243" s="22" t="str">
        <f t="shared" si="7"/>
        <v/>
      </c>
      <c r="M243" s="13"/>
      <c r="N243" s="13"/>
      <c r="O243" s="13"/>
      <c r="P243" s="23" t="str">
        <f>IF(AND($B243&lt;&gt;"",$N243&lt;&gt;"Discontinued"),MAX(P$3:P242)+1,"")</f>
        <v/>
      </c>
    </row>
    <row r="244" spans="1:16" x14ac:dyDescent="0.3">
      <c r="A244" s="13"/>
      <c r="B244" s="13"/>
      <c r="C244" s="13"/>
      <c r="D244" s="13"/>
      <c r="E244" s="13"/>
      <c r="F244" s="20"/>
      <c r="G244" s="20"/>
      <c r="H244" s="21" t="str">
        <f t="shared" si="6"/>
        <v/>
      </c>
      <c r="I244" s="22" t="str">
        <f>IF(OR($B244="",$G244=""),"",IF(N(Setup!$B$11)&gt;0,ROUND($G244*(1-Setup!$B$9)/Setup!$B$11,0)*Setup!$B$11,ROUND($G244*(1-Setup!$B$9),2)))</f>
        <v/>
      </c>
      <c r="J244" s="22" t="str">
        <f>IF(OR($B244="",$G244=""),"",IF(N(Setup!$B$11)&gt;0,ROUND($G244*(1-Setup!$B$10)/Setup!$B$11,0)*Setup!$B$11,ROUND($G244*(1-Setup!$B$10),2)))</f>
        <v/>
      </c>
      <c r="K244" s="13"/>
      <c r="L244" s="22" t="str">
        <f t="shared" si="7"/>
        <v/>
      </c>
      <c r="M244" s="13"/>
      <c r="N244" s="13"/>
      <c r="O244" s="13"/>
      <c r="P244" s="23" t="str">
        <f>IF(AND($B244&lt;&gt;"",$N244&lt;&gt;"Discontinued"),MAX(P$3:P243)+1,"")</f>
        <v/>
      </c>
    </row>
    <row r="245" spans="1:16" x14ac:dyDescent="0.3">
      <c r="A245" s="13"/>
      <c r="B245" s="13"/>
      <c r="C245" s="13"/>
      <c r="D245" s="13"/>
      <c r="E245" s="13"/>
      <c r="F245" s="20"/>
      <c r="G245" s="20"/>
      <c r="H245" s="21" t="str">
        <f t="shared" si="6"/>
        <v/>
      </c>
      <c r="I245" s="22" t="str">
        <f>IF(OR($B245="",$G245=""),"",IF(N(Setup!$B$11)&gt;0,ROUND($G245*(1-Setup!$B$9)/Setup!$B$11,0)*Setup!$B$11,ROUND($G245*(1-Setup!$B$9),2)))</f>
        <v/>
      </c>
      <c r="J245" s="22" t="str">
        <f>IF(OR($B245="",$G245=""),"",IF(N(Setup!$B$11)&gt;0,ROUND($G245*(1-Setup!$B$10)/Setup!$B$11,0)*Setup!$B$11,ROUND($G245*(1-Setup!$B$10),2)))</f>
        <v/>
      </c>
      <c r="K245" s="13"/>
      <c r="L245" s="22" t="str">
        <f t="shared" si="7"/>
        <v/>
      </c>
      <c r="M245" s="13"/>
      <c r="N245" s="13"/>
      <c r="O245" s="13"/>
      <c r="P245" s="23" t="str">
        <f>IF(AND($B245&lt;&gt;"",$N245&lt;&gt;"Discontinued"),MAX(P$3:P244)+1,"")</f>
        <v/>
      </c>
    </row>
    <row r="246" spans="1:16" x14ac:dyDescent="0.3">
      <c r="A246" s="13"/>
      <c r="B246" s="13"/>
      <c r="C246" s="13"/>
      <c r="D246" s="13"/>
      <c r="E246" s="13"/>
      <c r="F246" s="20"/>
      <c r="G246" s="20"/>
      <c r="H246" s="21" t="str">
        <f t="shared" si="6"/>
        <v/>
      </c>
      <c r="I246" s="22" t="str">
        <f>IF(OR($B246="",$G246=""),"",IF(N(Setup!$B$11)&gt;0,ROUND($G246*(1-Setup!$B$9)/Setup!$B$11,0)*Setup!$B$11,ROUND($G246*(1-Setup!$B$9),2)))</f>
        <v/>
      </c>
      <c r="J246" s="22" t="str">
        <f>IF(OR($B246="",$G246=""),"",IF(N(Setup!$B$11)&gt;0,ROUND($G246*(1-Setup!$B$10)/Setup!$B$11,0)*Setup!$B$11,ROUND($G246*(1-Setup!$B$10),2)))</f>
        <v/>
      </c>
      <c r="K246" s="13"/>
      <c r="L246" s="22" t="str">
        <f t="shared" si="7"/>
        <v/>
      </c>
      <c r="M246" s="13"/>
      <c r="N246" s="13"/>
      <c r="O246" s="13"/>
      <c r="P246" s="23" t="str">
        <f>IF(AND($B246&lt;&gt;"",$N246&lt;&gt;"Discontinued"),MAX(P$3:P245)+1,"")</f>
        <v/>
      </c>
    </row>
    <row r="247" spans="1:16" x14ac:dyDescent="0.3">
      <c r="A247" s="13"/>
      <c r="B247" s="13"/>
      <c r="C247" s="13"/>
      <c r="D247" s="13"/>
      <c r="E247" s="13"/>
      <c r="F247" s="20"/>
      <c r="G247" s="20"/>
      <c r="H247" s="21" t="str">
        <f t="shared" si="6"/>
        <v/>
      </c>
      <c r="I247" s="22" t="str">
        <f>IF(OR($B247="",$G247=""),"",IF(N(Setup!$B$11)&gt;0,ROUND($G247*(1-Setup!$B$9)/Setup!$B$11,0)*Setup!$B$11,ROUND($G247*(1-Setup!$B$9),2)))</f>
        <v/>
      </c>
      <c r="J247" s="22" t="str">
        <f>IF(OR($B247="",$G247=""),"",IF(N(Setup!$B$11)&gt;0,ROUND($G247*(1-Setup!$B$10)/Setup!$B$11,0)*Setup!$B$11,ROUND($G247*(1-Setup!$B$10),2)))</f>
        <v/>
      </c>
      <c r="K247" s="13"/>
      <c r="L247" s="22" t="str">
        <f t="shared" si="7"/>
        <v/>
      </c>
      <c r="M247" s="13"/>
      <c r="N247" s="13"/>
      <c r="O247" s="13"/>
      <c r="P247" s="23" t="str">
        <f>IF(AND($B247&lt;&gt;"",$N247&lt;&gt;"Discontinued"),MAX(P$3:P246)+1,"")</f>
        <v/>
      </c>
    </row>
    <row r="248" spans="1:16" x14ac:dyDescent="0.3">
      <c r="A248" s="13"/>
      <c r="B248" s="13"/>
      <c r="C248" s="13"/>
      <c r="D248" s="13"/>
      <c r="E248" s="13"/>
      <c r="F248" s="20"/>
      <c r="G248" s="20"/>
      <c r="H248" s="21" t="str">
        <f t="shared" si="6"/>
        <v/>
      </c>
      <c r="I248" s="22" t="str">
        <f>IF(OR($B248="",$G248=""),"",IF(N(Setup!$B$11)&gt;0,ROUND($G248*(1-Setup!$B$9)/Setup!$B$11,0)*Setup!$B$11,ROUND($G248*(1-Setup!$B$9),2)))</f>
        <v/>
      </c>
      <c r="J248" s="22" t="str">
        <f>IF(OR($B248="",$G248=""),"",IF(N(Setup!$B$11)&gt;0,ROUND($G248*(1-Setup!$B$10)/Setup!$B$11,0)*Setup!$B$11,ROUND($G248*(1-Setup!$B$10),2)))</f>
        <v/>
      </c>
      <c r="K248" s="13"/>
      <c r="L248" s="22" t="str">
        <f t="shared" si="7"/>
        <v/>
      </c>
      <c r="M248" s="13"/>
      <c r="N248" s="13"/>
      <c r="O248" s="13"/>
      <c r="P248" s="23" t="str">
        <f>IF(AND($B248&lt;&gt;"",$N248&lt;&gt;"Discontinued"),MAX(P$3:P247)+1,"")</f>
        <v/>
      </c>
    </row>
    <row r="249" spans="1:16" x14ac:dyDescent="0.3">
      <c r="A249" s="13"/>
      <c r="B249" s="13"/>
      <c r="C249" s="13"/>
      <c r="D249" s="13"/>
      <c r="E249" s="13"/>
      <c r="F249" s="20"/>
      <c r="G249" s="20"/>
      <c r="H249" s="21" t="str">
        <f t="shared" si="6"/>
        <v/>
      </c>
      <c r="I249" s="22" t="str">
        <f>IF(OR($B249="",$G249=""),"",IF(N(Setup!$B$11)&gt;0,ROUND($G249*(1-Setup!$B$9)/Setup!$B$11,0)*Setup!$B$11,ROUND($G249*(1-Setup!$B$9),2)))</f>
        <v/>
      </c>
      <c r="J249" s="22" t="str">
        <f>IF(OR($B249="",$G249=""),"",IF(N(Setup!$B$11)&gt;0,ROUND($G249*(1-Setup!$B$10)/Setup!$B$11,0)*Setup!$B$11,ROUND($G249*(1-Setup!$B$10),2)))</f>
        <v/>
      </c>
      <c r="K249" s="13"/>
      <c r="L249" s="22" t="str">
        <f t="shared" si="7"/>
        <v/>
      </c>
      <c r="M249" s="13"/>
      <c r="N249" s="13"/>
      <c r="O249" s="13"/>
      <c r="P249" s="23" t="str">
        <f>IF(AND($B249&lt;&gt;"",$N249&lt;&gt;"Discontinued"),MAX(P$3:P248)+1,"")</f>
        <v/>
      </c>
    </row>
    <row r="250" spans="1:16" x14ac:dyDescent="0.3">
      <c r="A250" s="13"/>
      <c r="B250" s="13"/>
      <c r="C250" s="13"/>
      <c r="D250" s="13"/>
      <c r="E250" s="13"/>
      <c r="F250" s="20"/>
      <c r="G250" s="20"/>
      <c r="H250" s="21" t="str">
        <f t="shared" si="6"/>
        <v/>
      </c>
      <c r="I250" s="22" t="str">
        <f>IF(OR($B250="",$G250=""),"",IF(N(Setup!$B$11)&gt;0,ROUND($G250*(1-Setup!$B$9)/Setup!$B$11,0)*Setup!$B$11,ROUND($G250*(1-Setup!$B$9),2)))</f>
        <v/>
      </c>
      <c r="J250" s="22" t="str">
        <f>IF(OR($B250="",$G250=""),"",IF(N(Setup!$B$11)&gt;0,ROUND($G250*(1-Setup!$B$10)/Setup!$B$11,0)*Setup!$B$11,ROUND($G250*(1-Setup!$B$10),2)))</f>
        <v/>
      </c>
      <c r="K250" s="13"/>
      <c r="L250" s="22" t="str">
        <f t="shared" si="7"/>
        <v/>
      </c>
      <c r="M250" s="13"/>
      <c r="N250" s="13"/>
      <c r="O250" s="13"/>
      <c r="P250" s="23" t="str">
        <f>IF(AND($B250&lt;&gt;"",$N250&lt;&gt;"Discontinued"),MAX(P$3:P249)+1,"")</f>
        <v/>
      </c>
    </row>
    <row r="251" spans="1:16" x14ac:dyDescent="0.3">
      <c r="A251" s="13"/>
      <c r="B251" s="13"/>
      <c r="C251" s="13"/>
      <c r="D251" s="13"/>
      <c r="E251" s="13"/>
      <c r="F251" s="20"/>
      <c r="G251" s="20"/>
      <c r="H251" s="21" t="str">
        <f t="shared" si="6"/>
        <v/>
      </c>
      <c r="I251" s="22" t="str">
        <f>IF(OR($B251="",$G251=""),"",IF(N(Setup!$B$11)&gt;0,ROUND($G251*(1-Setup!$B$9)/Setup!$B$11,0)*Setup!$B$11,ROUND($G251*(1-Setup!$B$9),2)))</f>
        <v/>
      </c>
      <c r="J251" s="22" t="str">
        <f>IF(OR($B251="",$G251=""),"",IF(N(Setup!$B$11)&gt;0,ROUND($G251*(1-Setup!$B$10)/Setup!$B$11,0)*Setup!$B$11,ROUND($G251*(1-Setup!$B$10),2)))</f>
        <v/>
      </c>
      <c r="K251" s="13"/>
      <c r="L251" s="22" t="str">
        <f t="shared" si="7"/>
        <v/>
      </c>
      <c r="M251" s="13"/>
      <c r="N251" s="13"/>
      <c r="O251" s="13"/>
      <c r="P251" s="23" t="str">
        <f>IF(AND($B251&lt;&gt;"",$N251&lt;&gt;"Discontinued"),MAX(P$3:P250)+1,"")</f>
        <v/>
      </c>
    </row>
    <row r="252" spans="1:16" x14ac:dyDescent="0.3">
      <c r="A252" s="13"/>
      <c r="B252" s="13"/>
      <c r="C252" s="13"/>
      <c r="D252" s="13"/>
      <c r="E252" s="13"/>
      <c r="F252" s="20"/>
      <c r="G252" s="20"/>
      <c r="H252" s="21" t="str">
        <f t="shared" si="6"/>
        <v/>
      </c>
      <c r="I252" s="22" t="str">
        <f>IF(OR($B252="",$G252=""),"",IF(N(Setup!$B$11)&gt;0,ROUND($G252*(1-Setup!$B$9)/Setup!$B$11,0)*Setup!$B$11,ROUND($G252*(1-Setup!$B$9),2)))</f>
        <v/>
      </c>
      <c r="J252" s="22" t="str">
        <f>IF(OR($B252="",$G252=""),"",IF(N(Setup!$B$11)&gt;0,ROUND($G252*(1-Setup!$B$10)/Setup!$B$11,0)*Setup!$B$11,ROUND($G252*(1-Setup!$B$10),2)))</f>
        <v/>
      </c>
      <c r="K252" s="13"/>
      <c r="L252" s="22" t="str">
        <f t="shared" si="7"/>
        <v/>
      </c>
      <c r="M252" s="13"/>
      <c r="N252" s="13"/>
      <c r="O252" s="13"/>
      <c r="P252" s="23" t="str">
        <f>IF(AND($B252&lt;&gt;"",$N252&lt;&gt;"Discontinued"),MAX(P$3:P251)+1,"")</f>
        <v/>
      </c>
    </row>
    <row r="253" spans="1:16" x14ac:dyDescent="0.3">
      <c r="A253" s="13"/>
      <c r="B253" s="13"/>
      <c r="C253" s="13"/>
      <c r="D253" s="13"/>
      <c r="E253" s="13"/>
      <c r="F253" s="20"/>
      <c r="G253" s="20"/>
      <c r="H253" s="21" t="str">
        <f t="shared" si="6"/>
        <v/>
      </c>
      <c r="I253" s="22" t="str">
        <f>IF(OR($B253="",$G253=""),"",IF(N(Setup!$B$11)&gt;0,ROUND($G253*(1-Setup!$B$9)/Setup!$B$11,0)*Setup!$B$11,ROUND($G253*(1-Setup!$B$9),2)))</f>
        <v/>
      </c>
      <c r="J253" s="22" t="str">
        <f>IF(OR($B253="",$G253=""),"",IF(N(Setup!$B$11)&gt;0,ROUND($G253*(1-Setup!$B$10)/Setup!$B$11,0)*Setup!$B$11,ROUND($G253*(1-Setup!$B$10),2)))</f>
        <v/>
      </c>
      <c r="K253" s="13"/>
      <c r="L253" s="22" t="str">
        <f t="shared" si="7"/>
        <v/>
      </c>
      <c r="M253" s="13"/>
      <c r="N253" s="13"/>
      <c r="O253" s="13"/>
      <c r="P253" s="23" t="str">
        <f>IF(AND($B253&lt;&gt;"",$N253&lt;&gt;"Discontinued"),MAX(P$3:P252)+1,"")</f>
        <v/>
      </c>
    </row>
    <row r="254" spans="1:16" x14ac:dyDescent="0.3">
      <c r="A254" s="13"/>
      <c r="B254" s="13"/>
      <c r="C254" s="13"/>
      <c r="D254" s="13"/>
      <c r="E254" s="13"/>
      <c r="F254" s="20"/>
      <c r="G254" s="20"/>
      <c r="H254" s="21" t="str">
        <f t="shared" si="6"/>
        <v/>
      </c>
      <c r="I254" s="22" t="str">
        <f>IF(OR($B254="",$G254=""),"",IF(N(Setup!$B$11)&gt;0,ROUND($G254*(1-Setup!$B$9)/Setup!$B$11,0)*Setup!$B$11,ROUND($G254*(1-Setup!$B$9),2)))</f>
        <v/>
      </c>
      <c r="J254" s="22" t="str">
        <f>IF(OR($B254="",$G254=""),"",IF(N(Setup!$B$11)&gt;0,ROUND($G254*(1-Setup!$B$10)/Setup!$B$11,0)*Setup!$B$11,ROUND($G254*(1-Setup!$B$10),2)))</f>
        <v/>
      </c>
      <c r="K254" s="13"/>
      <c r="L254" s="22" t="str">
        <f t="shared" si="7"/>
        <v/>
      </c>
      <c r="M254" s="13"/>
      <c r="N254" s="13"/>
      <c r="O254" s="13"/>
      <c r="P254" s="23" t="str">
        <f>IF(AND($B254&lt;&gt;"",$N254&lt;&gt;"Discontinued"),MAX(P$3:P253)+1,"")</f>
        <v/>
      </c>
    </row>
    <row r="255" spans="1:16" x14ac:dyDescent="0.3">
      <c r="A255" s="13"/>
      <c r="B255" s="13"/>
      <c r="C255" s="13"/>
      <c r="D255" s="13"/>
      <c r="E255" s="13"/>
      <c r="F255" s="20"/>
      <c r="G255" s="20"/>
      <c r="H255" s="21" t="str">
        <f t="shared" si="6"/>
        <v/>
      </c>
      <c r="I255" s="22" t="str">
        <f>IF(OR($B255="",$G255=""),"",IF(N(Setup!$B$11)&gt;0,ROUND($G255*(1-Setup!$B$9)/Setup!$B$11,0)*Setup!$B$11,ROUND($G255*(1-Setup!$B$9),2)))</f>
        <v/>
      </c>
      <c r="J255" s="22" t="str">
        <f>IF(OR($B255="",$G255=""),"",IF(N(Setup!$B$11)&gt;0,ROUND($G255*(1-Setup!$B$10)/Setup!$B$11,0)*Setup!$B$11,ROUND($G255*(1-Setup!$B$10),2)))</f>
        <v/>
      </c>
      <c r="K255" s="13"/>
      <c r="L255" s="22" t="str">
        <f t="shared" si="7"/>
        <v/>
      </c>
      <c r="M255" s="13"/>
      <c r="N255" s="13"/>
      <c r="O255" s="13"/>
      <c r="P255" s="23" t="str">
        <f>IF(AND($B255&lt;&gt;"",$N255&lt;&gt;"Discontinued"),MAX(P$3:P254)+1,"")</f>
        <v/>
      </c>
    </row>
    <row r="256" spans="1:16" x14ac:dyDescent="0.3">
      <c r="A256" s="13"/>
      <c r="B256" s="13"/>
      <c r="C256" s="13"/>
      <c r="D256" s="13"/>
      <c r="E256" s="13"/>
      <c r="F256" s="20"/>
      <c r="G256" s="20"/>
      <c r="H256" s="21" t="str">
        <f t="shared" si="6"/>
        <v/>
      </c>
      <c r="I256" s="22" t="str">
        <f>IF(OR($B256="",$G256=""),"",IF(N(Setup!$B$11)&gt;0,ROUND($G256*(1-Setup!$B$9)/Setup!$B$11,0)*Setup!$B$11,ROUND($G256*(1-Setup!$B$9),2)))</f>
        <v/>
      </c>
      <c r="J256" s="22" t="str">
        <f>IF(OR($B256="",$G256=""),"",IF(N(Setup!$B$11)&gt;0,ROUND($G256*(1-Setup!$B$10)/Setup!$B$11,0)*Setup!$B$11,ROUND($G256*(1-Setup!$B$10),2)))</f>
        <v/>
      </c>
      <c r="K256" s="13"/>
      <c r="L256" s="22" t="str">
        <f t="shared" si="7"/>
        <v/>
      </c>
      <c r="M256" s="13"/>
      <c r="N256" s="13"/>
      <c r="O256" s="13"/>
      <c r="P256" s="23" t="str">
        <f>IF(AND($B256&lt;&gt;"",$N256&lt;&gt;"Discontinued"),MAX(P$3:P255)+1,"")</f>
        <v/>
      </c>
    </row>
    <row r="257" spans="1:16" x14ac:dyDescent="0.3">
      <c r="A257" s="13"/>
      <c r="B257" s="13"/>
      <c r="C257" s="13"/>
      <c r="D257" s="13"/>
      <c r="E257" s="13"/>
      <c r="F257" s="20"/>
      <c r="G257" s="20"/>
      <c r="H257" s="21" t="str">
        <f t="shared" si="6"/>
        <v/>
      </c>
      <c r="I257" s="22" t="str">
        <f>IF(OR($B257="",$G257=""),"",IF(N(Setup!$B$11)&gt;0,ROUND($G257*(1-Setup!$B$9)/Setup!$B$11,0)*Setup!$B$11,ROUND($G257*(1-Setup!$B$9),2)))</f>
        <v/>
      </c>
      <c r="J257" s="22" t="str">
        <f>IF(OR($B257="",$G257=""),"",IF(N(Setup!$B$11)&gt;0,ROUND($G257*(1-Setup!$B$10)/Setup!$B$11,0)*Setup!$B$11,ROUND($G257*(1-Setup!$B$10),2)))</f>
        <v/>
      </c>
      <c r="K257" s="13"/>
      <c r="L257" s="22" t="str">
        <f t="shared" si="7"/>
        <v/>
      </c>
      <c r="M257" s="13"/>
      <c r="N257" s="13"/>
      <c r="O257" s="13"/>
      <c r="P257" s="23" t="str">
        <f>IF(AND($B257&lt;&gt;"",$N257&lt;&gt;"Discontinued"),MAX(P$3:P256)+1,"")</f>
        <v/>
      </c>
    </row>
    <row r="258" spans="1:16" x14ac:dyDescent="0.3">
      <c r="A258" s="13"/>
      <c r="B258" s="13"/>
      <c r="C258" s="13"/>
      <c r="D258" s="13"/>
      <c r="E258" s="13"/>
      <c r="F258" s="20"/>
      <c r="G258" s="20"/>
      <c r="H258" s="21" t="str">
        <f t="shared" si="6"/>
        <v/>
      </c>
      <c r="I258" s="22" t="str">
        <f>IF(OR($B258="",$G258=""),"",IF(N(Setup!$B$11)&gt;0,ROUND($G258*(1-Setup!$B$9)/Setup!$B$11,0)*Setup!$B$11,ROUND($G258*(1-Setup!$B$9),2)))</f>
        <v/>
      </c>
      <c r="J258" s="22" t="str">
        <f>IF(OR($B258="",$G258=""),"",IF(N(Setup!$B$11)&gt;0,ROUND($G258*(1-Setup!$B$10)/Setup!$B$11,0)*Setup!$B$11,ROUND($G258*(1-Setup!$B$10),2)))</f>
        <v/>
      </c>
      <c r="K258" s="13"/>
      <c r="L258" s="22" t="str">
        <f t="shared" si="7"/>
        <v/>
      </c>
      <c r="M258" s="13"/>
      <c r="N258" s="13"/>
      <c r="O258" s="13"/>
      <c r="P258" s="23" t="str">
        <f>IF(AND($B258&lt;&gt;"",$N258&lt;&gt;"Discontinued"),MAX(P$3:P257)+1,"")</f>
        <v/>
      </c>
    </row>
    <row r="259" spans="1:16" x14ac:dyDescent="0.3">
      <c r="A259" s="13"/>
      <c r="B259" s="13"/>
      <c r="C259" s="13"/>
      <c r="D259" s="13"/>
      <c r="E259" s="13"/>
      <c r="F259" s="20"/>
      <c r="G259" s="20"/>
      <c r="H259" s="21" t="str">
        <f t="shared" si="6"/>
        <v/>
      </c>
      <c r="I259" s="22" t="str">
        <f>IF(OR($B259="",$G259=""),"",IF(N(Setup!$B$11)&gt;0,ROUND($G259*(1-Setup!$B$9)/Setup!$B$11,0)*Setup!$B$11,ROUND($G259*(1-Setup!$B$9),2)))</f>
        <v/>
      </c>
      <c r="J259" s="22" t="str">
        <f>IF(OR($B259="",$G259=""),"",IF(N(Setup!$B$11)&gt;0,ROUND($G259*(1-Setup!$B$10)/Setup!$B$11,0)*Setup!$B$11,ROUND($G259*(1-Setup!$B$10),2)))</f>
        <v/>
      </c>
      <c r="K259" s="13"/>
      <c r="L259" s="22" t="str">
        <f t="shared" si="7"/>
        <v/>
      </c>
      <c r="M259" s="13"/>
      <c r="N259" s="13"/>
      <c r="O259" s="13"/>
      <c r="P259" s="23" t="str">
        <f>IF(AND($B259&lt;&gt;"",$N259&lt;&gt;"Discontinued"),MAX(P$3:P258)+1,"")</f>
        <v/>
      </c>
    </row>
    <row r="260" spans="1:16" x14ac:dyDescent="0.3">
      <c r="A260" s="13"/>
      <c r="B260" s="13"/>
      <c r="C260" s="13"/>
      <c r="D260" s="13"/>
      <c r="E260" s="13"/>
      <c r="F260" s="20"/>
      <c r="G260" s="20"/>
      <c r="H260" s="21" t="str">
        <f t="shared" ref="H260:H323" si="8">IF(OR($B260="",N($G260)=0),"",($G260-N($F260))/$G260)</f>
        <v/>
      </c>
      <c r="I260" s="22" t="str">
        <f>IF(OR($B260="",$G260=""),"",IF(N(Setup!$B$11)&gt;0,ROUND($G260*(1-Setup!$B$9)/Setup!$B$11,0)*Setup!$B$11,ROUND($G260*(1-Setup!$B$9),2)))</f>
        <v/>
      </c>
      <c r="J260" s="22" t="str">
        <f>IF(OR($B260="",$G260=""),"",IF(N(Setup!$B$11)&gt;0,ROUND($G260*(1-Setup!$B$10)/Setup!$B$11,0)*Setup!$B$11,ROUND($G260*(1-Setup!$B$10),2)))</f>
        <v/>
      </c>
      <c r="K260" s="13"/>
      <c r="L260" s="22" t="str">
        <f t="shared" ref="L260:L323" si="9">IF(OR($B260="",$G260=""),"",ROUND($G260*(1+N($K260)/100),2))</f>
        <v/>
      </c>
      <c r="M260" s="13"/>
      <c r="N260" s="13"/>
      <c r="O260" s="13"/>
      <c r="P260" s="23" t="str">
        <f>IF(AND($B260&lt;&gt;"",$N260&lt;&gt;"Discontinued"),MAX(P$3:P259)+1,"")</f>
        <v/>
      </c>
    </row>
    <row r="261" spans="1:16" x14ac:dyDescent="0.3">
      <c r="A261" s="13"/>
      <c r="B261" s="13"/>
      <c r="C261" s="13"/>
      <c r="D261" s="13"/>
      <c r="E261" s="13"/>
      <c r="F261" s="20"/>
      <c r="G261" s="20"/>
      <c r="H261" s="21" t="str">
        <f t="shared" si="8"/>
        <v/>
      </c>
      <c r="I261" s="22" t="str">
        <f>IF(OR($B261="",$G261=""),"",IF(N(Setup!$B$11)&gt;0,ROUND($G261*(1-Setup!$B$9)/Setup!$B$11,0)*Setup!$B$11,ROUND($G261*(1-Setup!$B$9),2)))</f>
        <v/>
      </c>
      <c r="J261" s="22" t="str">
        <f>IF(OR($B261="",$G261=""),"",IF(N(Setup!$B$11)&gt;0,ROUND($G261*(1-Setup!$B$10)/Setup!$B$11,0)*Setup!$B$11,ROUND($G261*(1-Setup!$B$10),2)))</f>
        <v/>
      </c>
      <c r="K261" s="13"/>
      <c r="L261" s="22" t="str">
        <f t="shared" si="9"/>
        <v/>
      </c>
      <c r="M261" s="13"/>
      <c r="N261" s="13"/>
      <c r="O261" s="13"/>
      <c r="P261" s="23" t="str">
        <f>IF(AND($B261&lt;&gt;"",$N261&lt;&gt;"Discontinued"),MAX(P$3:P260)+1,"")</f>
        <v/>
      </c>
    </row>
    <row r="262" spans="1:16" x14ac:dyDescent="0.3">
      <c r="A262" s="13"/>
      <c r="B262" s="13"/>
      <c r="C262" s="13"/>
      <c r="D262" s="13"/>
      <c r="E262" s="13"/>
      <c r="F262" s="20"/>
      <c r="G262" s="20"/>
      <c r="H262" s="21" t="str">
        <f t="shared" si="8"/>
        <v/>
      </c>
      <c r="I262" s="22" t="str">
        <f>IF(OR($B262="",$G262=""),"",IF(N(Setup!$B$11)&gt;0,ROUND($G262*(1-Setup!$B$9)/Setup!$B$11,0)*Setup!$B$11,ROUND($G262*(1-Setup!$B$9),2)))</f>
        <v/>
      </c>
      <c r="J262" s="22" t="str">
        <f>IF(OR($B262="",$G262=""),"",IF(N(Setup!$B$11)&gt;0,ROUND($G262*(1-Setup!$B$10)/Setup!$B$11,0)*Setup!$B$11,ROUND($G262*(1-Setup!$B$10),2)))</f>
        <v/>
      </c>
      <c r="K262" s="13"/>
      <c r="L262" s="22" t="str">
        <f t="shared" si="9"/>
        <v/>
      </c>
      <c r="M262" s="13"/>
      <c r="N262" s="13"/>
      <c r="O262" s="13"/>
      <c r="P262" s="23" t="str">
        <f>IF(AND($B262&lt;&gt;"",$N262&lt;&gt;"Discontinued"),MAX(P$3:P261)+1,"")</f>
        <v/>
      </c>
    </row>
    <row r="263" spans="1:16" x14ac:dyDescent="0.3">
      <c r="A263" s="13"/>
      <c r="B263" s="13"/>
      <c r="C263" s="13"/>
      <c r="D263" s="13"/>
      <c r="E263" s="13"/>
      <c r="F263" s="20"/>
      <c r="G263" s="20"/>
      <c r="H263" s="21" t="str">
        <f t="shared" si="8"/>
        <v/>
      </c>
      <c r="I263" s="22" t="str">
        <f>IF(OR($B263="",$G263=""),"",IF(N(Setup!$B$11)&gt;0,ROUND($G263*(1-Setup!$B$9)/Setup!$B$11,0)*Setup!$B$11,ROUND($G263*(1-Setup!$B$9),2)))</f>
        <v/>
      </c>
      <c r="J263" s="22" t="str">
        <f>IF(OR($B263="",$G263=""),"",IF(N(Setup!$B$11)&gt;0,ROUND($G263*(1-Setup!$B$10)/Setup!$B$11,0)*Setup!$B$11,ROUND($G263*(1-Setup!$B$10),2)))</f>
        <v/>
      </c>
      <c r="K263" s="13"/>
      <c r="L263" s="22" t="str">
        <f t="shared" si="9"/>
        <v/>
      </c>
      <c r="M263" s="13"/>
      <c r="N263" s="13"/>
      <c r="O263" s="13"/>
      <c r="P263" s="23" t="str">
        <f>IF(AND($B263&lt;&gt;"",$N263&lt;&gt;"Discontinued"),MAX(P$3:P262)+1,"")</f>
        <v/>
      </c>
    </row>
    <row r="264" spans="1:16" x14ac:dyDescent="0.3">
      <c r="A264" s="13"/>
      <c r="B264" s="13"/>
      <c r="C264" s="13"/>
      <c r="D264" s="13"/>
      <c r="E264" s="13"/>
      <c r="F264" s="20"/>
      <c r="G264" s="20"/>
      <c r="H264" s="21" t="str">
        <f t="shared" si="8"/>
        <v/>
      </c>
      <c r="I264" s="22" t="str">
        <f>IF(OR($B264="",$G264=""),"",IF(N(Setup!$B$11)&gt;0,ROUND($G264*(1-Setup!$B$9)/Setup!$B$11,0)*Setup!$B$11,ROUND($G264*(1-Setup!$B$9),2)))</f>
        <v/>
      </c>
      <c r="J264" s="22" t="str">
        <f>IF(OR($B264="",$G264=""),"",IF(N(Setup!$B$11)&gt;0,ROUND($G264*(1-Setup!$B$10)/Setup!$B$11,0)*Setup!$B$11,ROUND($G264*(1-Setup!$B$10),2)))</f>
        <v/>
      </c>
      <c r="K264" s="13"/>
      <c r="L264" s="22" t="str">
        <f t="shared" si="9"/>
        <v/>
      </c>
      <c r="M264" s="13"/>
      <c r="N264" s="13"/>
      <c r="O264" s="13"/>
      <c r="P264" s="23" t="str">
        <f>IF(AND($B264&lt;&gt;"",$N264&lt;&gt;"Discontinued"),MAX(P$3:P263)+1,"")</f>
        <v/>
      </c>
    </row>
    <row r="265" spans="1:16" x14ac:dyDescent="0.3">
      <c r="A265" s="13"/>
      <c r="B265" s="13"/>
      <c r="C265" s="13"/>
      <c r="D265" s="13"/>
      <c r="E265" s="13"/>
      <c r="F265" s="20"/>
      <c r="G265" s="20"/>
      <c r="H265" s="21" t="str">
        <f t="shared" si="8"/>
        <v/>
      </c>
      <c r="I265" s="22" t="str">
        <f>IF(OR($B265="",$G265=""),"",IF(N(Setup!$B$11)&gt;0,ROUND($G265*(1-Setup!$B$9)/Setup!$B$11,0)*Setup!$B$11,ROUND($G265*(1-Setup!$B$9),2)))</f>
        <v/>
      </c>
      <c r="J265" s="22" t="str">
        <f>IF(OR($B265="",$G265=""),"",IF(N(Setup!$B$11)&gt;0,ROUND($G265*(1-Setup!$B$10)/Setup!$B$11,0)*Setup!$B$11,ROUND($G265*(1-Setup!$B$10),2)))</f>
        <v/>
      </c>
      <c r="K265" s="13"/>
      <c r="L265" s="22" t="str">
        <f t="shared" si="9"/>
        <v/>
      </c>
      <c r="M265" s="13"/>
      <c r="N265" s="13"/>
      <c r="O265" s="13"/>
      <c r="P265" s="23" t="str">
        <f>IF(AND($B265&lt;&gt;"",$N265&lt;&gt;"Discontinued"),MAX(P$3:P264)+1,"")</f>
        <v/>
      </c>
    </row>
    <row r="266" spans="1:16" x14ac:dyDescent="0.3">
      <c r="A266" s="13"/>
      <c r="B266" s="13"/>
      <c r="C266" s="13"/>
      <c r="D266" s="13"/>
      <c r="E266" s="13"/>
      <c r="F266" s="20"/>
      <c r="G266" s="20"/>
      <c r="H266" s="21" t="str">
        <f t="shared" si="8"/>
        <v/>
      </c>
      <c r="I266" s="22" t="str">
        <f>IF(OR($B266="",$G266=""),"",IF(N(Setup!$B$11)&gt;0,ROUND($G266*(1-Setup!$B$9)/Setup!$B$11,0)*Setup!$B$11,ROUND($G266*(1-Setup!$B$9),2)))</f>
        <v/>
      </c>
      <c r="J266" s="22" t="str">
        <f>IF(OR($B266="",$G266=""),"",IF(N(Setup!$B$11)&gt;0,ROUND($G266*(1-Setup!$B$10)/Setup!$B$11,0)*Setup!$B$11,ROUND($G266*(1-Setup!$B$10),2)))</f>
        <v/>
      </c>
      <c r="K266" s="13"/>
      <c r="L266" s="22" t="str">
        <f t="shared" si="9"/>
        <v/>
      </c>
      <c r="M266" s="13"/>
      <c r="N266" s="13"/>
      <c r="O266" s="13"/>
      <c r="P266" s="23" t="str">
        <f>IF(AND($B266&lt;&gt;"",$N266&lt;&gt;"Discontinued"),MAX(P$3:P265)+1,"")</f>
        <v/>
      </c>
    </row>
    <row r="267" spans="1:16" x14ac:dyDescent="0.3">
      <c r="A267" s="13"/>
      <c r="B267" s="13"/>
      <c r="C267" s="13"/>
      <c r="D267" s="13"/>
      <c r="E267" s="13"/>
      <c r="F267" s="20"/>
      <c r="G267" s="20"/>
      <c r="H267" s="21" t="str">
        <f t="shared" si="8"/>
        <v/>
      </c>
      <c r="I267" s="22" t="str">
        <f>IF(OR($B267="",$G267=""),"",IF(N(Setup!$B$11)&gt;0,ROUND($G267*(1-Setup!$B$9)/Setup!$B$11,0)*Setup!$B$11,ROUND($G267*(1-Setup!$B$9),2)))</f>
        <v/>
      </c>
      <c r="J267" s="22" t="str">
        <f>IF(OR($B267="",$G267=""),"",IF(N(Setup!$B$11)&gt;0,ROUND($G267*(1-Setup!$B$10)/Setup!$B$11,0)*Setup!$B$11,ROUND($G267*(1-Setup!$B$10),2)))</f>
        <v/>
      </c>
      <c r="K267" s="13"/>
      <c r="L267" s="22" t="str">
        <f t="shared" si="9"/>
        <v/>
      </c>
      <c r="M267" s="13"/>
      <c r="N267" s="13"/>
      <c r="O267" s="13"/>
      <c r="P267" s="23" t="str">
        <f>IF(AND($B267&lt;&gt;"",$N267&lt;&gt;"Discontinued"),MAX(P$3:P266)+1,"")</f>
        <v/>
      </c>
    </row>
    <row r="268" spans="1:16" x14ac:dyDescent="0.3">
      <c r="A268" s="13"/>
      <c r="B268" s="13"/>
      <c r="C268" s="13"/>
      <c r="D268" s="13"/>
      <c r="E268" s="13"/>
      <c r="F268" s="20"/>
      <c r="G268" s="20"/>
      <c r="H268" s="21" t="str">
        <f t="shared" si="8"/>
        <v/>
      </c>
      <c r="I268" s="22" t="str">
        <f>IF(OR($B268="",$G268=""),"",IF(N(Setup!$B$11)&gt;0,ROUND($G268*(1-Setup!$B$9)/Setup!$B$11,0)*Setup!$B$11,ROUND($G268*(1-Setup!$B$9),2)))</f>
        <v/>
      </c>
      <c r="J268" s="22" t="str">
        <f>IF(OR($B268="",$G268=""),"",IF(N(Setup!$B$11)&gt;0,ROUND($G268*(1-Setup!$B$10)/Setup!$B$11,0)*Setup!$B$11,ROUND($G268*(1-Setup!$B$10),2)))</f>
        <v/>
      </c>
      <c r="K268" s="13"/>
      <c r="L268" s="22" t="str">
        <f t="shared" si="9"/>
        <v/>
      </c>
      <c r="M268" s="13"/>
      <c r="N268" s="13"/>
      <c r="O268" s="13"/>
      <c r="P268" s="23" t="str">
        <f>IF(AND($B268&lt;&gt;"",$N268&lt;&gt;"Discontinued"),MAX(P$3:P267)+1,"")</f>
        <v/>
      </c>
    </row>
    <row r="269" spans="1:16" x14ac:dyDescent="0.3">
      <c r="A269" s="13"/>
      <c r="B269" s="13"/>
      <c r="C269" s="13"/>
      <c r="D269" s="13"/>
      <c r="E269" s="13"/>
      <c r="F269" s="20"/>
      <c r="G269" s="20"/>
      <c r="H269" s="21" t="str">
        <f t="shared" si="8"/>
        <v/>
      </c>
      <c r="I269" s="22" t="str">
        <f>IF(OR($B269="",$G269=""),"",IF(N(Setup!$B$11)&gt;0,ROUND($G269*(1-Setup!$B$9)/Setup!$B$11,0)*Setup!$B$11,ROUND($G269*(1-Setup!$B$9),2)))</f>
        <v/>
      </c>
      <c r="J269" s="22" t="str">
        <f>IF(OR($B269="",$G269=""),"",IF(N(Setup!$B$11)&gt;0,ROUND($G269*(1-Setup!$B$10)/Setup!$B$11,0)*Setup!$B$11,ROUND($G269*(1-Setup!$B$10),2)))</f>
        <v/>
      </c>
      <c r="K269" s="13"/>
      <c r="L269" s="22" t="str">
        <f t="shared" si="9"/>
        <v/>
      </c>
      <c r="M269" s="13"/>
      <c r="N269" s="13"/>
      <c r="O269" s="13"/>
      <c r="P269" s="23" t="str">
        <f>IF(AND($B269&lt;&gt;"",$N269&lt;&gt;"Discontinued"),MAX(P$3:P268)+1,"")</f>
        <v/>
      </c>
    </row>
    <row r="270" spans="1:16" x14ac:dyDescent="0.3">
      <c r="A270" s="13"/>
      <c r="B270" s="13"/>
      <c r="C270" s="13"/>
      <c r="D270" s="13"/>
      <c r="E270" s="13"/>
      <c r="F270" s="20"/>
      <c r="G270" s="20"/>
      <c r="H270" s="21" t="str">
        <f t="shared" si="8"/>
        <v/>
      </c>
      <c r="I270" s="22" t="str">
        <f>IF(OR($B270="",$G270=""),"",IF(N(Setup!$B$11)&gt;0,ROUND($G270*(1-Setup!$B$9)/Setup!$B$11,0)*Setup!$B$11,ROUND($G270*(1-Setup!$B$9),2)))</f>
        <v/>
      </c>
      <c r="J270" s="22" t="str">
        <f>IF(OR($B270="",$G270=""),"",IF(N(Setup!$B$11)&gt;0,ROUND($G270*(1-Setup!$B$10)/Setup!$B$11,0)*Setup!$B$11,ROUND($G270*(1-Setup!$B$10),2)))</f>
        <v/>
      </c>
      <c r="K270" s="13"/>
      <c r="L270" s="22" t="str">
        <f t="shared" si="9"/>
        <v/>
      </c>
      <c r="M270" s="13"/>
      <c r="N270" s="13"/>
      <c r="O270" s="13"/>
      <c r="P270" s="23" t="str">
        <f>IF(AND($B270&lt;&gt;"",$N270&lt;&gt;"Discontinued"),MAX(P$3:P269)+1,"")</f>
        <v/>
      </c>
    </row>
    <row r="271" spans="1:16" x14ac:dyDescent="0.3">
      <c r="A271" s="13"/>
      <c r="B271" s="13"/>
      <c r="C271" s="13"/>
      <c r="D271" s="13"/>
      <c r="E271" s="13"/>
      <c r="F271" s="20"/>
      <c r="G271" s="20"/>
      <c r="H271" s="21" t="str">
        <f t="shared" si="8"/>
        <v/>
      </c>
      <c r="I271" s="22" t="str">
        <f>IF(OR($B271="",$G271=""),"",IF(N(Setup!$B$11)&gt;0,ROUND($G271*(1-Setup!$B$9)/Setup!$B$11,0)*Setup!$B$11,ROUND($G271*(1-Setup!$B$9),2)))</f>
        <v/>
      </c>
      <c r="J271" s="22" t="str">
        <f>IF(OR($B271="",$G271=""),"",IF(N(Setup!$B$11)&gt;0,ROUND($G271*(1-Setup!$B$10)/Setup!$B$11,0)*Setup!$B$11,ROUND($G271*(1-Setup!$B$10),2)))</f>
        <v/>
      </c>
      <c r="K271" s="13"/>
      <c r="L271" s="22" t="str">
        <f t="shared" si="9"/>
        <v/>
      </c>
      <c r="M271" s="13"/>
      <c r="N271" s="13"/>
      <c r="O271" s="13"/>
      <c r="P271" s="23" t="str">
        <f>IF(AND($B271&lt;&gt;"",$N271&lt;&gt;"Discontinued"),MAX(P$3:P270)+1,"")</f>
        <v/>
      </c>
    </row>
    <row r="272" spans="1:16" x14ac:dyDescent="0.3">
      <c r="A272" s="13"/>
      <c r="B272" s="13"/>
      <c r="C272" s="13"/>
      <c r="D272" s="13"/>
      <c r="E272" s="13"/>
      <c r="F272" s="20"/>
      <c r="G272" s="20"/>
      <c r="H272" s="21" t="str">
        <f t="shared" si="8"/>
        <v/>
      </c>
      <c r="I272" s="22" t="str">
        <f>IF(OR($B272="",$G272=""),"",IF(N(Setup!$B$11)&gt;0,ROUND($G272*(1-Setup!$B$9)/Setup!$B$11,0)*Setup!$B$11,ROUND($G272*(1-Setup!$B$9),2)))</f>
        <v/>
      </c>
      <c r="J272" s="22" t="str">
        <f>IF(OR($B272="",$G272=""),"",IF(N(Setup!$B$11)&gt;0,ROUND($G272*(1-Setup!$B$10)/Setup!$B$11,0)*Setup!$B$11,ROUND($G272*(1-Setup!$B$10),2)))</f>
        <v/>
      </c>
      <c r="K272" s="13"/>
      <c r="L272" s="22" t="str">
        <f t="shared" si="9"/>
        <v/>
      </c>
      <c r="M272" s="13"/>
      <c r="N272" s="13"/>
      <c r="O272" s="13"/>
      <c r="P272" s="23" t="str">
        <f>IF(AND($B272&lt;&gt;"",$N272&lt;&gt;"Discontinued"),MAX(P$3:P271)+1,"")</f>
        <v/>
      </c>
    </row>
    <row r="273" spans="1:16" x14ac:dyDescent="0.3">
      <c r="A273" s="13"/>
      <c r="B273" s="13"/>
      <c r="C273" s="13"/>
      <c r="D273" s="13"/>
      <c r="E273" s="13"/>
      <c r="F273" s="20"/>
      <c r="G273" s="20"/>
      <c r="H273" s="21" t="str">
        <f t="shared" si="8"/>
        <v/>
      </c>
      <c r="I273" s="22" t="str">
        <f>IF(OR($B273="",$G273=""),"",IF(N(Setup!$B$11)&gt;0,ROUND($G273*(1-Setup!$B$9)/Setup!$B$11,0)*Setup!$B$11,ROUND($G273*(1-Setup!$B$9),2)))</f>
        <v/>
      </c>
      <c r="J273" s="22" t="str">
        <f>IF(OR($B273="",$G273=""),"",IF(N(Setup!$B$11)&gt;0,ROUND($G273*(1-Setup!$B$10)/Setup!$B$11,0)*Setup!$B$11,ROUND($G273*(1-Setup!$B$10),2)))</f>
        <v/>
      </c>
      <c r="K273" s="13"/>
      <c r="L273" s="22" t="str">
        <f t="shared" si="9"/>
        <v/>
      </c>
      <c r="M273" s="13"/>
      <c r="N273" s="13"/>
      <c r="O273" s="13"/>
      <c r="P273" s="23" t="str">
        <f>IF(AND($B273&lt;&gt;"",$N273&lt;&gt;"Discontinued"),MAX(P$3:P272)+1,"")</f>
        <v/>
      </c>
    </row>
    <row r="274" spans="1:16" x14ac:dyDescent="0.3">
      <c r="A274" s="13"/>
      <c r="B274" s="13"/>
      <c r="C274" s="13"/>
      <c r="D274" s="13"/>
      <c r="E274" s="13"/>
      <c r="F274" s="20"/>
      <c r="G274" s="20"/>
      <c r="H274" s="21" t="str">
        <f t="shared" si="8"/>
        <v/>
      </c>
      <c r="I274" s="22" t="str">
        <f>IF(OR($B274="",$G274=""),"",IF(N(Setup!$B$11)&gt;0,ROUND($G274*(1-Setup!$B$9)/Setup!$B$11,0)*Setup!$B$11,ROUND($G274*(1-Setup!$B$9),2)))</f>
        <v/>
      </c>
      <c r="J274" s="22" t="str">
        <f>IF(OR($B274="",$G274=""),"",IF(N(Setup!$B$11)&gt;0,ROUND($G274*(1-Setup!$B$10)/Setup!$B$11,0)*Setup!$B$11,ROUND($G274*(1-Setup!$B$10),2)))</f>
        <v/>
      </c>
      <c r="K274" s="13"/>
      <c r="L274" s="22" t="str">
        <f t="shared" si="9"/>
        <v/>
      </c>
      <c r="M274" s="13"/>
      <c r="N274" s="13"/>
      <c r="O274" s="13"/>
      <c r="P274" s="23" t="str">
        <f>IF(AND($B274&lt;&gt;"",$N274&lt;&gt;"Discontinued"),MAX(P$3:P273)+1,"")</f>
        <v/>
      </c>
    </row>
    <row r="275" spans="1:16" x14ac:dyDescent="0.3">
      <c r="A275" s="13"/>
      <c r="B275" s="13"/>
      <c r="C275" s="13"/>
      <c r="D275" s="13"/>
      <c r="E275" s="13"/>
      <c r="F275" s="20"/>
      <c r="G275" s="20"/>
      <c r="H275" s="21" t="str">
        <f t="shared" si="8"/>
        <v/>
      </c>
      <c r="I275" s="22" t="str">
        <f>IF(OR($B275="",$G275=""),"",IF(N(Setup!$B$11)&gt;0,ROUND($G275*(1-Setup!$B$9)/Setup!$B$11,0)*Setup!$B$11,ROUND($G275*(1-Setup!$B$9),2)))</f>
        <v/>
      </c>
      <c r="J275" s="22" t="str">
        <f>IF(OR($B275="",$G275=""),"",IF(N(Setup!$B$11)&gt;0,ROUND($G275*(1-Setup!$B$10)/Setup!$B$11,0)*Setup!$B$11,ROUND($G275*(1-Setup!$B$10),2)))</f>
        <v/>
      </c>
      <c r="K275" s="13"/>
      <c r="L275" s="22" t="str">
        <f t="shared" si="9"/>
        <v/>
      </c>
      <c r="M275" s="13"/>
      <c r="N275" s="13"/>
      <c r="O275" s="13"/>
      <c r="P275" s="23" t="str">
        <f>IF(AND($B275&lt;&gt;"",$N275&lt;&gt;"Discontinued"),MAX(P$3:P274)+1,"")</f>
        <v/>
      </c>
    </row>
    <row r="276" spans="1:16" x14ac:dyDescent="0.3">
      <c r="A276" s="13"/>
      <c r="B276" s="13"/>
      <c r="C276" s="13"/>
      <c r="D276" s="13"/>
      <c r="E276" s="13"/>
      <c r="F276" s="20"/>
      <c r="G276" s="20"/>
      <c r="H276" s="21" t="str">
        <f t="shared" si="8"/>
        <v/>
      </c>
      <c r="I276" s="22" t="str">
        <f>IF(OR($B276="",$G276=""),"",IF(N(Setup!$B$11)&gt;0,ROUND($G276*(1-Setup!$B$9)/Setup!$B$11,0)*Setup!$B$11,ROUND($G276*(1-Setup!$B$9),2)))</f>
        <v/>
      </c>
      <c r="J276" s="22" t="str">
        <f>IF(OR($B276="",$G276=""),"",IF(N(Setup!$B$11)&gt;0,ROUND($G276*(1-Setup!$B$10)/Setup!$B$11,0)*Setup!$B$11,ROUND($G276*(1-Setup!$B$10),2)))</f>
        <v/>
      </c>
      <c r="K276" s="13"/>
      <c r="L276" s="22" t="str">
        <f t="shared" si="9"/>
        <v/>
      </c>
      <c r="M276" s="13"/>
      <c r="N276" s="13"/>
      <c r="O276" s="13"/>
      <c r="P276" s="23" t="str">
        <f>IF(AND($B276&lt;&gt;"",$N276&lt;&gt;"Discontinued"),MAX(P$3:P275)+1,"")</f>
        <v/>
      </c>
    </row>
    <row r="277" spans="1:16" x14ac:dyDescent="0.3">
      <c r="A277" s="13"/>
      <c r="B277" s="13"/>
      <c r="C277" s="13"/>
      <c r="D277" s="13"/>
      <c r="E277" s="13"/>
      <c r="F277" s="20"/>
      <c r="G277" s="20"/>
      <c r="H277" s="21" t="str">
        <f t="shared" si="8"/>
        <v/>
      </c>
      <c r="I277" s="22" t="str">
        <f>IF(OR($B277="",$G277=""),"",IF(N(Setup!$B$11)&gt;0,ROUND($G277*(1-Setup!$B$9)/Setup!$B$11,0)*Setup!$B$11,ROUND($G277*(1-Setup!$B$9),2)))</f>
        <v/>
      </c>
      <c r="J277" s="22" t="str">
        <f>IF(OR($B277="",$G277=""),"",IF(N(Setup!$B$11)&gt;0,ROUND($G277*(1-Setup!$B$10)/Setup!$B$11,0)*Setup!$B$11,ROUND($G277*(1-Setup!$B$10),2)))</f>
        <v/>
      </c>
      <c r="K277" s="13"/>
      <c r="L277" s="22" t="str">
        <f t="shared" si="9"/>
        <v/>
      </c>
      <c r="M277" s="13"/>
      <c r="N277" s="13"/>
      <c r="O277" s="13"/>
      <c r="P277" s="23" t="str">
        <f>IF(AND($B277&lt;&gt;"",$N277&lt;&gt;"Discontinued"),MAX(P$3:P276)+1,"")</f>
        <v/>
      </c>
    </row>
    <row r="278" spans="1:16" x14ac:dyDescent="0.3">
      <c r="A278" s="13"/>
      <c r="B278" s="13"/>
      <c r="C278" s="13"/>
      <c r="D278" s="13"/>
      <c r="E278" s="13"/>
      <c r="F278" s="20"/>
      <c r="G278" s="20"/>
      <c r="H278" s="21" t="str">
        <f t="shared" si="8"/>
        <v/>
      </c>
      <c r="I278" s="22" t="str">
        <f>IF(OR($B278="",$G278=""),"",IF(N(Setup!$B$11)&gt;0,ROUND($G278*(1-Setup!$B$9)/Setup!$B$11,0)*Setup!$B$11,ROUND($G278*(1-Setup!$B$9),2)))</f>
        <v/>
      </c>
      <c r="J278" s="22" t="str">
        <f>IF(OR($B278="",$G278=""),"",IF(N(Setup!$B$11)&gt;0,ROUND($G278*(1-Setup!$B$10)/Setup!$B$11,0)*Setup!$B$11,ROUND($G278*(1-Setup!$B$10),2)))</f>
        <v/>
      </c>
      <c r="K278" s="13"/>
      <c r="L278" s="22" t="str">
        <f t="shared" si="9"/>
        <v/>
      </c>
      <c r="M278" s="13"/>
      <c r="N278" s="13"/>
      <c r="O278" s="13"/>
      <c r="P278" s="23" t="str">
        <f>IF(AND($B278&lt;&gt;"",$N278&lt;&gt;"Discontinued"),MAX(P$3:P277)+1,"")</f>
        <v/>
      </c>
    </row>
    <row r="279" spans="1:16" x14ac:dyDescent="0.3">
      <c r="A279" s="13"/>
      <c r="B279" s="13"/>
      <c r="C279" s="13"/>
      <c r="D279" s="13"/>
      <c r="E279" s="13"/>
      <c r="F279" s="20"/>
      <c r="G279" s="20"/>
      <c r="H279" s="21" t="str">
        <f t="shared" si="8"/>
        <v/>
      </c>
      <c r="I279" s="22" t="str">
        <f>IF(OR($B279="",$G279=""),"",IF(N(Setup!$B$11)&gt;0,ROUND($G279*(1-Setup!$B$9)/Setup!$B$11,0)*Setup!$B$11,ROUND($G279*(1-Setup!$B$9),2)))</f>
        <v/>
      </c>
      <c r="J279" s="22" t="str">
        <f>IF(OR($B279="",$G279=""),"",IF(N(Setup!$B$11)&gt;0,ROUND($G279*(1-Setup!$B$10)/Setup!$B$11,0)*Setup!$B$11,ROUND($G279*(1-Setup!$B$10),2)))</f>
        <v/>
      </c>
      <c r="K279" s="13"/>
      <c r="L279" s="22" t="str">
        <f t="shared" si="9"/>
        <v/>
      </c>
      <c r="M279" s="13"/>
      <c r="N279" s="13"/>
      <c r="O279" s="13"/>
      <c r="P279" s="23" t="str">
        <f>IF(AND($B279&lt;&gt;"",$N279&lt;&gt;"Discontinued"),MAX(P$3:P278)+1,"")</f>
        <v/>
      </c>
    </row>
    <row r="280" spans="1:16" x14ac:dyDescent="0.3">
      <c r="A280" s="13"/>
      <c r="B280" s="13"/>
      <c r="C280" s="13"/>
      <c r="D280" s="13"/>
      <c r="E280" s="13"/>
      <c r="F280" s="20"/>
      <c r="G280" s="20"/>
      <c r="H280" s="21" t="str">
        <f t="shared" si="8"/>
        <v/>
      </c>
      <c r="I280" s="22" t="str">
        <f>IF(OR($B280="",$G280=""),"",IF(N(Setup!$B$11)&gt;0,ROUND($G280*(1-Setup!$B$9)/Setup!$B$11,0)*Setup!$B$11,ROUND($G280*(1-Setup!$B$9),2)))</f>
        <v/>
      </c>
      <c r="J280" s="22" t="str">
        <f>IF(OR($B280="",$G280=""),"",IF(N(Setup!$B$11)&gt;0,ROUND($G280*(1-Setup!$B$10)/Setup!$B$11,0)*Setup!$B$11,ROUND($G280*(1-Setup!$B$10),2)))</f>
        <v/>
      </c>
      <c r="K280" s="13"/>
      <c r="L280" s="22" t="str">
        <f t="shared" si="9"/>
        <v/>
      </c>
      <c r="M280" s="13"/>
      <c r="N280" s="13"/>
      <c r="O280" s="13"/>
      <c r="P280" s="23" t="str">
        <f>IF(AND($B280&lt;&gt;"",$N280&lt;&gt;"Discontinued"),MAX(P$3:P279)+1,"")</f>
        <v/>
      </c>
    </row>
    <row r="281" spans="1:16" x14ac:dyDescent="0.3">
      <c r="A281" s="13"/>
      <c r="B281" s="13"/>
      <c r="C281" s="13"/>
      <c r="D281" s="13"/>
      <c r="E281" s="13"/>
      <c r="F281" s="20"/>
      <c r="G281" s="20"/>
      <c r="H281" s="21" t="str">
        <f t="shared" si="8"/>
        <v/>
      </c>
      <c r="I281" s="22" t="str">
        <f>IF(OR($B281="",$G281=""),"",IF(N(Setup!$B$11)&gt;0,ROUND($G281*(1-Setup!$B$9)/Setup!$B$11,0)*Setup!$B$11,ROUND($G281*(1-Setup!$B$9),2)))</f>
        <v/>
      </c>
      <c r="J281" s="22" t="str">
        <f>IF(OR($B281="",$G281=""),"",IF(N(Setup!$B$11)&gt;0,ROUND($G281*(1-Setup!$B$10)/Setup!$B$11,0)*Setup!$B$11,ROUND($G281*(1-Setup!$B$10),2)))</f>
        <v/>
      </c>
      <c r="K281" s="13"/>
      <c r="L281" s="22" t="str">
        <f t="shared" si="9"/>
        <v/>
      </c>
      <c r="M281" s="13"/>
      <c r="N281" s="13"/>
      <c r="O281" s="13"/>
      <c r="P281" s="23" t="str">
        <f>IF(AND($B281&lt;&gt;"",$N281&lt;&gt;"Discontinued"),MAX(P$3:P280)+1,"")</f>
        <v/>
      </c>
    </row>
    <row r="282" spans="1:16" x14ac:dyDescent="0.3">
      <c r="A282" s="13"/>
      <c r="B282" s="13"/>
      <c r="C282" s="13"/>
      <c r="D282" s="13"/>
      <c r="E282" s="13"/>
      <c r="F282" s="20"/>
      <c r="G282" s="20"/>
      <c r="H282" s="21" t="str">
        <f t="shared" si="8"/>
        <v/>
      </c>
      <c r="I282" s="22" t="str">
        <f>IF(OR($B282="",$G282=""),"",IF(N(Setup!$B$11)&gt;0,ROUND($G282*(1-Setup!$B$9)/Setup!$B$11,0)*Setup!$B$11,ROUND($G282*(1-Setup!$B$9),2)))</f>
        <v/>
      </c>
      <c r="J282" s="22" t="str">
        <f>IF(OR($B282="",$G282=""),"",IF(N(Setup!$B$11)&gt;0,ROUND($G282*(1-Setup!$B$10)/Setup!$B$11,0)*Setup!$B$11,ROUND($G282*(1-Setup!$B$10),2)))</f>
        <v/>
      </c>
      <c r="K282" s="13"/>
      <c r="L282" s="22" t="str">
        <f t="shared" si="9"/>
        <v/>
      </c>
      <c r="M282" s="13"/>
      <c r="N282" s="13"/>
      <c r="O282" s="13"/>
      <c r="P282" s="23" t="str">
        <f>IF(AND($B282&lt;&gt;"",$N282&lt;&gt;"Discontinued"),MAX(P$3:P281)+1,"")</f>
        <v/>
      </c>
    </row>
    <row r="283" spans="1:16" x14ac:dyDescent="0.3">
      <c r="A283" s="13"/>
      <c r="B283" s="13"/>
      <c r="C283" s="13"/>
      <c r="D283" s="13"/>
      <c r="E283" s="13"/>
      <c r="F283" s="20"/>
      <c r="G283" s="20"/>
      <c r="H283" s="21" t="str">
        <f t="shared" si="8"/>
        <v/>
      </c>
      <c r="I283" s="22" t="str">
        <f>IF(OR($B283="",$G283=""),"",IF(N(Setup!$B$11)&gt;0,ROUND($G283*(1-Setup!$B$9)/Setup!$B$11,0)*Setup!$B$11,ROUND($G283*(1-Setup!$B$9),2)))</f>
        <v/>
      </c>
      <c r="J283" s="22" t="str">
        <f>IF(OR($B283="",$G283=""),"",IF(N(Setup!$B$11)&gt;0,ROUND($G283*(1-Setup!$B$10)/Setup!$B$11,0)*Setup!$B$11,ROUND($G283*(1-Setup!$B$10),2)))</f>
        <v/>
      </c>
      <c r="K283" s="13"/>
      <c r="L283" s="22" t="str">
        <f t="shared" si="9"/>
        <v/>
      </c>
      <c r="M283" s="13"/>
      <c r="N283" s="13"/>
      <c r="O283" s="13"/>
      <c r="P283" s="23" t="str">
        <f>IF(AND($B283&lt;&gt;"",$N283&lt;&gt;"Discontinued"),MAX(P$3:P282)+1,"")</f>
        <v/>
      </c>
    </row>
    <row r="284" spans="1:16" x14ac:dyDescent="0.3">
      <c r="A284" s="13"/>
      <c r="B284" s="13"/>
      <c r="C284" s="13"/>
      <c r="D284" s="13"/>
      <c r="E284" s="13"/>
      <c r="F284" s="20"/>
      <c r="G284" s="20"/>
      <c r="H284" s="21" t="str">
        <f t="shared" si="8"/>
        <v/>
      </c>
      <c r="I284" s="22" t="str">
        <f>IF(OR($B284="",$G284=""),"",IF(N(Setup!$B$11)&gt;0,ROUND($G284*(1-Setup!$B$9)/Setup!$B$11,0)*Setup!$B$11,ROUND($G284*(1-Setup!$B$9),2)))</f>
        <v/>
      </c>
      <c r="J284" s="22" t="str">
        <f>IF(OR($B284="",$G284=""),"",IF(N(Setup!$B$11)&gt;0,ROUND($G284*(1-Setup!$B$10)/Setup!$B$11,0)*Setup!$B$11,ROUND($G284*(1-Setup!$B$10),2)))</f>
        <v/>
      </c>
      <c r="K284" s="13"/>
      <c r="L284" s="22" t="str">
        <f t="shared" si="9"/>
        <v/>
      </c>
      <c r="M284" s="13"/>
      <c r="N284" s="13"/>
      <c r="O284" s="13"/>
      <c r="P284" s="23" t="str">
        <f>IF(AND($B284&lt;&gt;"",$N284&lt;&gt;"Discontinued"),MAX(P$3:P283)+1,"")</f>
        <v/>
      </c>
    </row>
    <row r="285" spans="1:16" x14ac:dyDescent="0.3">
      <c r="A285" s="13"/>
      <c r="B285" s="13"/>
      <c r="C285" s="13"/>
      <c r="D285" s="13"/>
      <c r="E285" s="13"/>
      <c r="F285" s="20"/>
      <c r="G285" s="20"/>
      <c r="H285" s="21" t="str">
        <f t="shared" si="8"/>
        <v/>
      </c>
      <c r="I285" s="22" t="str">
        <f>IF(OR($B285="",$G285=""),"",IF(N(Setup!$B$11)&gt;0,ROUND($G285*(1-Setup!$B$9)/Setup!$B$11,0)*Setup!$B$11,ROUND($G285*(1-Setup!$B$9),2)))</f>
        <v/>
      </c>
      <c r="J285" s="22" t="str">
        <f>IF(OR($B285="",$G285=""),"",IF(N(Setup!$B$11)&gt;0,ROUND($G285*(1-Setup!$B$10)/Setup!$B$11,0)*Setup!$B$11,ROUND($G285*(1-Setup!$B$10),2)))</f>
        <v/>
      </c>
      <c r="K285" s="13"/>
      <c r="L285" s="22" t="str">
        <f t="shared" si="9"/>
        <v/>
      </c>
      <c r="M285" s="13"/>
      <c r="N285" s="13"/>
      <c r="O285" s="13"/>
      <c r="P285" s="23" t="str">
        <f>IF(AND($B285&lt;&gt;"",$N285&lt;&gt;"Discontinued"),MAX(P$3:P284)+1,"")</f>
        <v/>
      </c>
    </row>
    <row r="286" spans="1:16" x14ac:dyDescent="0.3">
      <c r="A286" s="13"/>
      <c r="B286" s="13"/>
      <c r="C286" s="13"/>
      <c r="D286" s="13"/>
      <c r="E286" s="13"/>
      <c r="F286" s="20"/>
      <c r="G286" s="20"/>
      <c r="H286" s="21" t="str">
        <f t="shared" si="8"/>
        <v/>
      </c>
      <c r="I286" s="22" t="str">
        <f>IF(OR($B286="",$G286=""),"",IF(N(Setup!$B$11)&gt;0,ROUND($G286*(1-Setup!$B$9)/Setup!$B$11,0)*Setup!$B$11,ROUND($G286*(1-Setup!$B$9),2)))</f>
        <v/>
      </c>
      <c r="J286" s="22" t="str">
        <f>IF(OR($B286="",$G286=""),"",IF(N(Setup!$B$11)&gt;0,ROUND($G286*(1-Setup!$B$10)/Setup!$B$11,0)*Setup!$B$11,ROUND($G286*(1-Setup!$B$10),2)))</f>
        <v/>
      </c>
      <c r="K286" s="13"/>
      <c r="L286" s="22" t="str">
        <f t="shared" si="9"/>
        <v/>
      </c>
      <c r="M286" s="13"/>
      <c r="N286" s="13"/>
      <c r="O286" s="13"/>
      <c r="P286" s="23" t="str">
        <f>IF(AND($B286&lt;&gt;"",$N286&lt;&gt;"Discontinued"),MAX(P$3:P285)+1,"")</f>
        <v/>
      </c>
    </row>
    <row r="287" spans="1:16" x14ac:dyDescent="0.3">
      <c r="A287" s="13"/>
      <c r="B287" s="13"/>
      <c r="C287" s="13"/>
      <c r="D287" s="13"/>
      <c r="E287" s="13"/>
      <c r="F287" s="20"/>
      <c r="G287" s="20"/>
      <c r="H287" s="21" t="str">
        <f t="shared" si="8"/>
        <v/>
      </c>
      <c r="I287" s="22" t="str">
        <f>IF(OR($B287="",$G287=""),"",IF(N(Setup!$B$11)&gt;0,ROUND($G287*(1-Setup!$B$9)/Setup!$B$11,0)*Setup!$B$11,ROUND($G287*(1-Setup!$B$9),2)))</f>
        <v/>
      </c>
      <c r="J287" s="22" t="str">
        <f>IF(OR($B287="",$G287=""),"",IF(N(Setup!$B$11)&gt;0,ROUND($G287*(1-Setup!$B$10)/Setup!$B$11,0)*Setup!$B$11,ROUND($G287*(1-Setup!$B$10),2)))</f>
        <v/>
      </c>
      <c r="K287" s="13"/>
      <c r="L287" s="22" t="str">
        <f t="shared" si="9"/>
        <v/>
      </c>
      <c r="M287" s="13"/>
      <c r="N287" s="13"/>
      <c r="O287" s="13"/>
      <c r="P287" s="23" t="str">
        <f>IF(AND($B287&lt;&gt;"",$N287&lt;&gt;"Discontinued"),MAX(P$3:P286)+1,"")</f>
        <v/>
      </c>
    </row>
    <row r="288" spans="1:16" x14ac:dyDescent="0.3">
      <c r="A288" s="13"/>
      <c r="B288" s="13"/>
      <c r="C288" s="13"/>
      <c r="D288" s="13"/>
      <c r="E288" s="13"/>
      <c r="F288" s="20"/>
      <c r="G288" s="20"/>
      <c r="H288" s="21" t="str">
        <f t="shared" si="8"/>
        <v/>
      </c>
      <c r="I288" s="22" t="str">
        <f>IF(OR($B288="",$G288=""),"",IF(N(Setup!$B$11)&gt;0,ROUND($G288*(1-Setup!$B$9)/Setup!$B$11,0)*Setup!$B$11,ROUND($G288*(1-Setup!$B$9),2)))</f>
        <v/>
      </c>
      <c r="J288" s="22" t="str">
        <f>IF(OR($B288="",$G288=""),"",IF(N(Setup!$B$11)&gt;0,ROUND($G288*(1-Setup!$B$10)/Setup!$B$11,0)*Setup!$B$11,ROUND($G288*(1-Setup!$B$10),2)))</f>
        <v/>
      </c>
      <c r="K288" s="13"/>
      <c r="L288" s="22" t="str">
        <f t="shared" si="9"/>
        <v/>
      </c>
      <c r="M288" s="13"/>
      <c r="N288" s="13"/>
      <c r="O288" s="13"/>
      <c r="P288" s="23" t="str">
        <f>IF(AND($B288&lt;&gt;"",$N288&lt;&gt;"Discontinued"),MAX(P$3:P287)+1,"")</f>
        <v/>
      </c>
    </row>
    <row r="289" spans="1:16" x14ac:dyDescent="0.3">
      <c r="A289" s="13"/>
      <c r="B289" s="13"/>
      <c r="C289" s="13"/>
      <c r="D289" s="13"/>
      <c r="E289" s="13"/>
      <c r="F289" s="20"/>
      <c r="G289" s="20"/>
      <c r="H289" s="21" t="str">
        <f t="shared" si="8"/>
        <v/>
      </c>
      <c r="I289" s="22" t="str">
        <f>IF(OR($B289="",$G289=""),"",IF(N(Setup!$B$11)&gt;0,ROUND($G289*(1-Setup!$B$9)/Setup!$B$11,0)*Setup!$B$11,ROUND($G289*(1-Setup!$B$9),2)))</f>
        <v/>
      </c>
      <c r="J289" s="22" t="str">
        <f>IF(OR($B289="",$G289=""),"",IF(N(Setup!$B$11)&gt;0,ROUND($G289*(1-Setup!$B$10)/Setup!$B$11,0)*Setup!$B$11,ROUND($G289*(1-Setup!$B$10),2)))</f>
        <v/>
      </c>
      <c r="K289" s="13"/>
      <c r="L289" s="22" t="str">
        <f t="shared" si="9"/>
        <v/>
      </c>
      <c r="M289" s="13"/>
      <c r="N289" s="13"/>
      <c r="O289" s="13"/>
      <c r="P289" s="23" t="str">
        <f>IF(AND($B289&lt;&gt;"",$N289&lt;&gt;"Discontinued"),MAX(P$3:P288)+1,"")</f>
        <v/>
      </c>
    </row>
    <row r="290" spans="1:16" x14ac:dyDescent="0.3">
      <c r="A290" s="13"/>
      <c r="B290" s="13"/>
      <c r="C290" s="13"/>
      <c r="D290" s="13"/>
      <c r="E290" s="13"/>
      <c r="F290" s="20"/>
      <c r="G290" s="20"/>
      <c r="H290" s="21" t="str">
        <f t="shared" si="8"/>
        <v/>
      </c>
      <c r="I290" s="22" t="str">
        <f>IF(OR($B290="",$G290=""),"",IF(N(Setup!$B$11)&gt;0,ROUND($G290*(1-Setup!$B$9)/Setup!$B$11,0)*Setup!$B$11,ROUND($G290*(1-Setup!$B$9),2)))</f>
        <v/>
      </c>
      <c r="J290" s="22" t="str">
        <f>IF(OR($B290="",$G290=""),"",IF(N(Setup!$B$11)&gt;0,ROUND($G290*(1-Setup!$B$10)/Setup!$B$11,0)*Setup!$B$11,ROUND($G290*(1-Setup!$B$10),2)))</f>
        <v/>
      </c>
      <c r="K290" s="13"/>
      <c r="L290" s="22" t="str">
        <f t="shared" si="9"/>
        <v/>
      </c>
      <c r="M290" s="13"/>
      <c r="N290" s="13"/>
      <c r="O290" s="13"/>
      <c r="P290" s="23" t="str">
        <f>IF(AND($B290&lt;&gt;"",$N290&lt;&gt;"Discontinued"),MAX(P$3:P289)+1,"")</f>
        <v/>
      </c>
    </row>
    <row r="291" spans="1:16" x14ac:dyDescent="0.3">
      <c r="A291" s="13"/>
      <c r="B291" s="13"/>
      <c r="C291" s="13"/>
      <c r="D291" s="13"/>
      <c r="E291" s="13"/>
      <c r="F291" s="20"/>
      <c r="G291" s="20"/>
      <c r="H291" s="21" t="str">
        <f t="shared" si="8"/>
        <v/>
      </c>
      <c r="I291" s="22" t="str">
        <f>IF(OR($B291="",$G291=""),"",IF(N(Setup!$B$11)&gt;0,ROUND($G291*(1-Setup!$B$9)/Setup!$B$11,0)*Setup!$B$11,ROUND($G291*(1-Setup!$B$9),2)))</f>
        <v/>
      </c>
      <c r="J291" s="22" t="str">
        <f>IF(OR($B291="",$G291=""),"",IF(N(Setup!$B$11)&gt;0,ROUND($G291*(1-Setup!$B$10)/Setup!$B$11,0)*Setup!$B$11,ROUND($G291*(1-Setup!$B$10),2)))</f>
        <v/>
      </c>
      <c r="K291" s="13"/>
      <c r="L291" s="22" t="str">
        <f t="shared" si="9"/>
        <v/>
      </c>
      <c r="M291" s="13"/>
      <c r="N291" s="13"/>
      <c r="O291" s="13"/>
      <c r="P291" s="23" t="str">
        <f>IF(AND($B291&lt;&gt;"",$N291&lt;&gt;"Discontinued"),MAX(P$3:P290)+1,"")</f>
        <v/>
      </c>
    </row>
    <row r="292" spans="1:16" x14ac:dyDescent="0.3">
      <c r="A292" s="13"/>
      <c r="B292" s="13"/>
      <c r="C292" s="13"/>
      <c r="D292" s="13"/>
      <c r="E292" s="13"/>
      <c r="F292" s="20"/>
      <c r="G292" s="20"/>
      <c r="H292" s="21" t="str">
        <f t="shared" si="8"/>
        <v/>
      </c>
      <c r="I292" s="22" t="str">
        <f>IF(OR($B292="",$G292=""),"",IF(N(Setup!$B$11)&gt;0,ROUND($G292*(1-Setup!$B$9)/Setup!$B$11,0)*Setup!$B$11,ROUND($G292*(1-Setup!$B$9),2)))</f>
        <v/>
      </c>
      <c r="J292" s="22" t="str">
        <f>IF(OR($B292="",$G292=""),"",IF(N(Setup!$B$11)&gt;0,ROUND($G292*(1-Setup!$B$10)/Setup!$B$11,0)*Setup!$B$11,ROUND($G292*(1-Setup!$B$10),2)))</f>
        <v/>
      </c>
      <c r="K292" s="13"/>
      <c r="L292" s="22" t="str">
        <f t="shared" si="9"/>
        <v/>
      </c>
      <c r="M292" s="13"/>
      <c r="N292" s="13"/>
      <c r="O292" s="13"/>
      <c r="P292" s="23" t="str">
        <f>IF(AND($B292&lt;&gt;"",$N292&lt;&gt;"Discontinued"),MAX(P$3:P291)+1,"")</f>
        <v/>
      </c>
    </row>
    <row r="293" spans="1:16" x14ac:dyDescent="0.3">
      <c r="A293" s="13"/>
      <c r="B293" s="13"/>
      <c r="C293" s="13"/>
      <c r="D293" s="13"/>
      <c r="E293" s="13"/>
      <c r="F293" s="20"/>
      <c r="G293" s="20"/>
      <c r="H293" s="21" t="str">
        <f t="shared" si="8"/>
        <v/>
      </c>
      <c r="I293" s="22" t="str">
        <f>IF(OR($B293="",$G293=""),"",IF(N(Setup!$B$11)&gt;0,ROUND($G293*(1-Setup!$B$9)/Setup!$B$11,0)*Setup!$B$11,ROUND($G293*(1-Setup!$B$9),2)))</f>
        <v/>
      </c>
      <c r="J293" s="22" t="str">
        <f>IF(OR($B293="",$G293=""),"",IF(N(Setup!$B$11)&gt;0,ROUND($G293*(1-Setup!$B$10)/Setup!$B$11,0)*Setup!$B$11,ROUND($G293*(1-Setup!$B$10),2)))</f>
        <v/>
      </c>
      <c r="K293" s="13"/>
      <c r="L293" s="22" t="str">
        <f t="shared" si="9"/>
        <v/>
      </c>
      <c r="M293" s="13"/>
      <c r="N293" s="13"/>
      <c r="O293" s="13"/>
      <c r="P293" s="23" t="str">
        <f>IF(AND($B293&lt;&gt;"",$N293&lt;&gt;"Discontinued"),MAX(P$3:P292)+1,"")</f>
        <v/>
      </c>
    </row>
    <row r="294" spans="1:16" x14ac:dyDescent="0.3">
      <c r="A294" s="13"/>
      <c r="B294" s="13"/>
      <c r="C294" s="13"/>
      <c r="D294" s="13"/>
      <c r="E294" s="13"/>
      <c r="F294" s="20"/>
      <c r="G294" s="20"/>
      <c r="H294" s="21" t="str">
        <f t="shared" si="8"/>
        <v/>
      </c>
      <c r="I294" s="22" t="str">
        <f>IF(OR($B294="",$G294=""),"",IF(N(Setup!$B$11)&gt;0,ROUND($G294*(1-Setup!$B$9)/Setup!$B$11,0)*Setup!$B$11,ROUND($G294*(1-Setup!$B$9),2)))</f>
        <v/>
      </c>
      <c r="J294" s="22" t="str">
        <f>IF(OR($B294="",$G294=""),"",IF(N(Setup!$B$11)&gt;0,ROUND($G294*(1-Setup!$B$10)/Setup!$B$11,0)*Setup!$B$11,ROUND($G294*(1-Setup!$B$10),2)))</f>
        <v/>
      </c>
      <c r="K294" s="13"/>
      <c r="L294" s="22" t="str">
        <f t="shared" si="9"/>
        <v/>
      </c>
      <c r="M294" s="13"/>
      <c r="N294" s="13"/>
      <c r="O294" s="13"/>
      <c r="P294" s="23" t="str">
        <f>IF(AND($B294&lt;&gt;"",$N294&lt;&gt;"Discontinued"),MAX(P$3:P293)+1,"")</f>
        <v/>
      </c>
    </row>
    <row r="295" spans="1:16" x14ac:dyDescent="0.3">
      <c r="A295" s="13"/>
      <c r="B295" s="13"/>
      <c r="C295" s="13"/>
      <c r="D295" s="13"/>
      <c r="E295" s="13"/>
      <c r="F295" s="20"/>
      <c r="G295" s="20"/>
      <c r="H295" s="21" t="str">
        <f t="shared" si="8"/>
        <v/>
      </c>
      <c r="I295" s="22" t="str">
        <f>IF(OR($B295="",$G295=""),"",IF(N(Setup!$B$11)&gt;0,ROUND($G295*(1-Setup!$B$9)/Setup!$B$11,0)*Setup!$B$11,ROUND($G295*(1-Setup!$B$9),2)))</f>
        <v/>
      </c>
      <c r="J295" s="22" t="str">
        <f>IF(OR($B295="",$G295=""),"",IF(N(Setup!$B$11)&gt;0,ROUND($G295*(1-Setup!$B$10)/Setup!$B$11,0)*Setup!$B$11,ROUND($G295*(1-Setup!$B$10),2)))</f>
        <v/>
      </c>
      <c r="K295" s="13"/>
      <c r="L295" s="22" t="str">
        <f t="shared" si="9"/>
        <v/>
      </c>
      <c r="M295" s="13"/>
      <c r="N295" s="13"/>
      <c r="O295" s="13"/>
      <c r="P295" s="23" t="str">
        <f>IF(AND($B295&lt;&gt;"",$N295&lt;&gt;"Discontinued"),MAX(P$3:P294)+1,"")</f>
        <v/>
      </c>
    </row>
    <row r="296" spans="1:16" x14ac:dyDescent="0.3">
      <c r="A296" s="13"/>
      <c r="B296" s="13"/>
      <c r="C296" s="13"/>
      <c r="D296" s="13"/>
      <c r="E296" s="13"/>
      <c r="F296" s="20"/>
      <c r="G296" s="20"/>
      <c r="H296" s="21" t="str">
        <f t="shared" si="8"/>
        <v/>
      </c>
      <c r="I296" s="22" t="str">
        <f>IF(OR($B296="",$G296=""),"",IF(N(Setup!$B$11)&gt;0,ROUND($G296*(1-Setup!$B$9)/Setup!$B$11,0)*Setup!$B$11,ROUND($G296*(1-Setup!$B$9),2)))</f>
        <v/>
      </c>
      <c r="J296" s="22" t="str">
        <f>IF(OR($B296="",$G296=""),"",IF(N(Setup!$B$11)&gt;0,ROUND($G296*(1-Setup!$B$10)/Setup!$B$11,0)*Setup!$B$11,ROUND($G296*(1-Setup!$B$10),2)))</f>
        <v/>
      </c>
      <c r="K296" s="13"/>
      <c r="L296" s="22" t="str">
        <f t="shared" si="9"/>
        <v/>
      </c>
      <c r="M296" s="13"/>
      <c r="N296" s="13"/>
      <c r="O296" s="13"/>
      <c r="P296" s="23" t="str">
        <f>IF(AND($B296&lt;&gt;"",$N296&lt;&gt;"Discontinued"),MAX(P$3:P295)+1,"")</f>
        <v/>
      </c>
    </row>
    <row r="297" spans="1:16" x14ac:dyDescent="0.3">
      <c r="A297" s="13"/>
      <c r="B297" s="13"/>
      <c r="C297" s="13"/>
      <c r="D297" s="13"/>
      <c r="E297" s="13"/>
      <c r="F297" s="20"/>
      <c r="G297" s="20"/>
      <c r="H297" s="21" t="str">
        <f t="shared" si="8"/>
        <v/>
      </c>
      <c r="I297" s="22" t="str">
        <f>IF(OR($B297="",$G297=""),"",IF(N(Setup!$B$11)&gt;0,ROUND($G297*(1-Setup!$B$9)/Setup!$B$11,0)*Setup!$B$11,ROUND($G297*(1-Setup!$B$9),2)))</f>
        <v/>
      </c>
      <c r="J297" s="22" t="str">
        <f>IF(OR($B297="",$G297=""),"",IF(N(Setup!$B$11)&gt;0,ROUND($G297*(1-Setup!$B$10)/Setup!$B$11,0)*Setup!$B$11,ROUND($G297*(1-Setup!$B$10),2)))</f>
        <v/>
      </c>
      <c r="K297" s="13"/>
      <c r="L297" s="22" t="str">
        <f t="shared" si="9"/>
        <v/>
      </c>
      <c r="M297" s="13"/>
      <c r="N297" s="13"/>
      <c r="O297" s="13"/>
      <c r="P297" s="23" t="str">
        <f>IF(AND($B297&lt;&gt;"",$N297&lt;&gt;"Discontinued"),MAX(P$3:P296)+1,"")</f>
        <v/>
      </c>
    </row>
    <row r="298" spans="1:16" x14ac:dyDescent="0.3">
      <c r="A298" s="13"/>
      <c r="B298" s="13"/>
      <c r="C298" s="13"/>
      <c r="D298" s="13"/>
      <c r="E298" s="13"/>
      <c r="F298" s="20"/>
      <c r="G298" s="20"/>
      <c r="H298" s="21" t="str">
        <f t="shared" si="8"/>
        <v/>
      </c>
      <c r="I298" s="22" t="str">
        <f>IF(OR($B298="",$G298=""),"",IF(N(Setup!$B$11)&gt;0,ROUND($G298*(1-Setup!$B$9)/Setup!$B$11,0)*Setup!$B$11,ROUND($G298*(1-Setup!$B$9),2)))</f>
        <v/>
      </c>
      <c r="J298" s="22" t="str">
        <f>IF(OR($B298="",$G298=""),"",IF(N(Setup!$B$11)&gt;0,ROUND($G298*(1-Setup!$B$10)/Setup!$B$11,0)*Setup!$B$11,ROUND($G298*(1-Setup!$B$10),2)))</f>
        <v/>
      </c>
      <c r="K298" s="13"/>
      <c r="L298" s="22" t="str">
        <f t="shared" si="9"/>
        <v/>
      </c>
      <c r="M298" s="13"/>
      <c r="N298" s="13"/>
      <c r="O298" s="13"/>
      <c r="P298" s="23" t="str">
        <f>IF(AND($B298&lt;&gt;"",$N298&lt;&gt;"Discontinued"),MAX(P$3:P297)+1,"")</f>
        <v/>
      </c>
    </row>
    <row r="299" spans="1:16" x14ac:dyDescent="0.3">
      <c r="A299" s="13"/>
      <c r="B299" s="13"/>
      <c r="C299" s="13"/>
      <c r="D299" s="13"/>
      <c r="E299" s="13"/>
      <c r="F299" s="20"/>
      <c r="G299" s="20"/>
      <c r="H299" s="21" t="str">
        <f t="shared" si="8"/>
        <v/>
      </c>
      <c r="I299" s="22" t="str">
        <f>IF(OR($B299="",$G299=""),"",IF(N(Setup!$B$11)&gt;0,ROUND($G299*(1-Setup!$B$9)/Setup!$B$11,0)*Setup!$B$11,ROUND($G299*(1-Setup!$B$9),2)))</f>
        <v/>
      </c>
      <c r="J299" s="22" t="str">
        <f>IF(OR($B299="",$G299=""),"",IF(N(Setup!$B$11)&gt;0,ROUND($G299*(1-Setup!$B$10)/Setup!$B$11,0)*Setup!$B$11,ROUND($G299*(1-Setup!$B$10),2)))</f>
        <v/>
      </c>
      <c r="K299" s="13"/>
      <c r="L299" s="22" t="str">
        <f t="shared" si="9"/>
        <v/>
      </c>
      <c r="M299" s="13"/>
      <c r="N299" s="13"/>
      <c r="O299" s="13"/>
      <c r="P299" s="23" t="str">
        <f>IF(AND($B299&lt;&gt;"",$N299&lt;&gt;"Discontinued"),MAX(P$3:P298)+1,"")</f>
        <v/>
      </c>
    </row>
    <row r="300" spans="1:16" x14ac:dyDescent="0.3">
      <c r="A300" s="13"/>
      <c r="B300" s="13"/>
      <c r="C300" s="13"/>
      <c r="D300" s="13"/>
      <c r="E300" s="13"/>
      <c r="F300" s="20"/>
      <c r="G300" s="20"/>
      <c r="H300" s="21" t="str">
        <f t="shared" si="8"/>
        <v/>
      </c>
      <c r="I300" s="22" t="str">
        <f>IF(OR($B300="",$G300=""),"",IF(N(Setup!$B$11)&gt;0,ROUND($G300*(1-Setup!$B$9)/Setup!$B$11,0)*Setup!$B$11,ROUND($G300*(1-Setup!$B$9),2)))</f>
        <v/>
      </c>
      <c r="J300" s="22" t="str">
        <f>IF(OR($B300="",$G300=""),"",IF(N(Setup!$B$11)&gt;0,ROUND($G300*(1-Setup!$B$10)/Setup!$B$11,0)*Setup!$B$11,ROUND($G300*(1-Setup!$B$10),2)))</f>
        <v/>
      </c>
      <c r="K300" s="13"/>
      <c r="L300" s="22" t="str">
        <f t="shared" si="9"/>
        <v/>
      </c>
      <c r="M300" s="13"/>
      <c r="N300" s="13"/>
      <c r="O300" s="13"/>
      <c r="P300" s="23" t="str">
        <f>IF(AND($B300&lt;&gt;"",$N300&lt;&gt;"Discontinued"),MAX(P$3:P299)+1,"")</f>
        <v/>
      </c>
    </row>
    <row r="301" spans="1:16" x14ac:dyDescent="0.3">
      <c r="A301" s="13"/>
      <c r="B301" s="13"/>
      <c r="C301" s="13"/>
      <c r="D301" s="13"/>
      <c r="E301" s="13"/>
      <c r="F301" s="20"/>
      <c r="G301" s="20"/>
      <c r="H301" s="21" t="str">
        <f t="shared" si="8"/>
        <v/>
      </c>
      <c r="I301" s="22" t="str">
        <f>IF(OR($B301="",$G301=""),"",IF(N(Setup!$B$11)&gt;0,ROUND($G301*(1-Setup!$B$9)/Setup!$B$11,0)*Setup!$B$11,ROUND($G301*(1-Setup!$B$9),2)))</f>
        <v/>
      </c>
      <c r="J301" s="22" t="str">
        <f>IF(OR($B301="",$G301=""),"",IF(N(Setup!$B$11)&gt;0,ROUND($G301*(1-Setup!$B$10)/Setup!$B$11,0)*Setup!$B$11,ROUND($G301*(1-Setup!$B$10),2)))</f>
        <v/>
      </c>
      <c r="K301" s="13"/>
      <c r="L301" s="22" t="str">
        <f t="shared" si="9"/>
        <v/>
      </c>
      <c r="M301" s="13"/>
      <c r="N301" s="13"/>
      <c r="O301" s="13"/>
      <c r="P301" s="23" t="str">
        <f>IF(AND($B301&lt;&gt;"",$N301&lt;&gt;"Discontinued"),MAX(P$3:P300)+1,"")</f>
        <v/>
      </c>
    </row>
    <row r="302" spans="1:16" x14ac:dyDescent="0.3">
      <c r="A302" s="13"/>
      <c r="B302" s="13"/>
      <c r="C302" s="13"/>
      <c r="D302" s="13"/>
      <c r="E302" s="13"/>
      <c r="F302" s="20"/>
      <c r="G302" s="20"/>
      <c r="H302" s="21" t="str">
        <f t="shared" si="8"/>
        <v/>
      </c>
      <c r="I302" s="22" t="str">
        <f>IF(OR($B302="",$G302=""),"",IF(N(Setup!$B$11)&gt;0,ROUND($G302*(1-Setup!$B$9)/Setup!$B$11,0)*Setup!$B$11,ROUND($G302*(1-Setup!$B$9),2)))</f>
        <v/>
      </c>
      <c r="J302" s="22" t="str">
        <f>IF(OR($B302="",$G302=""),"",IF(N(Setup!$B$11)&gt;0,ROUND($G302*(1-Setup!$B$10)/Setup!$B$11,0)*Setup!$B$11,ROUND($G302*(1-Setup!$B$10),2)))</f>
        <v/>
      </c>
      <c r="K302" s="13"/>
      <c r="L302" s="22" t="str">
        <f t="shared" si="9"/>
        <v/>
      </c>
      <c r="M302" s="13"/>
      <c r="N302" s="13"/>
      <c r="O302" s="13"/>
      <c r="P302" s="23" t="str">
        <f>IF(AND($B302&lt;&gt;"",$N302&lt;&gt;"Discontinued"),MAX(P$3:P301)+1,"")</f>
        <v/>
      </c>
    </row>
    <row r="303" spans="1:16" x14ac:dyDescent="0.3">
      <c r="A303" s="13"/>
      <c r="B303" s="13"/>
      <c r="C303" s="13"/>
      <c r="D303" s="13"/>
      <c r="E303" s="13"/>
      <c r="F303" s="20"/>
      <c r="G303" s="20"/>
      <c r="H303" s="21" t="str">
        <f t="shared" si="8"/>
        <v/>
      </c>
      <c r="I303" s="22" t="str">
        <f>IF(OR($B303="",$G303=""),"",IF(N(Setup!$B$11)&gt;0,ROUND($G303*(1-Setup!$B$9)/Setup!$B$11,0)*Setup!$B$11,ROUND($G303*(1-Setup!$B$9),2)))</f>
        <v/>
      </c>
      <c r="J303" s="22" t="str">
        <f>IF(OR($B303="",$G303=""),"",IF(N(Setup!$B$11)&gt;0,ROUND($G303*(1-Setup!$B$10)/Setup!$B$11,0)*Setup!$B$11,ROUND($G303*(1-Setup!$B$10),2)))</f>
        <v/>
      </c>
      <c r="K303" s="13"/>
      <c r="L303" s="22" t="str">
        <f t="shared" si="9"/>
        <v/>
      </c>
      <c r="M303" s="13"/>
      <c r="N303" s="13"/>
      <c r="O303" s="13"/>
      <c r="P303" s="23" t="str">
        <f>IF(AND($B303&lt;&gt;"",$N303&lt;&gt;"Discontinued"),MAX(P$3:P302)+1,"")</f>
        <v/>
      </c>
    </row>
    <row r="304" spans="1:16" x14ac:dyDescent="0.3">
      <c r="A304" s="13"/>
      <c r="B304" s="13"/>
      <c r="C304" s="13"/>
      <c r="D304" s="13"/>
      <c r="E304" s="13"/>
      <c r="F304" s="20"/>
      <c r="G304" s="20"/>
      <c r="H304" s="21" t="str">
        <f t="shared" si="8"/>
        <v/>
      </c>
      <c r="I304" s="22" t="str">
        <f>IF(OR($B304="",$G304=""),"",IF(N(Setup!$B$11)&gt;0,ROUND($G304*(1-Setup!$B$9)/Setup!$B$11,0)*Setup!$B$11,ROUND($G304*(1-Setup!$B$9),2)))</f>
        <v/>
      </c>
      <c r="J304" s="22" t="str">
        <f>IF(OR($B304="",$G304=""),"",IF(N(Setup!$B$11)&gt;0,ROUND($G304*(1-Setup!$B$10)/Setup!$B$11,0)*Setup!$B$11,ROUND($G304*(1-Setup!$B$10),2)))</f>
        <v/>
      </c>
      <c r="K304" s="13"/>
      <c r="L304" s="22" t="str">
        <f t="shared" si="9"/>
        <v/>
      </c>
      <c r="M304" s="13"/>
      <c r="N304" s="13"/>
      <c r="O304" s="13"/>
      <c r="P304" s="23" t="str">
        <f>IF(AND($B304&lt;&gt;"",$N304&lt;&gt;"Discontinued"),MAX(P$3:P303)+1,"")</f>
        <v/>
      </c>
    </row>
    <row r="305" spans="1:16" x14ac:dyDescent="0.3">
      <c r="A305" s="13"/>
      <c r="B305" s="13"/>
      <c r="C305" s="13"/>
      <c r="D305" s="13"/>
      <c r="E305" s="13"/>
      <c r="F305" s="20"/>
      <c r="G305" s="20"/>
      <c r="H305" s="21" t="str">
        <f t="shared" si="8"/>
        <v/>
      </c>
      <c r="I305" s="22" t="str">
        <f>IF(OR($B305="",$G305=""),"",IF(N(Setup!$B$11)&gt;0,ROUND($G305*(1-Setup!$B$9)/Setup!$B$11,0)*Setup!$B$11,ROUND($G305*(1-Setup!$B$9),2)))</f>
        <v/>
      </c>
      <c r="J305" s="22" t="str">
        <f>IF(OR($B305="",$G305=""),"",IF(N(Setup!$B$11)&gt;0,ROUND($G305*(1-Setup!$B$10)/Setup!$B$11,0)*Setup!$B$11,ROUND($G305*(1-Setup!$B$10),2)))</f>
        <v/>
      </c>
      <c r="K305" s="13"/>
      <c r="L305" s="22" t="str">
        <f t="shared" si="9"/>
        <v/>
      </c>
      <c r="M305" s="13"/>
      <c r="N305" s="13"/>
      <c r="O305" s="13"/>
      <c r="P305" s="23" t="str">
        <f>IF(AND($B305&lt;&gt;"",$N305&lt;&gt;"Discontinued"),MAX(P$3:P304)+1,"")</f>
        <v/>
      </c>
    </row>
    <row r="306" spans="1:16" x14ac:dyDescent="0.3">
      <c r="A306" s="13"/>
      <c r="B306" s="13"/>
      <c r="C306" s="13"/>
      <c r="D306" s="13"/>
      <c r="E306" s="13"/>
      <c r="F306" s="20"/>
      <c r="G306" s="20"/>
      <c r="H306" s="21" t="str">
        <f t="shared" si="8"/>
        <v/>
      </c>
      <c r="I306" s="22" t="str">
        <f>IF(OR($B306="",$G306=""),"",IF(N(Setup!$B$11)&gt;0,ROUND($G306*(1-Setup!$B$9)/Setup!$B$11,0)*Setup!$B$11,ROUND($G306*(1-Setup!$B$9),2)))</f>
        <v/>
      </c>
      <c r="J306" s="22" t="str">
        <f>IF(OR($B306="",$G306=""),"",IF(N(Setup!$B$11)&gt;0,ROUND($G306*(1-Setup!$B$10)/Setup!$B$11,0)*Setup!$B$11,ROUND($G306*(1-Setup!$B$10),2)))</f>
        <v/>
      </c>
      <c r="K306" s="13"/>
      <c r="L306" s="22" t="str">
        <f t="shared" si="9"/>
        <v/>
      </c>
      <c r="M306" s="13"/>
      <c r="N306" s="13"/>
      <c r="O306" s="13"/>
      <c r="P306" s="23" t="str">
        <f>IF(AND($B306&lt;&gt;"",$N306&lt;&gt;"Discontinued"),MAX(P$3:P305)+1,"")</f>
        <v/>
      </c>
    </row>
    <row r="307" spans="1:16" x14ac:dyDescent="0.3">
      <c r="A307" s="13"/>
      <c r="B307" s="13"/>
      <c r="C307" s="13"/>
      <c r="D307" s="13"/>
      <c r="E307" s="13"/>
      <c r="F307" s="20"/>
      <c r="G307" s="20"/>
      <c r="H307" s="21" t="str">
        <f t="shared" si="8"/>
        <v/>
      </c>
      <c r="I307" s="22" t="str">
        <f>IF(OR($B307="",$G307=""),"",IF(N(Setup!$B$11)&gt;0,ROUND($G307*(1-Setup!$B$9)/Setup!$B$11,0)*Setup!$B$11,ROUND($G307*(1-Setup!$B$9),2)))</f>
        <v/>
      </c>
      <c r="J307" s="22" t="str">
        <f>IF(OR($B307="",$G307=""),"",IF(N(Setup!$B$11)&gt;0,ROUND($G307*(1-Setup!$B$10)/Setup!$B$11,0)*Setup!$B$11,ROUND($G307*(1-Setup!$B$10),2)))</f>
        <v/>
      </c>
      <c r="K307" s="13"/>
      <c r="L307" s="22" t="str">
        <f t="shared" si="9"/>
        <v/>
      </c>
      <c r="M307" s="13"/>
      <c r="N307" s="13"/>
      <c r="O307" s="13"/>
      <c r="P307" s="23" t="str">
        <f>IF(AND($B307&lt;&gt;"",$N307&lt;&gt;"Discontinued"),MAX(P$3:P306)+1,"")</f>
        <v/>
      </c>
    </row>
    <row r="308" spans="1:16" x14ac:dyDescent="0.3">
      <c r="A308" s="13"/>
      <c r="B308" s="13"/>
      <c r="C308" s="13"/>
      <c r="D308" s="13"/>
      <c r="E308" s="13"/>
      <c r="F308" s="20"/>
      <c r="G308" s="20"/>
      <c r="H308" s="21" t="str">
        <f t="shared" si="8"/>
        <v/>
      </c>
      <c r="I308" s="22" t="str">
        <f>IF(OR($B308="",$G308=""),"",IF(N(Setup!$B$11)&gt;0,ROUND($G308*(1-Setup!$B$9)/Setup!$B$11,0)*Setup!$B$11,ROUND($G308*(1-Setup!$B$9),2)))</f>
        <v/>
      </c>
      <c r="J308" s="22" t="str">
        <f>IF(OR($B308="",$G308=""),"",IF(N(Setup!$B$11)&gt;0,ROUND($G308*(1-Setup!$B$10)/Setup!$B$11,0)*Setup!$B$11,ROUND($G308*(1-Setup!$B$10),2)))</f>
        <v/>
      </c>
      <c r="K308" s="13"/>
      <c r="L308" s="22" t="str">
        <f t="shared" si="9"/>
        <v/>
      </c>
      <c r="M308" s="13"/>
      <c r="N308" s="13"/>
      <c r="O308" s="13"/>
      <c r="P308" s="23" t="str">
        <f>IF(AND($B308&lt;&gt;"",$N308&lt;&gt;"Discontinued"),MAX(P$3:P307)+1,"")</f>
        <v/>
      </c>
    </row>
    <row r="309" spans="1:16" x14ac:dyDescent="0.3">
      <c r="A309" s="13"/>
      <c r="B309" s="13"/>
      <c r="C309" s="13"/>
      <c r="D309" s="13"/>
      <c r="E309" s="13"/>
      <c r="F309" s="20"/>
      <c r="G309" s="20"/>
      <c r="H309" s="21" t="str">
        <f t="shared" si="8"/>
        <v/>
      </c>
      <c r="I309" s="22" t="str">
        <f>IF(OR($B309="",$G309=""),"",IF(N(Setup!$B$11)&gt;0,ROUND($G309*(1-Setup!$B$9)/Setup!$B$11,0)*Setup!$B$11,ROUND($G309*(1-Setup!$B$9),2)))</f>
        <v/>
      </c>
      <c r="J309" s="22" t="str">
        <f>IF(OR($B309="",$G309=""),"",IF(N(Setup!$B$11)&gt;0,ROUND($G309*(1-Setup!$B$10)/Setup!$B$11,0)*Setup!$B$11,ROUND($G309*(1-Setup!$B$10),2)))</f>
        <v/>
      </c>
      <c r="K309" s="13"/>
      <c r="L309" s="22" t="str">
        <f t="shared" si="9"/>
        <v/>
      </c>
      <c r="M309" s="13"/>
      <c r="N309" s="13"/>
      <c r="O309" s="13"/>
      <c r="P309" s="23" t="str">
        <f>IF(AND($B309&lt;&gt;"",$N309&lt;&gt;"Discontinued"),MAX(P$3:P308)+1,"")</f>
        <v/>
      </c>
    </row>
    <row r="310" spans="1:16" x14ac:dyDescent="0.3">
      <c r="A310" s="13"/>
      <c r="B310" s="13"/>
      <c r="C310" s="13"/>
      <c r="D310" s="13"/>
      <c r="E310" s="13"/>
      <c r="F310" s="20"/>
      <c r="G310" s="20"/>
      <c r="H310" s="21" t="str">
        <f t="shared" si="8"/>
        <v/>
      </c>
      <c r="I310" s="22" t="str">
        <f>IF(OR($B310="",$G310=""),"",IF(N(Setup!$B$11)&gt;0,ROUND($G310*(1-Setup!$B$9)/Setup!$B$11,0)*Setup!$B$11,ROUND($G310*(1-Setup!$B$9),2)))</f>
        <v/>
      </c>
      <c r="J310" s="22" t="str">
        <f>IF(OR($B310="",$G310=""),"",IF(N(Setup!$B$11)&gt;0,ROUND($G310*(1-Setup!$B$10)/Setup!$B$11,0)*Setup!$B$11,ROUND($G310*(1-Setup!$B$10),2)))</f>
        <v/>
      </c>
      <c r="K310" s="13"/>
      <c r="L310" s="22" t="str">
        <f t="shared" si="9"/>
        <v/>
      </c>
      <c r="M310" s="13"/>
      <c r="N310" s="13"/>
      <c r="O310" s="13"/>
      <c r="P310" s="23" t="str">
        <f>IF(AND($B310&lt;&gt;"",$N310&lt;&gt;"Discontinued"),MAX(P$3:P309)+1,"")</f>
        <v/>
      </c>
    </row>
    <row r="311" spans="1:16" x14ac:dyDescent="0.3">
      <c r="A311" s="13"/>
      <c r="B311" s="13"/>
      <c r="C311" s="13"/>
      <c r="D311" s="13"/>
      <c r="E311" s="13"/>
      <c r="F311" s="20"/>
      <c r="G311" s="20"/>
      <c r="H311" s="21" t="str">
        <f t="shared" si="8"/>
        <v/>
      </c>
      <c r="I311" s="22" t="str">
        <f>IF(OR($B311="",$G311=""),"",IF(N(Setup!$B$11)&gt;0,ROUND($G311*(1-Setup!$B$9)/Setup!$B$11,0)*Setup!$B$11,ROUND($G311*(1-Setup!$B$9),2)))</f>
        <v/>
      </c>
      <c r="J311" s="22" t="str">
        <f>IF(OR($B311="",$G311=""),"",IF(N(Setup!$B$11)&gt;0,ROUND($G311*(1-Setup!$B$10)/Setup!$B$11,0)*Setup!$B$11,ROUND($G311*(1-Setup!$B$10),2)))</f>
        <v/>
      </c>
      <c r="K311" s="13"/>
      <c r="L311" s="22" t="str">
        <f t="shared" si="9"/>
        <v/>
      </c>
      <c r="M311" s="13"/>
      <c r="N311" s="13"/>
      <c r="O311" s="13"/>
      <c r="P311" s="23" t="str">
        <f>IF(AND($B311&lt;&gt;"",$N311&lt;&gt;"Discontinued"),MAX(P$3:P310)+1,"")</f>
        <v/>
      </c>
    </row>
    <row r="312" spans="1:16" x14ac:dyDescent="0.3">
      <c r="A312" s="13"/>
      <c r="B312" s="13"/>
      <c r="C312" s="13"/>
      <c r="D312" s="13"/>
      <c r="E312" s="13"/>
      <c r="F312" s="20"/>
      <c r="G312" s="20"/>
      <c r="H312" s="21" t="str">
        <f t="shared" si="8"/>
        <v/>
      </c>
      <c r="I312" s="22" t="str">
        <f>IF(OR($B312="",$G312=""),"",IF(N(Setup!$B$11)&gt;0,ROUND($G312*(1-Setup!$B$9)/Setup!$B$11,0)*Setup!$B$11,ROUND($G312*(1-Setup!$B$9),2)))</f>
        <v/>
      </c>
      <c r="J312" s="22" t="str">
        <f>IF(OR($B312="",$G312=""),"",IF(N(Setup!$B$11)&gt;0,ROUND($G312*(1-Setup!$B$10)/Setup!$B$11,0)*Setup!$B$11,ROUND($G312*(1-Setup!$B$10),2)))</f>
        <v/>
      </c>
      <c r="K312" s="13"/>
      <c r="L312" s="22" t="str">
        <f t="shared" si="9"/>
        <v/>
      </c>
      <c r="M312" s="13"/>
      <c r="N312" s="13"/>
      <c r="O312" s="13"/>
      <c r="P312" s="23" t="str">
        <f>IF(AND($B312&lt;&gt;"",$N312&lt;&gt;"Discontinued"),MAX(P$3:P311)+1,"")</f>
        <v/>
      </c>
    </row>
    <row r="313" spans="1:16" x14ac:dyDescent="0.3">
      <c r="A313" s="13"/>
      <c r="B313" s="13"/>
      <c r="C313" s="13"/>
      <c r="D313" s="13"/>
      <c r="E313" s="13"/>
      <c r="F313" s="20"/>
      <c r="G313" s="20"/>
      <c r="H313" s="21" t="str">
        <f t="shared" si="8"/>
        <v/>
      </c>
      <c r="I313" s="22" t="str">
        <f>IF(OR($B313="",$G313=""),"",IF(N(Setup!$B$11)&gt;0,ROUND($G313*(1-Setup!$B$9)/Setup!$B$11,0)*Setup!$B$11,ROUND($G313*(1-Setup!$B$9),2)))</f>
        <v/>
      </c>
      <c r="J313" s="22" t="str">
        <f>IF(OR($B313="",$G313=""),"",IF(N(Setup!$B$11)&gt;0,ROUND($G313*(1-Setup!$B$10)/Setup!$B$11,0)*Setup!$B$11,ROUND($G313*(1-Setup!$B$10),2)))</f>
        <v/>
      </c>
      <c r="K313" s="13"/>
      <c r="L313" s="22" t="str">
        <f t="shared" si="9"/>
        <v/>
      </c>
      <c r="M313" s="13"/>
      <c r="N313" s="13"/>
      <c r="O313" s="13"/>
      <c r="P313" s="23" t="str">
        <f>IF(AND($B313&lt;&gt;"",$N313&lt;&gt;"Discontinued"),MAX(P$3:P312)+1,"")</f>
        <v/>
      </c>
    </row>
    <row r="314" spans="1:16" x14ac:dyDescent="0.3">
      <c r="A314" s="13"/>
      <c r="B314" s="13"/>
      <c r="C314" s="13"/>
      <c r="D314" s="13"/>
      <c r="E314" s="13"/>
      <c r="F314" s="20"/>
      <c r="G314" s="20"/>
      <c r="H314" s="21" t="str">
        <f t="shared" si="8"/>
        <v/>
      </c>
      <c r="I314" s="22" t="str">
        <f>IF(OR($B314="",$G314=""),"",IF(N(Setup!$B$11)&gt;0,ROUND($G314*(1-Setup!$B$9)/Setup!$B$11,0)*Setup!$B$11,ROUND($G314*(1-Setup!$B$9),2)))</f>
        <v/>
      </c>
      <c r="J314" s="22" t="str">
        <f>IF(OR($B314="",$G314=""),"",IF(N(Setup!$B$11)&gt;0,ROUND($G314*(1-Setup!$B$10)/Setup!$B$11,0)*Setup!$B$11,ROUND($G314*(1-Setup!$B$10),2)))</f>
        <v/>
      </c>
      <c r="K314" s="13"/>
      <c r="L314" s="22" t="str">
        <f t="shared" si="9"/>
        <v/>
      </c>
      <c r="M314" s="13"/>
      <c r="N314" s="13"/>
      <c r="O314" s="13"/>
      <c r="P314" s="23" t="str">
        <f>IF(AND($B314&lt;&gt;"",$N314&lt;&gt;"Discontinued"),MAX(P$3:P313)+1,"")</f>
        <v/>
      </c>
    </row>
    <row r="315" spans="1:16" x14ac:dyDescent="0.3">
      <c r="A315" s="13"/>
      <c r="B315" s="13"/>
      <c r="C315" s="13"/>
      <c r="D315" s="13"/>
      <c r="E315" s="13"/>
      <c r="F315" s="20"/>
      <c r="G315" s="20"/>
      <c r="H315" s="21" t="str">
        <f t="shared" si="8"/>
        <v/>
      </c>
      <c r="I315" s="22" t="str">
        <f>IF(OR($B315="",$G315=""),"",IF(N(Setup!$B$11)&gt;0,ROUND($G315*(1-Setup!$B$9)/Setup!$B$11,0)*Setup!$B$11,ROUND($G315*(1-Setup!$B$9),2)))</f>
        <v/>
      </c>
      <c r="J315" s="22" t="str">
        <f>IF(OR($B315="",$G315=""),"",IF(N(Setup!$B$11)&gt;0,ROUND($G315*(1-Setup!$B$10)/Setup!$B$11,0)*Setup!$B$11,ROUND($G315*(1-Setup!$B$10),2)))</f>
        <v/>
      </c>
      <c r="K315" s="13"/>
      <c r="L315" s="22" t="str">
        <f t="shared" si="9"/>
        <v/>
      </c>
      <c r="M315" s="13"/>
      <c r="N315" s="13"/>
      <c r="O315" s="13"/>
      <c r="P315" s="23" t="str">
        <f>IF(AND($B315&lt;&gt;"",$N315&lt;&gt;"Discontinued"),MAX(P$3:P314)+1,"")</f>
        <v/>
      </c>
    </row>
    <row r="316" spans="1:16" x14ac:dyDescent="0.3">
      <c r="A316" s="13"/>
      <c r="B316" s="13"/>
      <c r="C316" s="13"/>
      <c r="D316" s="13"/>
      <c r="E316" s="13"/>
      <c r="F316" s="20"/>
      <c r="G316" s="20"/>
      <c r="H316" s="21" t="str">
        <f t="shared" si="8"/>
        <v/>
      </c>
      <c r="I316" s="22" t="str">
        <f>IF(OR($B316="",$G316=""),"",IF(N(Setup!$B$11)&gt;0,ROUND($G316*(1-Setup!$B$9)/Setup!$B$11,0)*Setup!$B$11,ROUND($G316*(1-Setup!$B$9),2)))</f>
        <v/>
      </c>
      <c r="J316" s="22" t="str">
        <f>IF(OR($B316="",$G316=""),"",IF(N(Setup!$B$11)&gt;0,ROUND($G316*(1-Setup!$B$10)/Setup!$B$11,0)*Setup!$B$11,ROUND($G316*(1-Setup!$B$10),2)))</f>
        <v/>
      </c>
      <c r="K316" s="13"/>
      <c r="L316" s="22" t="str">
        <f t="shared" si="9"/>
        <v/>
      </c>
      <c r="M316" s="13"/>
      <c r="N316" s="13"/>
      <c r="O316" s="13"/>
      <c r="P316" s="23" t="str">
        <f>IF(AND($B316&lt;&gt;"",$N316&lt;&gt;"Discontinued"),MAX(P$3:P315)+1,"")</f>
        <v/>
      </c>
    </row>
    <row r="317" spans="1:16" x14ac:dyDescent="0.3">
      <c r="A317" s="13"/>
      <c r="B317" s="13"/>
      <c r="C317" s="13"/>
      <c r="D317" s="13"/>
      <c r="E317" s="13"/>
      <c r="F317" s="20"/>
      <c r="G317" s="20"/>
      <c r="H317" s="21" t="str">
        <f t="shared" si="8"/>
        <v/>
      </c>
      <c r="I317" s="22" t="str">
        <f>IF(OR($B317="",$G317=""),"",IF(N(Setup!$B$11)&gt;0,ROUND($G317*(1-Setup!$B$9)/Setup!$B$11,0)*Setup!$B$11,ROUND($G317*(1-Setup!$B$9),2)))</f>
        <v/>
      </c>
      <c r="J317" s="22" t="str">
        <f>IF(OR($B317="",$G317=""),"",IF(N(Setup!$B$11)&gt;0,ROUND($G317*(1-Setup!$B$10)/Setup!$B$11,0)*Setup!$B$11,ROUND($G317*(1-Setup!$B$10),2)))</f>
        <v/>
      </c>
      <c r="K317" s="13"/>
      <c r="L317" s="22" t="str">
        <f t="shared" si="9"/>
        <v/>
      </c>
      <c r="M317" s="13"/>
      <c r="N317" s="13"/>
      <c r="O317" s="13"/>
      <c r="P317" s="23" t="str">
        <f>IF(AND($B317&lt;&gt;"",$N317&lt;&gt;"Discontinued"),MAX(P$3:P316)+1,"")</f>
        <v/>
      </c>
    </row>
    <row r="318" spans="1:16" x14ac:dyDescent="0.3">
      <c r="A318" s="13"/>
      <c r="B318" s="13"/>
      <c r="C318" s="13"/>
      <c r="D318" s="13"/>
      <c r="E318" s="13"/>
      <c r="F318" s="20"/>
      <c r="G318" s="20"/>
      <c r="H318" s="21" t="str">
        <f t="shared" si="8"/>
        <v/>
      </c>
      <c r="I318" s="22" t="str">
        <f>IF(OR($B318="",$G318=""),"",IF(N(Setup!$B$11)&gt;0,ROUND($G318*(1-Setup!$B$9)/Setup!$B$11,0)*Setup!$B$11,ROUND($G318*(1-Setup!$B$9),2)))</f>
        <v/>
      </c>
      <c r="J318" s="22" t="str">
        <f>IF(OR($B318="",$G318=""),"",IF(N(Setup!$B$11)&gt;0,ROUND($G318*(1-Setup!$B$10)/Setup!$B$11,0)*Setup!$B$11,ROUND($G318*(1-Setup!$B$10),2)))</f>
        <v/>
      </c>
      <c r="K318" s="13"/>
      <c r="L318" s="22" t="str">
        <f t="shared" si="9"/>
        <v/>
      </c>
      <c r="M318" s="13"/>
      <c r="N318" s="13"/>
      <c r="O318" s="13"/>
      <c r="P318" s="23" t="str">
        <f>IF(AND($B318&lt;&gt;"",$N318&lt;&gt;"Discontinued"),MAX(P$3:P317)+1,"")</f>
        <v/>
      </c>
    </row>
    <row r="319" spans="1:16" x14ac:dyDescent="0.3">
      <c r="A319" s="13"/>
      <c r="B319" s="13"/>
      <c r="C319" s="13"/>
      <c r="D319" s="13"/>
      <c r="E319" s="13"/>
      <c r="F319" s="20"/>
      <c r="G319" s="20"/>
      <c r="H319" s="21" t="str">
        <f t="shared" si="8"/>
        <v/>
      </c>
      <c r="I319" s="22" t="str">
        <f>IF(OR($B319="",$G319=""),"",IF(N(Setup!$B$11)&gt;0,ROUND($G319*(1-Setup!$B$9)/Setup!$B$11,0)*Setup!$B$11,ROUND($G319*(1-Setup!$B$9),2)))</f>
        <v/>
      </c>
      <c r="J319" s="22" t="str">
        <f>IF(OR($B319="",$G319=""),"",IF(N(Setup!$B$11)&gt;0,ROUND($G319*(1-Setup!$B$10)/Setup!$B$11,0)*Setup!$B$11,ROUND($G319*(1-Setup!$B$10),2)))</f>
        <v/>
      </c>
      <c r="K319" s="13"/>
      <c r="L319" s="22" t="str">
        <f t="shared" si="9"/>
        <v/>
      </c>
      <c r="M319" s="13"/>
      <c r="N319" s="13"/>
      <c r="O319" s="13"/>
      <c r="P319" s="23" t="str">
        <f>IF(AND($B319&lt;&gt;"",$N319&lt;&gt;"Discontinued"),MAX(P$3:P318)+1,"")</f>
        <v/>
      </c>
    </row>
    <row r="320" spans="1:16" x14ac:dyDescent="0.3">
      <c r="A320" s="13"/>
      <c r="B320" s="13"/>
      <c r="C320" s="13"/>
      <c r="D320" s="13"/>
      <c r="E320" s="13"/>
      <c r="F320" s="20"/>
      <c r="G320" s="20"/>
      <c r="H320" s="21" t="str">
        <f t="shared" si="8"/>
        <v/>
      </c>
      <c r="I320" s="22" t="str">
        <f>IF(OR($B320="",$G320=""),"",IF(N(Setup!$B$11)&gt;0,ROUND($G320*(1-Setup!$B$9)/Setup!$B$11,0)*Setup!$B$11,ROUND($G320*(1-Setup!$B$9),2)))</f>
        <v/>
      </c>
      <c r="J320" s="22" t="str">
        <f>IF(OR($B320="",$G320=""),"",IF(N(Setup!$B$11)&gt;0,ROUND($G320*(1-Setup!$B$10)/Setup!$B$11,0)*Setup!$B$11,ROUND($G320*(1-Setup!$B$10),2)))</f>
        <v/>
      </c>
      <c r="K320" s="13"/>
      <c r="L320" s="22" t="str">
        <f t="shared" si="9"/>
        <v/>
      </c>
      <c r="M320" s="13"/>
      <c r="N320" s="13"/>
      <c r="O320" s="13"/>
      <c r="P320" s="23" t="str">
        <f>IF(AND($B320&lt;&gt;"",$N320&lt;&gt;"Discontinued"),MAX(P$3:P319)+1,"")</f>
        <v/>
      </c>
    </row>
    <row r="321" spans="1:16" x14ac:dyDescent="0.3">
      <c r="A321" s="13"/>
      <c r="B321" s="13"/>
      <c r="C321" s="13"/>
      <c r="D321" s="13"/>
      <c r="E321" s="13"/>
      <c r="F321" s="20"/>
      <c r="G321" s="20"/>
      <c r="H321" s="21" t="str">
        <f t="shared" si="8"/>
        <v/>
      </c>
      <c r="I321" s="22" t="str">
        <f>IF(OR($B321="",$G321=""),"",IF(N(Setup!$B$11)&gt;0,ROUND($G321*(1-Setup!$B$9)/Setup!$B$11,0)*Setup!$B$11,ROUND($G321*(1-Setup!$B$9),2)))</f>
        <v/>
      </c>
      <c r="J321" s="22" t="str">
        <f>IF(OR($B321="",$G321=""),"",IF(N(Setup!$B$11)&gt;0,ROUND($G321*(1-Setup!$B$10)/Setup!$B$11,0)*Setup!$B$11,ROUND($G321*(1-Setup!$B$10),2)))</f>
        <v/>
      </c>
      <c r="K321" s="13"/>
      <c r="L321" s="22" t="str">
        <f t="shared" si="9"/>
        <v/>
      </c>
      <c r="M321" s="13"/>
      <c r="N321" s="13"/>
      <c r="O321" s="13"/>
      <c r="P321" s="23" t="str">
        <f>IF(AND($B321&lt;&gt;"",$N321&lt;&gt;"Discontinued"),MAX(P$3:P320)+1,"")</f>
        <v/>
      </c>
    </row>
    <row r="322" spans="1:16" x14ac:dyDescent="0.3">
      <c r="A322" s="13"/>
      <c r="B322" s="13"/>
      <c r="C322" s="13"/>
      <c r="D322" s="13"/>
      <c r="E322" s="13"/>
      <c r="F322" s="20"/>
      <c r="G322" s="20"/>
      <c r="H322" s="21" t="str">
        <f t="shared" si="8"/>
        <v/>
      </c>
      <c r="I322" s="22" t="str">
        <f>IF(OR($B322="",$G322=""),"",IF(N(Setup!$B$11)&gt;0,ROUND($G322*(1-Setup!$B$9)/Setup!$B$11,0)*Setup!$B$11,ROUND($G322*(1-Setup!$B$9),2)))</f>
        <v/>
      </c>
      <c r="J322" s="22" t="str">
        <f>IF(OR($B322="",$G322=""),"",IF(N(Setup!$B$11)&gt;0,ROUND($G322*(1-Setup!$B$10)/Setup!$B$11,0)*Setup!$B$11,ROUND($G322*(1-Setup!$B$10),2)))</f>
        <v/>
      </c>
      <c r="K322" s="13"/>
      <c r="L322" s="22" t="str">
        <f t="shared" si="9"/>
        <v/>
      </c>
      <c r="M322" s="13"/>
      <c r="N322" s="13"/>
      <c r="O322" s="13"/>
      <c r="P322" s="23" t="str">
        <f>IF(AND($B322&lt;&gt;"",$N322&lt;&gt;"Discontinued"),MAX(P$3:P321)+1,"")</f>
        <v/>
      </c>
    </row>
    <row r="323" spans="1:16" x14ac:dyDescent="0.3">
      <c r="A323" s="13"/>
      <c r="B323" s="13"/>
      <c r="C323" s="13"/>
      <c r="D323" s="13"/>
      <c r="E323" s="13"/>
      <c r="F323" s="20"/>
      <c r="G323" s="20"/>
      <c r="H323" s="21" t="str">
        <f t="shared" si="8"/>
        <v/>
      </c>
      <c r="I323" s="22" t="str">
        <f>IF(OR($B323="",$G323=""),"",IF(N(Setup!$B$11)&gt;0,ROUND($G323*(1-Setup!$B$9)/Setup!$B$11,0)*Setup!$B$11,ROUND($G323*(1-Setup!$B$9),2)))</f>
        <v/>
      </c>
      <c r="J323" s="22" t="str">
        <f>IF(OR($B323="",$G323=""),"",IF(N(Setup!$B$11)&gt;0,ROUND($G323*(1-Setup!$B$10)/Setup!$B$11,0)*Setup!$B$11,ROUND($G323*(1-Setup!$B$10),2)))</f>
        <v/>
      </c>
      <c r="K323" s="13"/>
      <c r="L323" s="22" t="str">
        <f t="shared" si="9"/>
        <v/>
      </c>
      <c r="M323" s="13"/>
      <c r="N323" s="13"/>
      <c r="O323" s="13"/>
      <c r="P323" s="23" t="str">
        <f>IF(AND($B323&lt;&gt;"",$N323&lt;&gt;"Discontinued"),MAX(P$3:P322)+1,"")</f>
        <v/>
      </c>
    </row>
    <row r="324" spans="1:16" x14ac:dyDescent="0.3">
      <c r="A324" s="13"/>
      <c r="B324" s="13"/>
      <c r="C324" s="13"/>
      <c r="D324" s="13"/>
      <c r="E324" s="13"/>
      <c r="F324" s="20"/>
      <c r="G324" s="20"/>
      <c r="H324" s="21" t="str">
        <f t="shared" ref="H324:H387" si="10">IF(OR($B324="",N($G324)=0),"",($G324-N($F324))/$G324)</f>
        <v/>
      </c>
      <c r="I324" s="22" t="str">
        <f>IF(OR($B324="",$G324=""),"",IF(N(Setup!$B$11)&gt;0,ROUND($G324*(1-Setup!$B$9)/Setup!$B$11,0)*Setup!$B$11,ROUND($G324*(1-Setup!$B$9),2)))</f>
        <v/>
      </c>
      <c r="J324" s="22" t="str">
        <f>IF(OR($B324="",$G324=""),"",IF(N(Setup!$B$11)&gt;0,ROUND($G324*(1-Setup!$B$10)/Setup!$B$11,0)*Setup!$B$11,ROUND($G324*(1-Setup!$B$10),2)))</f>
        <v/>
      </c>
      <c r="K324" s="13"/>
      <c r="L324" s="22" t="str">
        <f t="shared" ref="L324:L387" si="11">IF(OR($B324="",$G324=""),"",ROUND($G324*(1+N($K324)/100),2))</f>
        <v/>
      </c>
      <c r="M324" s="13"/>
      <c r="N324" s="13"/>
      <c r="O324" s="13"/>
      <c r="P324" s="23" t="str">
        <f>IF(AND($B324&lt;&gt;"",$N324&lt;&gt;"Discontinued"),MAX(P$3:P323)+1,"")</f>
        <v/>
      </c>
    </row>
    <row r="325" spans="1:16" x14ac:dyDescent="0.3">
      <c r="A325" s="13"/>
      <c r="B325" s="13"/>
      <c r="C325" s="13"/>
      <c r="D325" s="13"/>
      <c r="E325" s="13"/>
      <c r="F325" s="20"/>
      <c r="G325" s="20"/>
      <c r="H325" s="21" t="str">
        <f t="shared" si="10"/>
        <v/>
      </c>
      <c r="I325" s="22" t="str">
        <f>IF(OR($B325="",$G325=""),"",IF(N(Setup!$B$11)&gt;0,ROUND($G325*(1-Setup!$B$9)/Setup!$B$11,0)*Setup!$B$11,ROUND($G325*(1-Setup!$B$9),2)))</f>
        <v/>
      </c>
      <c r="J325" s="22" t="str">
        <f>IF(OR($B325="",$G325=""),"",IF(N(Setup!$B$11)&gt;0,ROUND($G325*(1-Setup!$B$10)/Setup!$B$11,0)*Setup!$B$11,ROUND($G325*(1-Setup!$B$10),2)))</f>
        <v/>
      </c>
      <c r="K325" s="13"/>
      <c r="L325" s="22" t="str">
        <f t="shared" si="11"/>
        <v/>
      </c>
      <c r="M325" s="13"/>
      <c r="N325" s="13"/>
      <c r="O325" s="13"/>
      <c r="P325" s="23" t="str">
        <f>IF(AND($B325&lt;&gt;"",$N325&lt;&gt;"Discontinued"),MAX(P$3:P324)+1,"")</f>
        <v/>
      </c>
    </row>
    <row r="326" spans="1:16" x14ac:dyDescent="0.3">
      <c r="A326" s="13"/>
      <c r="B326" s="13"/>
      <c r="C326" s="13"/>
      <c r="D326" s="13"/>
      <c r="E326" s="13"/>
      <c r="F326" s="20"/>
      <c r="G326" s="20"/>
      <c r="H326" s="21" t="str">
        <f t="shared" si="10"/>
        <v/>
      </c>
      <c r="I326" s="22" t="str">
        <f>IF(OR($B326="",$G326=""),"",IF(N(Setup!$B$11)&gt;0,ROUND($G326*(1-Setup!$B$9)/Setup!$B$11,0)*Setup!$B$11,ROUND($G326*(1-Setup!$B$9),2)))</f>
        <v/>
      </c>
      <c r="J326" s="22" t="str">
        <f>IF(OR($B326="",$G326=""),"",IF(N(Setup!$B$11)&gt;0,ROUND($G326*(1-Setup!$B$10)/Setup!$B$11,0)*Setup!$B$11,ROUND($G326*(1-Setup!$B$10),2)))</f>
        <v/>
      </c>
      <c r="K326" s="13"/>
      <c r="L326" s="22" t="str">
        <f t="shared" si="11"/>
        <v/>
      </c>
      <c r="M326" s="13"/>
      <c r="N326" s="13"/>
      <c r="O326" s="13"/>
      <c r="P326" s="23" t="str">
        <f>IF(AND($B326&lt;&gt;"",$N326&lt;&gt;"Discontinued"),MAX(P$3:P325)+1,"")</f>
        <v/>
      </c>
    </row>
    <row r="327" spans="1:16" x14ac:dyDescent="0.3">
      <c r="A327" s="13"/>
      <c r="B327" s="13"/>
      <c r="C327" s="13"/>
      <c r="D327" s="13"/>
      <c r="E327" s="13"/>
      <c r="F327" s="20"/>
      <c r="G327" s="20"/>
      <c r="H327" s="21" t="str">
        <f t="shared" si="10"/>
        <v/>
      </c>
      <c r="I327" s="22" t="str">
        <f>IF(OR($B327="",$G327=""),"",IF(N(Setup!$B$11)&gt;0,ROUND($G327*(1-Setup!$B$9)/Setup!$B$11,0)*Setup!$B$11,ROUND($G327*(1-Setup!$B$9),2)))</f>
        <v/>
      </c>
      <c r="J327" s="22" t="str">
        <f>IF(OR($B327="",$G327=""),"",IF(N(Setup!$B$11)&gt;0,ROUND($G327*(1-Setup!$B$10)/Setup!$B$11,0)*Setup!$B$11,ROUND($G327*(1-Setup!$B$10),2)))</f>
        <v/>
      </c>
      <c r="K327" s="13"/>
      <c r="L327" s="22" t="str">
        <f t="shared" si="11"/>
        <v/>
      </c>
      <c r="M327" s="13"/>
      <c r="N327" s="13"/>
      <c r="O327" s="13"/>
      <c r="P327" s="23" t="str">
        <f>IF(AND($B327&lt;&gt;"",$N327&lt;&gt;"Discontinued"),MAX(P$3:P326)+1,"")</f>
        <v/>
      </c>
    </row>
    <row r="328" spans="1:16" x14ac:dyDescent="0.3">
      <c r="A328" s="13"/>
      <c r="B328" s="13"/>
      <c r="C328" s="13"/>
      <c r="D328" s="13"/>
      <c r="E328" s="13"/>
      <c r="F328" s="20"/>
      <c r="G328" s="20"/>
      <c r="H328" s="21" t="str">
        <f t="shared" si="10"/>
        <v/>
      </c>
      <c r="I328" s="22" t="str">
        <f>IF(OR($B328="",$G328=""),"",IF(N(Setup!$B$11)&gt;0,ROUND($G328*(1-Setup!$B$9)/Setup!$B$11,0)*Setup!$B$11,ROUND($G328*(1-Setup!$B$9),2)))</f>
        <v/>
      </c>
      <c r="J328" s="22" t="str">
        <f>IF(OR($B328="",$G328=""),"",IF(N(Setup!$B$11)&gt;0,ROUND($G328*(1-Setup!$B$10)/Setup!$B$11,0)*Setup!$B$11,ROUND($G328*(1-Setup!$B$10),2)))</f>
        <v/>
      </c>
      <c r="K328" s="13"/>
      <c r="L328" s="22" t="str">
        <f t="shared" si="11"/>
        <v/>
      </c>
      <c r="M328" s="13"/>
      <c r="N328" s="13"/>
      <c r="O328" s="13"/>
      <c r="P328" s="23" t="str">
        <f>IF(AND($B328&lt;&gt;"",$N328&lt;&gt;"Discontinued"),MAX(P$3:P327)+1,"")</f>
        <v/>
      </c>
    </row>
    <row r="329" spans="1:16" x14ac:dyDescent="0.3">
      <c r="A329" s="13"/>
      <c r="B329" s="13"/>
      <c r="C329" s="13"/>
      <c r="D329" s="13"/>
      <c r="E329" s="13"/>
      <c r="F329" s="20"/>
      <c r="G329" s="20"/>
      <c r="H329" s="21" t="str">
        <f t="shared" si="10"/>
        <v/>
      </c>
      <c r="I329" s="22" t="str">
        <f>IF(OR($B329="",$G329=""),"",IF(N(Setup!$B$11)&gt;0,ROUND($G329*(1-Setup!$B$9)/Setup!$B$11,0)*Setup!$B$11,ROUND($G329*(1-Setup!$B$9),2)))</f>
        <v/>
      </c>
      <c r="J329" s="22" t="str">
        <f>IF(OR($B329="",$G329=""),"",IF(N(Setup!$B$11)&gt;0,ROUND($G329*(1-Setup!$B$10)/Setup!$B$11,0)*Setup!$B$11,ROUND($G329*(1-Setup!$B$10),2)))</f>
        <v/>
      </c>
      <c r="K329" s="13"/>
      <c r="L329" s="22" t="str">
        <f t="shared" si="11"/>
        <v/>
      </c>
      <c r="M329" s="13"/>
      <c r="N329" s="13"/>
      <c r="O329" s="13"/>
      <c r="P329" s="23" t="str">
        <f>IF(AND($B329&lt;&gt;"",$N329&lt;&gt;"Discontinued"),MAX(P$3:P328)+1,"")</f>
        <v/>
      </c>
    </row>
    <row r="330" spans="1:16" x14ac:dyDescent="0.3">
      <c r="A330" s="13"/>
      <c r="B330" s="13"/>
      <c r="C330" s="13"/>
      <c r="D330" s="13"/>
      <c r="E330" s="13"/>
      <c r="F330" s="20"/>
      <c r="G330" s="20"/>
      <c r="H330" s="21" t="str">
        <f t="shared" si="10"/>
        <v/>
      </c>
      <c r="I330" s="22" t="str">
        <f>IF(OR($B330="",$G330=""),"",IF(N(Setup!$B$11)&gt;0,ROUND($G330*(1-Setup!$B$9)/Setup!$B$11,0)*Setup!$B$11,ROUND($G330*(1-Setup!$B$9),2)))</f>
        <v/>
      </c>
      <c r="J330" s="22" t="str">
        <f>IF(OR($B330="",$G330=""),"",IF(N(Setup!$B$11)&gt;0,ROUND($G330*(1-Setup!$B$10)/Setup!$B$11,0)*Setup!$B$11,ROUND($G330*(1-Setup!$B$10),2)))</f>
        <v/>
      </c>
      <c r="K330" s="13"/>
      <c r="L330" s="22" t="str">
        <f t="shared" si="11"/>
        <v/>
      </c>
      <c r="M330" s="13"/>
      <c r="N330" s="13"/>
      <c r="O330" s="13"/>
      <c r="P330" s="23" t="str">
        <f>IF(AND($B330&lt;&gt;"",$N330&lt;&gt;"Discontinued"),MAX(P$3:P329)+1,"")</f>
        <v/>
      </c>
    </row>
    <row r="331" spans="1:16" x14ac:dyDescent="0.3">
      <c r="A331" s="13"/>
      <c r="B331" s="13"/>
      <c r="C331" s="13"/>
      <c r="D331" s="13"/>
      <c r="E331" s="13"/>
      <c r="F331" s="20"/>
      <c r="G331" s="20"/>
      <c r="H331" s="21" t="str">
        <f t="shared" si="10"/>
        <v/>
      </c>
      <c r="I331" s="22" t="str">
        <f>IF(OR($B331="",$G331=""),"",IF(N(Setup!$B$11)&gt;0,ROUND($G331*(1-Setup!$B$9)/Setup!$B$11,0)*Setup!$B$11,ROUND($G331*(1-Setup!$B$9),2)))</f>
        <v/>
      </c>
      <c r="J331" s="22" t="str">
        <f>IF(OR($B331="",$G331=""),"",IF(N(Setup!$B$11)&gt;0,ROUND($G331*(1-Setup!$B$10)/Setup!$B$11,0)*Setup!$B$11,ROUND($G331*(1-Setup!$B$10),2)))</f>
        <v/>
      </c>
      <c r="K331" s="13"/>
      <c r="L331" s="22" t="str">
        <f t="shared" si="11"/>
        <v/>
      </c>
      <c r="M331" s="13"/>
      <c r="N331" s="13"/>
      <c r="O331" s="13"/>
      <c r="P331" s="23" t="str">
        <f>IF(AND($B331&lt;&gt;"",$N331&lt;&gt;"Discontinued"),MAX(P$3:P330)+1,"")</f>
        <v/>
      </c>
    </row>
    <row r="332" spans="1:16" x14ac:dyDescent="0.3">
      <c r="A332" s="13"/>
      <c r="B332" s="13"/>
      <c r="C332" s="13"/>
      <c r="D332" s="13"/>
      <c r="E332" s="13"/>
      <c r="F332" s="20"/>
      <c r="G332" s="20"/>
      <c r="H332" s="21" t="str">
        <f t="shared" si="10"/>
        <v/>
      </c>
      <c r="I332" s="22" t="str">
        <f>IF(OR($B332="",$G332=""),"",IF(N(Setup!$B$11)&gt;0,ROUND($G332*(1-Setup!$B$9)/Setup!$B$11,0)*Setup!$B$11,ROUND($G332*(1-Setup!$B$9),2)))</f>
        <v/>
      </c>
      <c r="J332" s="22" t="str">
        <f>IF(OR($B332="",$G332=""),"",IF(N(Setup!$B$11)&gt;0,ROUND($G332*(1-Setup!$B$10)/Setup!$B$11,0)*Setup!$B$11,ROUND($G332*(1-Setup!$B$10),2)))</f>
        <v/>
      </c>
      <c r="K332" s="13"/>
      <c r="L332" s="22" t="str">
        <f t="shared" si="11"/>
        <v/>
      </c>
      <c r="M332" s="13"/>
      <c r="N332" s="13"/>
      <c r="O332" s="13"/>
      <c r="P332" s="23" t="str">
        <f>IF(AND($B332&lt;&gt;"",$N332&lt;&gt;"Discontinued"),MAX(P$3:P331)+1,"")</f>
        <v/>
      </c>
    </row>
    <row r="333" spans="1:16" x14ac:dyDescent="0.3">
      <c r="A333" s="13"/>
      <c r="B333" s="13"/>
      <c r="C333" s="13"/>
      <c r="D333" s="13"/>
      <c r="E333" s="13"/>
      <c r="F333" s="20"/>
      <c r="G333" s="20"/>
      <c r="H333" s="21" t="str">
        <f t="shared" si="10"/>
        <v/>
      </c>
      <c r="I333" s="22" t="str">
        <f>IF(OR($B333="",$G333=""),"",IF(N(Setup!$B$11)&gt;0,ROUND($G333*(1-Setup!$B$9)/Setup!$B$11,0)*Setup!$B$11,ROUND($G333*(1-Setup!$B$9),2)))</f>
        <v/>
      </c>
      <c r="J333" s="22" t="str">
        <f>IF(OR($B333="",$G333=""),"",IF(N(Setup!$B$11)&gt;0,ROUND($G333*(1-Setup!$B$10)/Setup!$B$11,0)*Setup!$B$11,ROUND($G333*(1-Setup!$B$10),2)))</f>
        <v/>
      </c>
      <c r="K333" s="13"/>
      <c r="L333" s="22" t="str">
        <f t="shared" si="11"/>
        <v/>
      </c>
      <c r="M333" s="13"/>
      <c r="N333" s="13"/>
      <c r="O333" s="13"/>
      <c r="P333" s="23" t="str">
        <f>IF(AND($B333&lt;&gt;"",$N333&lt;&gt;"Discontinued"),MAX(P$3:P332)+1,"")</f>
        <v/>
      </c>
    </row>
    <row r="334" spans="1:16" x14ac:dyDescent="0.3">
      <c r="A334" s="13"/>
      <c r="B334" s="13"/>
      <c r="C334" s="13"/>
      <c r="D334" s="13"/>
      <c r="E334" s="13"/>
      <c r="F334" s="20"/>
      <c r="G334" s="20"/>
      <c r="H334" s="21" t="str">
        <f t="shared" si="10"/>
        <v/>
      </c>
      <c r="I334" s="22" t="str">
        <f>IF(OR($B334="",$G334=""),"",IF(N(Setup!$B$11)&gt;0,ROUND($G334*(1-Setup!$B$9)/Setup!$B$11,0)*Setup!$B$11,ROUND($G334*(1-Setup!$B$9),2)))</f>
        <v/>
      </c>
      <c r="J334" s="22" t="str">
        <f>IF(OR($B334="",$G334=""),"",IF(N(Setup!$B$11)&gt;0,ROUND($G334*(1-Setup!$B$10)/Setup!$B$11,0)*Setup!$B$11,ROUND($G334*(1-Setup!$B$10),2)))</f>
        <v/>
      </c>
      <c r="K334" s="13"/>
      <c r="L334" s="22" t="str">
        <f t="shared" si="11"/>
        <v/>
      </c>
      <c r="M334" s="13"/>
      <c r="N334" s="13"/>
      <c r="O334" s="13"/>
      <c r="P334" s="23" t="str">
        <f>IF(AND($B334&lt;&gt;"",$N334&lt;&gt;"Discontinued"),MAX(P$3:P333)+1,"")</f>
        <v/>
      </c>
    </row>
    <row r="335" spans="1:16" x14ac:dyDescent="0.3">
      <c r="A335" s="13"/>
      <c r="B335" s="13"/>
      <c r="C335" s="13"/>
      <c r="D335" s="13"/>
      <c r="E335" s="13"/>
      <c r="F335" s="20"/>
      <c r="G335" s="20"/>
      <c r="H335" s="21" t="str">
        <f t="shared" si="10"/>
        <v/>
      </c>
      <c r="I335" s="22" t="str">
        <f>IF(OR($B335="",$G335=""),"",IF(N(Setup!$B$11)&gt;0,ROUND($G335*(1-Setup!$B$9)/Setup!$B$11,0)*Setup!$B$11,ROUND($G335*(1-Setup!$B$9),2)))</f>
        <v/>
      </c>
      <c r="J335" s="22" t="str">
        <f>IF(OR($B335="",$G335=""),"",IF(N(Setup!$B$11)&gt;0,ROUND($G335*(1-Setup!$B$10)/Setup!$B$11,0)*Setup!$B$11,ROUND($G335*(1-Setup!$B$10),2)))</f>
        <v/>
      </c>
      <c r="K335" s="13"/>
      <c r="L335" s="22" t="str">
        <f t="shared" si="11"/>
        <v/>
      </c>
      <c r="M335" s="13"/>
      <c r="N335" s="13"/>
      <c r="O335" s="13"/>
      <c r="P335" s="23" t="str">
        <f>IF(AND($B335&lt;&gt;"",$N335&lt;&gt;"Discontinued"),MAX(P$3:P334)+1,"")</f>
        <v/>
      </c>
    </row>
    <row r="336" spans="1:16" x14ac:dyDescent="0.3">
      <c r="A336" s="13"/>
      <c r="B336" s="13"/>
      <c r="C336" s="13"/>
      <c r="D336" s="13"/>
      <c r="E336" s="13"/>
      <c r="F336" s="20"/>
      <c r="G336" s="20"/>
      <c r="H336" s="21" t="str">
        <f t="shared" si="10"/>
        <v/>
      </c>
      <c r="I336" s="22" t="str">
        <f>IF(OR($B336="",$G336=""),"",IF(N(Setup!$B$11)&gt;0,ROUND($G336*(1-Setup!$B$9)/Setup!$B$11,0)*Setup!$B$11,ROUND($G336*(1-Setup!$B$9),2)))</f>
        <v/>
      </c>
      <c r="J336" s="22" t="str">
        <f>IF(OR($B336="",$G336=""),"",IF(N(Setup!$B$11)&gt;0,ROUND($G336*(1-Setup!$B$10)/Setup!$B$11,0)*Setup!$B$11,ROUND($G336*(1-Setup!$B$10),2)))</f>
        <v/>
      </c>
      <c r="K336" s="13"/>
      <c r="L336" s="22" t="str">
        <f t="shared" si="11"/>
        <v/>
      </c>
      <c r="M336" s="13"/>
      <c r="N336" s="13"/>
      <c r="O336" s="13"/>
      <c r="P336" s="23" t="str">
        <f>IF(AND($B336&lt;&gt;"",$N336&lt;&gt;"Discontinued"),MAX(P$3:P335)+1,"")</f>
        <v/>
      </c>
    </row>
    <row r="337" spans="1:16" x14ac:dyDescent="0.3">
      <c r="A337" s="13"/>
      <c r="B337" s="13"/>
      <c r="C337" s="13"/>
      <c r="D337" s="13"/>
      <c r="E337" s="13"/>
      <c r="F337" s="20"/>
      <c r="G337" s="20"/>
      <c r="H337" s="21" t="str">
        <f t="shared" si="10"/>
        <v/>
      </c>
      <c r="I337" s="22" t="str">
        <f>IF(OR($B337="",$G337=""),"",IF(N(Setup!$B$11)&gt;0,ROUND($G337*(1-Setup!$B$9)/Setup!$B$11,0)*Setup!$B$11,ROUND($G337*(1-Setup!$B$9),2)))</f>
        <v/>
      </c>
      <c r="J337" s="22" t="str">
        <f>IF(OR($B337="",$G337=""),"",IF(N(Setup!$B$11)&gt;0,ROUND($G337*(1-Setup!$B$10)/Setup!$B$11,0)*Setup!$B$11,ROUND($G337*(1-Setup!$B$10),2)))</f>
        <v/>
      </c>
      <c r="K337" s="13"/>
      <c r="L337" s="22" t="str">
        <f t="shared" si="11"/>
        <v/>
      </c>
      <c r="M337" s="13"/>
      <c r="N337" s="13"/>
      <c r="O337" s="13"/>
      <c r="P337" s="23" t="str">
        <f>IF(AND($B337&lt;&gt;"",$N337&lt;&gt;"Discontinued"),MAX(P$3:P336)+1,"")</f>
        <v/>
      </c>
    </row>
    <row r="338" spans="1:16" x14ac:dyDescent="0.3">
      <c r="A338" s="13"/>
      <c r="B338" s="13"/>
      <c r="C338" s="13"/>
      <c r="D338" s="13"/>
      <c r="E338" s="13"/>
      <c r="F338" s="20"/>
      <c r="G338" s="20"/>
      <c r="H338" s="21" t="str">
        <f t="shared" si="10"/>
        <v/>
      </c>
      <c r="I338" s="22" t="str">
        <f>IF(OR($B338="",$G338=""),"",IF(N(Setup!$B$11)&gt;0,ROUND($G338*(1-Setup!$B$9)/Setup!$B$11,0)*Setup!$B$11,ROUND($G338*(1-Setup!$B$9),2)))</f>
        <v/>
      </c>
      <c r="J338" s="22" t="str">
        <f>IF(OR($B338="",$G338=""),"",IF(N(Setup!$B$11)&gt;0,ROUND($G338*(1-Setup!$B$10)/Setup!$B$11,0)*Setup!$B$11,ROUND($G338*(1-Setup!$B$10),2)))</f>
        <v/>
      </c>
      <c r="K338" s="13"/>
      <c r="L338" s="22" t="str">
        <f t="shared" si="11"/>
        <v/>
      </c>
      <c r="M338" s="13"/>
      <c r="N338" s="13"/>
      <c r="O338" s="13"/>
      <c r="P338" s="23" t="str">
        <f>IF(AND($B338&lt;&gt;"",$N338&lt;&gt;"Discontinued"),MAX(P$3:P337)+1,"")</f>
        <v/>
      </c>
    </row>
    <row r="339" spans="1:16" x14ac:dyDescent="0.3">
      <c r="A339" s="13"/>
      <c r="B339" s="13"/>
      <c r="C339" s="13"/>
      <c r="D339" s="13"/>
      <c r="E339" s="13"/>
      <c r="F339" s="20"/>
      <c r="G339" s="20"/>
      <c r="H339" s="21" t="str">
        <f t="shared" si="10"/>
        <v/>
      </c>
      <c r="I339" s="22" t="str">
        <f>IF(OR($B339="",$G339=""),"",IF(N(Setup!$B$11)&gt;0,ROUND($G339*(1-Setup!$B$9)/Setup!$B$11,0)*Setup!$B$11,ROUND($G339*(1-Setup!$B$9),2)))</f>
        <v/>
      </c>
      <c r="J339" s="22" t="str">
        <f>IF(OR($B339="",$G339=""),"",IF(N(Setup!$B$11)&gt;0,ROUND($G339*(1-Setup!$B$10)/Setup!$B$11,0)*Setup!$B$11,ROUND($G339*(1-Setup!$B$10),2)))</f>
        <v/>
      </c>
      <c r="K339" s="13"/>
      <c r="L339" s="22" t="str">
        <f t="shared" si="11"/>
        <v/>
      </c>
      <c r="M339" s="13"/>
      <c r="N339" s="13"/>
      <c r="O339" s="13"/>
      <c r="P339" s="23" t="str">
        <f>IF(AND($B339&lt;&gt;"",$N339&lt;&gt;"Discontinued"),MAX(P$3:P338)+1,"")</f>
        <v/>
      </c>
    </row>
    <row r="340" spans="1:16" x14ac:dyDescent="0.3">
      <c r="A340" s="13"/>
      <c r="B340" s="13"/>
      <c r="C340" s="13"/>
      <c r="D340" s="13"/>
      <c r="E340" s="13"/>
      <c r="F340" s="20"/>
      <c r="G340" s="20"/>
      <c r="H340" s="21" t="str">
        <f t="shared" si="10"/>
        <v/>
      </c>
      <c r="I340" s="22" t="str">
        <f>IF(OR($B340="",$G340=""),"",IF(N(Setup!$B$11)&gt;0,ROUND($G340*(1-Setup!$B$9)/Setup!$B$11,0)*Setup!$B$11,ROUND($G340*(1-Setup!$B$9),2)))</f>
        <v/>
      </c>
      <c r="J340" s="22" t="str">
        <f>IF(OR($B340="",$G340=""),"",IF(N(Setup!$B$11)&gt;0,ROUND($G340*(1-Setup!$B$10)/Setup!$B$11,0)*Setup!$B$11,ROUND($G340*(1-Setup!$B$10),2)))</f>
        <v/>
      </c>
      <c r="K340" s="13"/>
      <c r="L340" s="22" t="str">
        <f t="shared" si="11"/>
        <v/>
      </c>
      <c r="M340" s="13"/>
      <c r="N340" s="13"/>
      <c r="O340" s="13"/>
      <c r="P340" s="23" t="str">
        <f>IF(AND($B340&lt;&gt;"",$N340&lt;&gt;"Discontinued"),MAX(P$3:P339)+1,"")</f>
        <v/>
      </c>
    </row>
    <row r="341" spans="1:16" x14ac:dyDescent="0.3">
      <c r="A341" s="13"/>
      <c r="B341" s="13"/>
      <c r="C341" s="13"/>
      <c r="D341" s="13"/>
      <c r="E341" s="13"/>
      <c r="F341" s="20"/>
      <c r="G341" s="20"/>
      <c r="H341" s="21" t="str">
        <f t="shared" si="10"/>
        <v/>
      </c>
      <c r="I341" s="22" t="str">
        <f>IF(OR($B341="",$G341=""),"",IF(N(Setup!$B$11)&gt;0,ROUND($G341*(1-Setup!$B$9)/Setup!$B$11,0)*Setup!$B$11,ROUND($G341*(1-Setup!$B$9),2)))</f>
        <v/>
      </c>
      <c r="J341" s="22" t="str">
        <f>IF(OR($B341="",$G341=""),"",IF(N(Setup!$B$11)&gt;0,ROUND($G341*(1-Setup!$B$10)/Setup!$B$11,0)*Setup!$B$11,ROUND($G341*(1-Setup!$B$10),2)))</f>
        <v/>
      </c>
      <c r="K341" s="13"/>
      <c r="L341" s="22" t="str">
        <f t="shared" si="11"/>
        <v/>
      </c>
      <c r="M341" s="13"/>
      <c r="N341" s="13"/>
      <c r="O341" s="13"/>
      <c r="P341" s="23" t="str">
        <f>IF(AND($B341&lt;&gt;"",$N341&lt;&gt;"Discontinued"),MAX(P$3:P340)+1,"")</f>
        <v/>
      </c>
    </row>
    <row r="342" spans="1:16" x14ac:dyDescent="0.3">
      <c r="A342" s="13"/>
      <c r="B342" s="13"/>
      <c r="C342" s="13"/>
      <c r="D342" s="13"/>
      <c r="E342" s="13"/>
      <c r="F342" s="20"/>
      <c r="G342" s="20"/>
      <c r="H342" s="21" t="str">
        <f t="shared" si="10"/>
        <v/>
      </c>
      <c r="I342" s="22" t="str">
        <f>IF(OR($B342="",$G342=""),"",IF(N(Setup!$B$11)&gt;0,ROUND($G342*(1-Setup!$B$9)/Setup!$B$11,0)*Setup!$B$11,ROUND($G342*(1-Setup!$B$9),2)))</f>
        <v/>
      </c>
      <c r="J342" s="22" t="str">
        <f>IF(OR($B342="",$G342=""),"",IF(N(Setup!$B$11)&gt;0,ROUND($G342*(1-Setup!$B$10)/Setup!$B$11,0)*Setup!$B$11,ROUND($G342*(1-Setup!$B$10),2)))</f>
        <v/>
      </c>
      <c r="K342" s="13"/>
      <c r="L342" s="22" t="str">
        <f t="shared" si="11"/>
        <v/>
      </c>
      <c r="M342" s="13"/>
      <c r="N342" s="13"/>
      <c r="O342" s="13"/>
      <c r="P342" s="23" t="str">
        <f>IF(AND($B342&lt;&gt;"",$N342&lt;&gt;"Discontinued"),MAX(P$3:P341)+1,"")</f>
        <v/>
      </c>
    </row>
    <row r="343" spans="1:16" x14ac:dyDescent="0.3">
      <c r="A343" s="13"/>
      <c r="B343" s="13"/>
      <c r="C343" s="13"/>
      <c r="D343" s="13"/>
      <c r="E343" s="13"/>
      <c r="F343" s="20"/>
      <c r="G343" s="20"/>
      <c r="H343" s="21" t="str">
        <f t="shared" si="10"/>
        <v/>
      </c>
      <c r="I343" s="22" t="str">
        <f>IF(OR($B343="",$G343=""),"",IF(N(Setup!$B$11)&gt;0,ROUND($G343*(1-Setup!$B$9)/Setup!$B$11,0)*Setup!$B$11,ROUND($G343*(1-Setup!$B$9),2)))</f>
        <v/>
      </c>
      <c r="J343" s="22" t="str">
        <f>IF(OR($B343="",$G343=""),"",IF(N(Setup!$B$11)&gt;0,ROUND($G343*(1-Setup!$B$10)/Setup!$B$11,0)*Setup!$B$11,ROUND($G343*(1-Setup!$B$10),2)))</f>
        <v/>
      </c>
      <c r="K343" s="13"/>
      <c r="L343" s="22" t="str">
        <f t="shared" si="11"/>
        <v/>
      </c>
      <c r="M343" s="13"/>
      <c r="N343" s="13"/>
      <c r="O343" s="13"/>
      <c r="P343" s="23" t="str">
        <f>IF(AND($B343&lt;&gt;"",$N343&lt;&gt;"Discontinued"),MAX(P$3:P342)+1,"")</f>
        <v/>
      </c>
    </row>
    <row r="344" spans="1:16" x14ac:dyDescent="0.3">
      <c r="A344" s="13"/>
      <c r="B344" s="13"/>
      <c r="C344" s="13"/>
      <c r="D344" s="13"/>
      <c r="E344" s="13"/>
      <c r="F344" s="20"/>
      <c r="G344" s="20"/>
      <c r="H344" s="21" t="str">
        <f t="shared" si="10"/>
        <v/>
      </c>
      <c r="I344" s="22" t="str">
        <f>IF(OR($B344="",$G344=""),"",IF(N(Setup!$B$11)&gt;0,ROUND($G344*(1-Setup!$B$9)/Setup!$B$11,0)*Setup!$B$11,ROUND($G344*(1-Setup!$B$9),2)))</f>
        <v/>
      </c>
      <c r="J344" s="22" t="str">
        <f>IF(OR($B344="",$G344=""),"",IF(N(Setup!$B$11)&gt;0,ROUND($G344*(1-Setup!$B$10)/Setup!$B$11,0)*Setup!$B$11,ROUND($G344*(1-Setup!$B$10),2)))</f>
        <v/>
      </c>
      <c r="K344" s="13"/>
      <c r="L344" s="22" t="str">
        <f t="shared" si="11"/>
        <v/>
      </c>
      <c r="M344" s="13"/>
      <c r="N344" s="13"/>
      <c r="O344" s="13"/>
      <c r="P344" s="23" t="str">
        <f>IF(AND($B344&lt;&gt;"",$N344&lt;&gt;"Discontinued"),MAX(P$3:P343)+1,"")</f>
        <v/>
      </c>
    </row>
    <row r="345" spans="1:16" x14ac:dyDescent="0.3">
      <c r="A345" s="13"/>
      <c r="B345" s="13"/>
      <c r="C345" s="13"/>
      <c r="D345" s="13"/>
      <c r="E345" s="13"/>
      <c r="F345" s="20"/>
      <c r="G345" s="20"/>
      <c r="H345" s="21" t="str">
        <f t="shared" si="10"/>
        <v/>
      </c>
      <c r="I345" s="22" t="str">
        <f>IF(OR($B345="",$G345=""),"",IF(N(Setup!$B$11)&gt;0,ROUND($G345*(1-Setup!$B$9)/Setup!$B$11,0)*Setup!$B$11,ROUND($G345*(1-Setup!$B$9),2)))</f>
        <v/>
      </c>
      <c r="J345" s="22" t="str">
        <f>IF(OR($B345="",$G345=""),"",IF(N(Setup!$B$11)&gt;0,ROUND($G345*(1-Setup!$B$10)/Setup!$B$11,0)*Setup!$B$11,ROUND($G345*(1-Setup!$B$10),2)))</f>
        <v/>
      </c>
      <c r="K345" s="13"/>
      <c r="L345" s="22" t="str">
        <f t="shared" si="11"/>
        <v/>
      </c>
      <c r="M345" s="13"/>
      <c r="N345" s="13"/>
      <c r="O345" s="13"/>
      <c r="P345" s="23" t="str">
        <f>IF(AND($B345&lt;&gt;"",$N345&lt;&gt;"Discontinued"),MAX(P$3:P344)+1,"")</f>
        <v/>
      </c>
    </row>
    <row r="346" spans="1:16" x14ac:dyDescent="0.3">
      <c r="A346" s="13"/>
      <c r="B346" s="13"/>
      <c r="C346" s="13"/>
      <c r="D346" s="13"/>
      <c r="E346" s="13"/>
      <c r="F346" s="20"/>
      <c r="G346" s="20"/>
      <c r="H346" s="21" t="str">
        <f t="shared" si="10"/>
        <v/>
      </c>
      <c r="I346" s="22" t="str">
        <f>IF(OR($B346="",$G346=""),"",IF(N(Setup!$B$11)&gt;0,ROUND($G346*(1-Setup!$B$9)/Setup!$B$11,0)*Setup!$B$11,ROUND($G346*(1-Setup!$B$9),2)))</f>
        <v/>
      </c>
      <c r="J346" s="22" t="str">
        <f>IF(OR($B346="",$G346=""),"",IF(N(Setup!$B$11)&gt;0,ROUND($G346*(1-Setup!$B$10)/Setup!$B$11,0)*Setup!$B$11,ROUND($G346*(1-Setup!$B$10),2)))</f>
        <v/>
      </c>
      <c r="K346" s="13"/>
      <c r="L346" s="22" t="str">
        <f t="shared" si="11"/>
        <v/>
      </c>
      <c r="M346" s="13"/>
      <c r="N346" s="13"/>
      <c r="O346" s="13"/>
      <c r="P346" s="23" t="str">
        <f>IF(AND($B346&lt;&gt;"",$N346&lt;&gt;"Discontinued"),MAX(P$3:P345)+1,"")</f>
        <v/>
      </c>
    </row>
    <row r="347" spans="1:16" x14ac:dyDescent="0.3">
      <c r="A347" s="13"/>
      <c r="B347" s="13"/>
      <c r="C347" s="13"/>
      <c r="D347" s="13"/>
      <c r="E347" s="13"/>
      <c r="F347" s="20"/>
      <c r="G347" s="20"/>
      <c r="H347" s="21" t="str">
        <f t="shared" si="10"/>
        <v/>
      </c>
      <c r="I347" s="22" t="str">
        <f>IF(OR($B347="",$G347=""),"",IF(N(Setup!$B$11)&gt;0,ROUND($G347*(1-Setup!$B$9)/Setup!$B$11,0)*Setup!$B$11,ROUND($G347*(1-Setup!$B$9),2)))</f>
        <v/>
      </c>
      <c r="J347" s="22" t="str">
        <f>IF(OR($B347="",$G347=""),"",IF(N(Setup!$B$11)&gt;0,ROUND($G347*(1-Setup!$B$10)/Setup!$B$11,0)*Setup!$B$11,ROUND($G347*(1-Setup!$B$10),2)))</f>
        <v/>
      </c>
      <c r="K347" s="13"/>
      <c r="L347" s="22" t="str">
        <f t="shared" si="11"/>
        <v/>
      </c>
      <c r="M347" s="13"/>
      <c r="N347" s="13"/>
      <c r="O347" s="13"/>
      <c r="P347" s="23" t="str">
        <f>IF(AND($B347&lt;&gt;"",$N347&lt;&gt;"Discontinued"),MAX(P$3:P346)+1,"")</f>
        <v/>
      </c>
    </row>
    <row r="348" spans="1:16" x14ac:dyDescent="0.3">
      <c r="A348" s="13"/>
      <c r="B348" s="13"/>
      <c r="C348" s="13"/>
      <c r="D348" s="13"/>
      <c r="E348" s="13"/>
      <c r="F348" s="20"/>
      <c r="G348" s="20"/>
      <c r="H348" s="21" t="str">
        <f t="shared" si="10"/>
        <v/>
      </c>
      <c r="I348" s="22" t="str">
        <f>IF(OR($B348="",$G348=""),"",IF(N(Setup!$B$11)&gt;0,ROUND($G348*(1-Setup!$B$9)/Setup!$B$11,0)*Setup!$B$11,ROUND($G348*(1-Setup!$B$9),2)))</f>
        <v/>
      </c>
      <c r="J348" s="22" t="str">
        <f>IF(OR($B348="",$G348=""),"",IF(N(Setup!$B$11)&gt;0,ROUND($G348*(1-Setup!$B$10)/Setup!$B$11,0)*Setup!$B$11,ROUND($G348*(1-Setup!$B$10),2)))</f>
        <v/>
      </c>
      <c r="K348" s="13"/>
      <c r="L348" s="22" t="str">
        <f t="shared" si="11"/>
        <v/>
      </c>
      <c r="M348" s="13"/>
      <c r="N348" s="13"/>
      <c r="O348" s="13"/>
      <c r="P348" s="23" t="str">
        <f>IF(AND($B348&lt;&gt;"",$N348&lt;&gt;"Discontinued"),MAX(P$3:P347)+1,"")</f>
        <v/>
      </c>
    </row>
    <row r="349" spans="1:16" x14ac:dyDescent="0.3">
      <c r="A349" s="13"/>
      <c r="B349" s="13"/>
      <c r="C349" s="13"/>
      <c r="D349" s="13"/>
      <c r="E349" s="13"/>
      <c r="F349" s="20"/>
      <c r="G349" s="20"/>
      <c r="H349" s="21" t="str">
        <f t="shared" si="10"/>
        <v/>
      </c>
      <c r="I349" s="22" t="str">
        <f>IF(OR($B349="",$G349=""),"",IF(N(Setup!$B$11)&gt;0,ROUND($G349*(1-Setup!$B$9)/Setup!$B$11,0)*Setup!$B$11,ROUND($G349*(1-Setup!$B$9),2)))</f>
        <v/>
      </c>
      <c r="J349" s="22" t="str">
        <f>IF(OR($B349="",$G349=""),"",IF(N(Setup!$B$11)&gt;0,ROUND($G349*(1-Setup!$B$10)/Setup!$B$11,0)*Setup!$B$11,ROUND($G349*(1-Setup!$B$10),2)))</f>
        <v/>
      </c>
      <c r="K349" s="13"/>
      <c r="L349" s="22" t="str">
        <f t="shared" si="11"/>
        <v/>
      </c>
      <c r="M349" s="13"/>
      <c r="N349" s="13"/>
      <c r="O349" s="13"/>
      <c r="P349" s="23" t="str">
        <f>IF(AND($B349&lt;&gt;"",$N349&lt;&gt;"Discontinued"),MAX(P$3:P348)+1,"")</f>
        <v/>
      </c>
    </row>
    <row r="350" spans="1:16" x14ac:dyDescent="0.3">
      <c r="A350" s="13"/>
      <c r="B350" s="13"/>
      <c r="C350" s="13"/>
      <c r="D350" s="13"/>
      <c r="E350" s="13"/>
      <c r="F350" s="20"/>
      <c r="G350" s="20"/>
      <c r="H350" s="21" t="str">
        <f t="shared" si="10"/>
        <v/>
      </c>
      <c r="I350" s="22" t="str">
        <f>IF(OR($B350="",$G350=""),"",IF(N(Setup!$B$11)&gt;0,ROUND($G350*(1-Setup!$B$9)/Setup!$B$11,0)*Setup!$B$11,ROUND($G350*(1-Setup!$B$9),2)))</f>
        <v/>
      </c>
      <c r="J350" s="22" t="str">
        <f>IF(OR($B350="",$G350=""),"",IF(N(Setup!$B$11)&gt;0,ROUND($G350*(1-Setup!$B$10)/Setup!$B$11,0)*Setup!$B$11,ROUND($G350*(1-Setup!$B$10),2)))</f>
        <v/>
      </c>
      <c r="K350" s="13"/>
      <c r="L350" s="22" t="str">
        <f t="shared" si="11"/>
        <v/>
      </c>
      <c r="M350" s="13"/>
      <c r="N350" s="13"/>
      <c r="O350" s="13"/>
      <c r="P350" s="23" t="str">
        <f>IF(AND($B350&lt;&gt;"",$N350&lt;&gt;"Discontinued"),MAX(P$3:P349)+1,"")</f>
        <v/>
      </c>
    </row>
    <row r="351" spans="1:16" x14ac:dyDescent="0.3">
      <c r="A351" s="13"/>
      <c r="B351" s="13"/>
      <c r="C351" s="13"/>
      <c r="D351" s="13"/>
      <c r="E351" s="13"/>
      <c r="F351" s="20"/>
      <c r="G351" s="20"/>
      <c r="H351" s="21" t="str">
        <f t="shared" si="10"/>
        <v/>
      </c>
      <c r="I351" s="22" t="str">
        <f>IF(OR($B351="",$G351=""),"",IF(N(Setup!$B$11)&gt;0,ROUND($G351*(1-Setup!$B$9)/Setup!$B$11,0)*Setup!$B$11,ROUND($G351*(1-Setup!$B$9),2)))</f>
        <v/>
      </c>
      <c r="J351" s="22" t="str">
        <f>IF(OR($B351="",$G351=""),"",IF(N(Setup!$B$11)&gt;0,ROUND($G351*(1-Setup!$B$10)/Setup!$B$11,0)*Setup!$B$11,ROUND($G351*(1-Setup!$B$10),2)))</f>
        <v/>
      </c>
      <c r="K351" s="13"/>
      <c r="L351" s="22" t="str">
        <f t="shared" si="11"/>
        <v/>
      </c>
      <c r="M351" s="13"/>
      <c r="N351" s="13"/>
      <c r="O351" s="13"/>
      <c r="P351" s="23" t="str">
        <f>IF(AND($B351&lt;&gt;"",$N351&lt;&gt;"Discontinued"),MAX(P$3:P350)+1,"")</f>
        <v/>
      </c>
    </row>
    <row r="352" spans="1:16" x14ac:dyDescent="0.3">
      <c r="A352" s="13"/>
      <c r="B352" s="13"/>
      <c r="C352" s="13"/>
      <c r="D352" s="13"/>
      <c r="E352" s="13"/>
      <c r="F352" s="20"/>
      <c r="G352" s="20"/>
      <c r="H352" s="21" t="str">
        <f t="shared" si="10"/>
        <v/>
      </c>
      <c r="I352" s="22" t="str">
        <f>IF(OR($B352="",$G352=""),"",IF(N(Setup!$B$11)&gt;0,ROUND($G352*(1-Setup!$B$9)/Setup!$B$11,0)*Setup!$B$11,ROUND($G352*(1-Setup!$B$9),2)))</f>
        <v/>
      </c>
      <c r="J352" s="22" t="str">
        <f>IF(OR($B352="",$G352=""),"",IF(N(Setup!$B$11)&gt;0,ROUND($G352*(1-Setup!$B$10)/Setup!$B$11,0)*Setup!$B$11,ROUND($G352*(1-Setup!$B$10),2)))</f>
        <v/>
      </c>
      <c r="K352" s="13"/>
      <c r="L352" s="22" t="str">
        <f t="shared" si="11"/>
        <v/>
      </c>
      <c r="M352" s="13"/>
      <c r="N352" s="13"/>
      <c r="O352" s="13"/>
      <c r="P352" s="23" t="str">
        <f>IF(AND($B352&lt;&gt;"",$N352&lt;&gt;"Discontinued"),MAX(P$3:P351)+1,"")</f>
        <v/>
      </c>
    </row>
    <row r="353" spans="1:16" x14ac:dyDescent="0.3">
      <c r="A353" s="13"/>
      <c r="B353" s="13"/>
      <c r="C353" s="13"/>
      <c r="D353" s="13"/>
      <c r="E353" s="13"/>
      <c r="F353" s="20"/>
      <c r="G353" s="20"/>
      <c r="H353" s="21" t="str">
        <f t="shared" si="10"/>
        <v/>
      </c>
      <c r="I353" s="22" t="str">
        <f>IF(OR($B353="",$G353=""),"",IF(N(Setup!$B$11)&gt;0,ROUND($G353*(1-Setup!$B$9)/Setup!$B$11,0)*Setup!$B$11,ROUND($G353*(1-Setup!$B$9),2)))</f>
        <v/>
      </c>
      <c r="J353" s="22" t="str">
        <f>IF(OR($B353="",$G353=""),"",IF(N(Setup!$B$11)&gt;0,ROUND($G353*(1-Setup!$B$10)/Setup!$B$11,0)*Setup!$B$11,ROUND($G353*(1-Setup!$B$10),2)))</f>
        <v/>
      </c>
      <c r="K353" s="13"/>
      <c r="L353" s="22" t="str">
        <f t="shared" si="11"/>
        <v/>
      </c>
      <c r="M353" s="13"/>
      <c r="N353" s="13"/>
      <c r="O353" s="13"/>
      <c r="P353" s="23" t="str">
        <f>IF(AND($B353&lt;&gt;"",$N353&lt;&gt;"Discontinued"),MAX(P$3:P352)+1,"")</f>
        <v/>
      </c>
    </row>
    <row r="354" spans="1:16" x14ac:dyDescent="0.3">
      <c r="A354" s="13"/>
      <c r="B354" s="13"/>
      <c r="C354" s="13"/>
      <c r="D354" s="13"/>
      <c r="E354" s="13"/>
      <c r="F354" s="20"/>
      <c r="G354" s="20"/>
      <c r="H354" s="21" t="str">
        <f t="shared" si="10"/>
        <v/>
      </c>
      <c r="I354" s="22" t="str">
        <f>IF(OR($B354="",$G354=""),"",IF(N(Setup!$B$11)&gt;0,ROUND($G354*(1-Setup!$B$9)/Setup!$B$11,0)*Setup!$B$11,ROUND($G354*(1-Setup!$B$9),2)))</f>
        <v/>
      </c>
      <c r="J354" s="22" t="str">
        <f>IF(OR($B354="",$G354=""),"",IF(N(Setup!$B$11)&gt;0,ROUND($G354*(1-Setup!$B$10)/Setup!$B$11,0)*Setup!$B$11,ROUND($G354*(1-Setup!$B$10),2)))</f>
        <v/>
      </c>
      <c r="K354" s="13"/>
      <c r="L354" s="22" t="str">
        <f t="shared" si="11"/>
        <v/>
      </c>
      <c r="M354" s="13"/>
      <c r="N354" s="13"/>
      <c r="O354" s="13"/>
      <c r="P354" s="23" t="str">
        <f>IF(AND($B354&lt;&gt;"",$N354&lt;&gt;"Discontinued"),MAX(P$3:P353)+1,"")</f>
        <v/>
      </c>
    </row>
    <row r="355" spans="1:16" x14ac:dyDescent="0.3">
      <c r="A355" s="13"/>
      <c r="B355" s="13"/>
      <c r="C355" s="13"/>
      <c r="D355" s="13"/>
      <c r="E355" s="13"/>
      <c r="F355" s="20"/>
      <c r="G355" s="20"/>
      <c r="H355" s="21" t="str">
        <f t="shared" si="10"/>
        <v/>
      </c>
      <c r="I355" s="22" t="str">
        <f>IF(OR($B355="",$G355=""),"",IF(N(Setup!$B$11)&gt;0,ROUND($G355*(1-Setup!$B$9)/Setup!$B$11,0)*Setup!$B$11,ROUND($G355*(1-Setup!$B$9),2)))</f>
        <v/>
      </c>
      <c r="J355" s="22" t="str">
        <f>IF(OR($B355="",$G355=""),"",IF(N(Setup!$B$11)&gt;0,ROUND($G355*(1-Setup!$B$10)/Setup!$B$11,0)*Setup!$B$11,ROUND($G355*(1-Setup!$B$10),2)))</f>
        <v/>
      </c>
      <c r="K355" s="13"/>
      <c r="L355" s="22" t="str">
        <f t="shared" si="11"/>
        <v/>
      </c>
      <c r="M355" s="13"/>
      <c r="N355" s="13"/>
      <c r="O355" s="13"/>
      <c r="P355" s="23" t="str">
        <f>IF(AND($B355&lt;&gt;"",$N355&lt;&gt;"Discontinued"),MAX(P$3:P354)+1,"")</f>
        <v/>
      </c>
    </row>
    <row r="356" spans="1:16" x14ac:dyDescent="0.3">
      <c r="A356" s="13"/>
      <c r="B356" s="13"/>
      <c r="C356" s="13"/>
      <c r="D356" s="13"/>
      <c r="E356" s="13"/>
      <c r="F356" s="20"/>
      <c r="G356" s="20"/>
      <c r="H356" s="21" t="str">
        <f t="shared" si="10"/>
        <v/>
      </c>
      <c r="I356" s="22" t="str">
        <f>IF(OR($B356="",$G356=""),"",IF(N(Setup!$B$11)&gt;0,ROUND($G356*(1-Setup!$B$9)/Setup!$B$11,0)*Setup!$B$11,ROUND($G356*(1-Setup!$B$9),2)))</f>
        <v/>
      </c>
      <c r="J356" s="22" t="str">
        <f>IF(OR($B356="",$G356=""),"",IF(N(Setup!$B$11)&gt;0,ROUND($G356*(1-Setup!$B$10)/Setup!$B$11,0)*Setup!$B$11,ROUND($G356*(1-Setup!$B$10),2)))</f>
        <v/>
      </c>
      <c r="K356" s="13"/>
      <c r="L356" s="22" t="str">
        <f t="shared" si="11"/>
        <v/>
      </c>
      <c r="M356" s="13"/>
      <c r="N356" s="13"/>
      <c r="O356" s="13"/>
      <c r="P356" s="23" t="str">
        <f>IF(AND($B356&lt;&gt;"",$N356&lt;&gt;"Discontinued"),MAX(P$3:P355)+1,"")</f>
        <v/>
      </c>
    </row>
    <row r="357" spans="1:16" x14ac:dyDescent="0.3">
      <c r="A357" s="13"/>
      <c r="B357" s="13"/>
      <c r="C357" s="13"/>
      <c r="D357" s="13"/>
      <c r="E357" s="13"/>
      <c r="F357" s="20"/>
      <c r="G357" s="20"/>
      <c r="H357" s="21" t="str">
        <f t="shared" si="10"/>
        <v/>
      </c>
      <c r="I357" s="22" t="str">
        <f>IF(OR($B357="",$G357=""),"",IF(N(Setup!$B$11)&gt;0,ROUND($G357*(1-Setup!$B$9)/Setup!$B$11,0)*Setup!$B$11,ROUND($G357*(1-Setup!$B$9),2)))</f>
        <v/>
      </c>
      <c r="J357" s="22" t="str">
        <f>IF(OR($B357="",$G357=""),"",IF(N(Setup!$B$11)&gt;0,ROUND($G357*(1-Setup!$B$10)/Setup!$B$11,0)*Setup!$B$11,ROUND($G357*(1-Setup!$B$10),2)))</f>
        <v/>
      </c>
      <c r="K357" s="13"/>
      <c r="L357" s="22" t="str">
        <f t="shared" si="11"/>
        <v/>
      </c>
      <c r="M357" s="13"/>
      <c r="N357" s="13"/>
      <c r="O357" s="13"/>
      <c r="P357" s="23" t="str">
        <f>IF(AND($B357&lt;&gt;"",$N357&lt;&gt;"Discontinued"),MAX(P$3:P356)+1,"")</f>
        <v/>
      </c>
    </row>
    <row r="358" spans="1:16" x14ac:dyDescent="0.3">
      <c r="A358" s="13"/>
      <c r="B358" s="13"/>
      <c r="C358" s="13"/>
      <c r="D358" s="13"/>
      <c r="E358" s="13"/>
      <c r="F358" s="20"/>
      <c r="G358" s="20"/>
      <c r="H358" s="21" t="str">
        <f t="shared" si="10"/>
        <v/>
      </c>
      <c r="I358" s="22" t="str">
        <f>IF(OR($B358="",$G358=""),"",IF(N(Setup!$B$11)&gt;0,ROUND($G358*(1-Setup!$B$9)/Setup!$B$11,0)*Setup!$B$11,ROUND($G358*(1-Setup!$B$9),2)))</f>
        <v/>
      </c>
      <c r="J358" s="22" t="str">
        <f>IF(OR($B358="",$G358=""),"",IF(N(Setup!$B$11)&gt;0,ROUND($G358*(1-Setup!$B$10)/Setup!$B$11,0)*Setup!$B$11,ROUND($G358*(1-Setup!$B$10),2)))</f>
        <v/>
      </c>
      <c r="K358" s="13"/>
      <c r="L358" s="22" t="str">
        <f t="shared" si="11"/>
        <v/>
      </c>
      <c r="M358" s="13"/>
      <c r="N358" s="13"/>
      <c r="O358" s="13"/>
      <c r="P358" s="23" t="str">
        <f>IF(AND($B358&lt;&gt;"",$N358&lt;&gt;"Discontinued"),MAX(P$3:P357)+1,"")</f>
        <v/>
      </c>
    </row>
    <row r="359" spans="1:16" x14ac:dyDescent="0.3">
      <c r="A359" s="13"/>
      <c r="B359" s="13"/>
      <c r="C359" s="13"/>
      <c r="D359" s="13"/>
      <c r="E359" s="13"/>
      <c r="F359" s="20"/>
      <c r="G359" s="20"/>
      <c r="H359" s="21" t="str">
        <f t="shared" si="10"/>
        <v/>
      </c>
      <c r="I359" s="22" t="str">
        <f>IF(OR($B359="",$G359=""),"",IF(N(Setup!$B$11)&gt;0,ROUND($G359*(1-Setup!$B$9)/Setup!$B$11,0)*Setup!$B$11,ROUND($G359*(1-Setup!$B$9),2)))</f>
        <v/>
      </c>
      <c r="J359" s="22" t="str">
        <f>IF(OR($B359="",$G359=""),"",IF(N(Setup!$B$11)&gt;0,ROUND($G359*(1-Setup!$B$10)/Setup!$B$11,0)*Setup!$B$11,ROUND($G359*(1-Setup!$B$10),2)))</f>
        <v/>
      </c>
      <c r="K359" s="13"/>
      <c r="L359" s="22" t="str">
        <f t="shared" si="11"/>
        <v/>
      </c>
      <c r="M359" s="13"/>
      <c r="N359" s="13"/>
      <c r="O359" s="13"/>
      <c r="P359" s="23" t="str">
        <f>IF(AND($B359&lt;&gt;"",$N359&lt;&gt;"Discontinued"),MAX(P$3:P358)+1,"")</f>
        <v/>
      </c>
    </row>
    <row r="360" spans="1:16" x14ac:dyDescent="0.3">
      <c r="A360" s="13"/>
      <c r="B360" s="13"/>
      <c r="C360" s="13"/>
      <c r="D360" s="13"/>
      <c r="E360" s="13"/>
      <c r="F360" s="20"/>
      <c r="G360" s="20"/>
      <c r="H360" s="21" t="str">
        <f t="shared" si="10"/>
        <v/>
      </c>
      <c r="I360" s="22" t="str">
        <f>IF(OR($B360="",$G360=""),"",IF(N(Setup!$B$11)&gt;0,ROUND($G360*(1-Setup!$B$9)/Setup!$B$11,0)*Setup!$B$11,ROUND($G360*(1-Setup!$B$9),2)))</f>
        <v/>
      </c>
      <c r="J360" s="22" t="str">
        <f>IF(OR($B360="",$G360=""),"",IF(N(Setup!$B$11)&gt;0,ROUND($G360*(1-Setup!$B$10)/Setup!$B$11,0)*Setup!$B$11,ROUND($G360*(1-Setup!$B$10),2)))</f>
        <v/>
      </c>
      <c r="K360" s="13"/>
      <c r="L360" s="22" t="str">
        <f t="shared" si="11"/>
        <v/>
      </c>
      <c r="M360" s="13"/>
      <c r="N360" s="13"/>
      <c r="O360" s="13"/>
      <c r="P360" s="23" t="str">
        <f>IF(AND($B360&lt;&gt;"",$N360&lt;&gt;"Discontinued"),MAX(P$3:P359)+1,"")</f>
        <v/>
      </c>
    </row>
    <row r="361" spans="1:16" x14ac:dyDescent="0.3">
      <c r="A361" s="13"/>
      <c r="B361" s="13"/>
      <c r="C361" s="13"/>
      <c r="D361" s="13"/>
      <c r="E361" s="13"/>
      <c r="F361" s="20"/>
      <c r="G361" s="20"/>
      <c r="H361" s="21" t="str">
        <f t="shared" si="10"/>
        <v/>
      </c>
      <c r="I361" s="22" t="str">
        <f>IF(OR($B361="",$G361=""),"",IF(N(Setup!$B$11)&gt;0,ROUND($G361*(1-Setup!$B$9)/Setup!$B$11,0)*Setup!$B$11,ROUND($G361*(1-Setup!$B$9),2)))</f>
        <v/>
      </c>
      <c r="J361" s="22" t="str">
        <f>IF(OR($B361="",$G361=""),"",IF(N(Setup!$B$11)&gt;0,ROUND($G361*(1-Setup!$B$10)/Setup!$B$11,0)*Setup!$B$11,ROUND($G361*(1-Setup!$B$10),2)))</f>
        <v/>
      </c>
      <c r="K361" s="13"/>
      <c r="L361" s="22" t="str">
        <f t="shared" si="11"/>
        <v/>
      </c>
      <c r="M361" s="13"/>
      <c r="N361" s="13"/>
      <c r="O361" s="13"/>
      <c r="P361" s="23" t="str">
        <f>IF(AND($B361&lt;&gt;"",$N361&lt;&gt;"Discontinued"),MAX(P$3:P360)+1,"")</f>
        <v/>
      </c>
    </row>
    <row r="362" spans="1:16" x14ac:dyDescent="0.3">
      <c r="A362" s="13"/>
      <c r="B362" s="13"/>
      <c r="C362" s="13"/>
      <c r="D362" s="13"/>
      <c r="E362" s="13"/>
      <c r="F362" s="20"/>
      <c r="G362" s="20"/>
      <c r="H362" s="21" t="str">
        <f t="shared" si="10"/>
        <v/>
      </c>
      <c r="I362" s="22" t="str">
        <f>IF(OR($B362="",$G362=""),"",IF(N(Setup!$B$11)&gt;0,ROUND($G362*(1-Setup!$B$9)/Setup!$B$11,0)*Setup!$B$11,ROUND($G362*(1-Setup!$B$9),2)))</f>
        <v/>
      </c>
      <c r="J362" s="22" t="str">
        <f>IF(OR($B362="",$G362=""),"",IF(N(Setup!$B$11)&gt;0,ROUND($G362*(1-Setup!$B$10)/Setup!$B$11,0)*Setup!$B$11,ROUND($G362*(1-Setup!$B$10),2)))</f>
        <v/>
      </c>
      <c r="K362" s="13"/>
      <c r="L362" s="22" t="str">
        <f t="shared" si="11"/>
        <v/>
      </c>
      <c r="M362" s="13"/>
      <c r="N362" s="13"/>
      <c r="O362" s="13"/>
      <c r="P362" s="23" t="str">
        <f>IF(AND($B362&lt;&gt;"",$N362&lt;&gt;"Discontinued"),MAX(P$3:P361)+1,"")</f>
        <v/>
      </c>
    </row>
    <row r="363" spans="1:16" x14ac:dyDescent="0.3">
      <c r="A363" s="13"/>
      <c r="B363" s="13"/>
      <c r="C363" s="13"/>
      <c r="D363" s="13"/>
      <c r="E363" s="13"/>
      <c r="F363" s="20"/>
      <c r="G363" s="20"/>
      <c r="H363" s="21" t="str">
        <f t="shared" si="10"/>
        <v/>
      </c>
      <c r="I363" s="22" t="str">
        <f>IF(OR($B363="",$G363=""),"",IF(N(Setup!$B$11)&gt;0,ROUND($G363*(1-Setup!$B$9)/Setup!$B$11,0)*Setup!$B$11,ROUND($G363*(1-Setup!$B$9),2)))</f>
        <v/>
      </c>
      <c r="J363" s="22" t="str">
        <f>IF(OR($B363="",$G363=""),"",IF(N(Setup!$B$11)&gt;0,ROUND($G363*(1-Setup!$B$10)/Setup!$B$11,0)*Setup!$B$11,ROUND($G363*(1-Setup!$B$10),2)))</f>
        <v/>
      </c>
      <c r="K363" s="13"/>
      <c r="L363" s="22" t="str">
        <f t="shared" si="11"/>
        <v/>
      </c>
      <c r="M363" s="13"/>
      <c r="N363" s="13"/>
      <c r="O363" s="13"/>
      <c r="P363" s="23" t="str">
        <f>IF(AND($B363&lt;&gt;"",$N363&lt;&gt;"Discontinued"),MAX(P$3:P362)+1,"")</f>
        <v/>
      </c>
    </row>
    <row r="364" spans="1:16" x14ac:dyDescent="0.3">
      <c r="A364" s="13"/>
      <c r="B364" s="13"/>
      <c r="C364" s="13"/>
      <c r="D364" s="13"/>
      <c r="E364" s="13"/>
      <c r="F364" s="20"/>
      <c r="G364" s="20"/>
      <c r="H364" s="21" t="str">
        <f t="shared" si="10"/>
        <v/>
      </c>
      <c r="I364" s="22" t="str">
        <f>IF(OR($B364="",$G364=""),"",IF(N(Setup!$B$11)&gt;0,ROUND($G364*(1-Setup!$B$9)/Setup!$B$11,0)*Setup!$B$11,ROUND($G364*(1-Setup!$B$9),2)))</f>
        <v/>
      </c>
      <c r="J364" s="22" t="str">
        <f>IF(OR($B364="",$G364=""),"",IF(N(Setup!$B$11)&gt;0,ROUND($G364*(1-Setup!$B$10)/Setup!$B$11,0)*Setup!$B$11,ROUND($G364*(1-Setup!$B$10),2)))</f>
        <v/>
      </c>
      <c r="K364" s="13"/>
      <c r="L364" s="22" t="str">
        <f t="shared" si="11"/>
        <v/>
      </c>
      <c r="M364" s="13"/>
      <c r="N364" s="13"/>
      <c r="O364" s="13"/>
      <c r="P364" s="23" t="str">
        <f>IF(AND($B364&lt;&gt;"",$N364&lt;&gt;"Discontinued"),MAX(P$3:P363)+1,"")</f>
        <v/>
      </c>
    </row>
    <row r="365" spans="1:16" x14ac:dyDescent="0.3">
      <c r="A365" s="13"/>
      <c r="B365" s="13"/>
      <c r="C365" s="13"/>
      <c r="D365" s="13"/>
      <c r="E365" s="13"/>
      <c r="F365" s="20"/>
      <c r="G365" s="20"/>
      <c r="H365" s="21" t="str">
        <f t="shared" si="10"/>
        <v/>
      </c>
      <c r="I365" s="22" t="str">
        <f>IF(OR($B365="",$G365=""),"",IF(N(Setup!$B$11)&gt;0,ROUND($G365*(1-Setup!$B$9)/Setup!$B$11,0)*Setup!$B$11,ROUND($G365*(1-Setup!$B$9),2)))</f>
        <v/>
      </c>
      <c r="J365" s="22" t="str">
        <f>IF(OR($B365="",$G365=""),"",IF(N(Setup!$B$11)&gt;0,ROUND($G365*(1-Setup!$B$10)/Setup!$B$11,0)*Setup!$B$11,ROUND($G365*(1-Setup!$B$10),2)))</f>
        <v/>
      </c>
      <c r="K365" s="13"/>
      <c r="L365" s="22" t="str">
        <f t="shared" si="11"/>
        <v/>
      </c>
      <c r="M365" s="13"/>
      <c r="N365" s="13"/>
      <c r="O365" s="13"/>
      <c r="P365" s="23" t="str">
        <f>IF(AND($B365&lt;&gt;"",$N365&lt;&gt;"Discontinued"),MAX(P$3:P364)+1,"")</f>
        <v/>
      </c>
    </row>
    <row r="366" spans="1:16" x14ac:dyDescent="0.3">
      <c r="A366" s="13"/>
      <c r="B366" s="13"/>
      <c r="C366" s="13"/>
      <c r="D366" s="13"/>
      <c r="E366" s="13"/>
      <c r="F366" s="20"/>
      <c r="G366" s="20"/>
      <c r="H366" s="21" t="str">
        <f t="shared" si="10"/>
        <v/>
      </c>
      <c r="I366" s="22" t="str">
        <f>IF(OR($B366="",$G366=""),"",IF(N(Setup!$B$11)&gt;0,ROUND($G366*(1-Setup!$B$9)/Setup!$B$11,0)*Setup!$B$11,ROUND($G366*(1-Setup!$B$9),2)))</f>
        <v/>
      </c>
      <c r="J366" s="22" t="str">
        <f>IF(OR($B366="",$G366=""),"",IF(N(Setup!$B$11)&gt;0,ROUND($G366*(1-Setup!$B$10)/Setup!$B$11,0)*Setup!$B$11,ROUND($G366*(1-Setup!$B$10),2)))</f>
        <v/>
      </c>
      <c r="K366" s="13"/>
      <c r="L366" s="22" t="str">
        <f t="shared" si="11"/>
        <v/>
      </c>
      <c r="M366" s="13"/>
      <c r="N366" s="13"/>
      <c r="O366" s="13"/>
      <c r="P366" s="23" t="str">
        <f>IF(AND($B366&lt;&gt;"",$N366&lt;&gt;"Discontinued"),MAX(P$3:P365)+1,"")</f>
        <v/>
      </c>
    </row>
    <row r="367" spans="1:16" x14ac:dyDescent="0.3">
      <c r="A367" s="13"/>
      <c r="B367" s="13"/>
      <c r="C367" s="13"/>
      <c r="D367" s="13"/>
      <c r="E367" s="13"/>
      <c r="F367" s="20"/>
      <c r="G367" s="20"/>
      <c r="H367" s="21" t="str">
        <f t="shared" si="10"/>
        <v/>
      </c>
      <c r="I367" s="22" t="str">
        <f>IF(OR($B367="",$G367=""),"",IF(N(Setup!$B$11)&gt;0,ROUND($G367*(1-Setup!$B$9)/Setup!$B$11,0)*Setup!$B$11,ROUND($G367*(1-Setup!$B$9),2)))</f>
        <v/>
      </c>
      <c r="J367" s="22" t="str">
        <f>IF(OR($B367="",$G367=""),"",IF(N(Setup!$B$11)&gt;0,ROUND($G367*(1-Setup!$B$10)/Setup!$B$11,0)*Setup!$B$11,ROUND($G367*(1-Setup!$B$10),2)))</f>
        <v/>
      </c>
      <c r="K367" s="13"/>
      <c r="L367" s="22" t="str">
        <f t="shared" si="11"/>
        <v/>
      </c>
      <c r="M367" s="13"/>
      <c r="N367" s="13"/>
      <c r="O367" s="13"/>
      <c r="P367" s="23" t="str">
        <f>IF(AND($B367&lt;&gt;"",$N367&lt;&gt;"Discontinued"),MAX(P$3:P366)+1,"")</f>
        <v/>
      </c>
    </row>
    <row r="368" spans="1:16" x14ac:dyDescent="0.3">
      <c r="A368" s="13"/>
      <c r="B368" s="13"/>
      <c r="C368" s="13"/>
      <c r="D368" s="13"/>
      <c r="E368" s="13"/>
      <c r="F368" s="20"/>
      <c r="G368" s="20"/>
      <c r="H368" s="21" t="str">
        <f t="shared" si="10"/>
        <v/>
      </c>
      <c r="I368" s="22" t="str">
        <f>IF(OR($B368="",$G368=""),"",IF(N(Setup!$B$11)&gt;0,ROUND($G368*(1-Setup!$B$9)/Setup!$B$11,0)*Setup!$B$11,ROUND($G368*(1-Setup!$B$9),2)))</f>
        <v/>
      </c>
      <c r="J368" s="22" t="str">
        <f>IF(OR($B368="",$G368=""),"",IF(N(Setup!$B$11)&gt;0,ROUND($G368*(1-Setup!$B$10)/Setup!$B$11,0)*Setup!$B$11,ROUND($G368*(1-Setup!$B$10),2)))</f>
        <v/>
      </c>
      <c r="K368" s="13"/>
      <c r="L368" s="22" t="str">
        <f t="shared" si="11"/>
        <v/>
      </c>
      <c r="M368" s="13"/>
      <c r="N368" s="13"/>
      <c r="O368" s="13"/>
      <c r="P368" s="23" t="str">
        <f>IF(AND($B368&lt;&gt;"",$N368&lt;&gt;"Discontinued"),MAX(P$3:P367)+1,"")</f>
        <v/>
      </c>
    </row>
    <row r="369" spans="1:16" x14ac:dyDescent="0.3">
      <c r="A369" s="13"/>
      <c r="B369" s="13"/>
      <c r="C369" s="13"/>
      <c r="D369" s="13"/>
      <c r="E369" s="13"/>
      <c r="F369" s="20"/>
      <c r="G369" s="20"/>
      <c r="H369" s="21" t="str">
        <f t="shared" si="10"/>
        <v/>
      </c>
      <c r="I369" s="22" t="str">
        <f>IF(OR($B369="",$G369=""),"",IF(N(Setup!$B$11)&gt;0,ROUND($G369*(1-Setup!$B$9)/Setup!$B$11,0)*Setup!$B$11,ROUND($G369*(1-Setup!$B$9),2)))</f>
        <v/>
      </c>
      <c r="J369" s="22" t="str">
        <f>IF(OR($B369="",$G369=""),"",IF(N(Setup!$B$11)&gt;0,ROUND($G369*(1-Setup!$B$10)/Setup!$B$11,0)*Setup!$B$11,ROUND($G369*(1-Setup!$B$10),2)))</f>
        <v/>
      </c>
      <c r="K369" s="13"/>
      <c r="L369" s="22" t="str">
        <f t="shared" si="11"/>
        <v/>
      </c>
      <c r="M369" s="13"/>
      <c r="N369" s="13"/>
      <c r="O369" s="13"/>
      <c r="P369" s="23" t="str">
        <f>IF(AND($B369&lt;&gt;"",$N369&lt;&gt;"Discontinued"),MAX(P$3:P368)+1,"")</f>
        <v/>
      </c>
    </row>
    <row r="370" spans="1:16" x14ac:dyDescent="0.3">
      <c r="A370" s="13"/>
      <c r="B370" s="13"/>
      <c r="C370" s="13"/>
      <c r="D370" s="13"/>
      <c r="E370" s="13"/>
      <c r="F370" s="20"/>
      <c r="G370" s="20"/>
      <c r="H370" s="21" t="str">
        <f t="shared" si="10"/>
        <v/>
      </c>
      <c r="I370" s="22" t="str">
        <f>IF(OR($B370="",$G370=""),"",IF(N(Setup!$B$11)&gt;0,ROUND($G370*(1-Setup!$B$9)/Setup!$B$11,0)*Setup!$B$11,ROUND($G370*(1-Setup!$B$9),2)))</f>
        <v/>
      </c>
      <c r="J370" s="22" t="str">
        <f>IF(OR($B370="",$G370=""),"",IF(N(Setup!$B$11)&gt;0,ROUND($G370*(1-Setup!$B$10)/Setup!$B$11,0)*Setup!$B$11,ROUND($G370*(1-Setup!$B$10),2)))</f>
        <v/>
      </c>
      <c r="K370" s="13"/>
      <c r="L370" s="22" t="str">
        <f t="shared" si="11"/>
        <v/>
      </c>
      <c r="M370" s="13"/>
      <c r="N370" s="13"/>
      <c r="O370" s="13"/>
      <c r="P370" s="23" t="str">
        <f>IF(AND($B370&lt;&gt;"",$N370&lt;&gt;"Discontinued"),MAX(P$3:P369)+1,"")</f>
        <v/>
      </c>
    </row>
    <row r="371" spans="1:16" x14ac:dyDescent="0.3">
      <c r="A371" s="13"/>
      <c r="B371" s="13"/>
      <c r="C371" s="13"/>
      <c r="D371" s="13"/>
      <c r="E371" s="13"/>
      <c r="F371" s="20"/>
      <c r="G371" s="20"/>
      <c r="H371" s="21" t="str">
        <f t="shared" si="10"/>
        <v/>
      </c>
      <c r="I371" s="22" t="str">
        <f>IF(OR($B371="",$G371=""),"",IF(N(Setup!$B$11)&gt;0,ROUND($G371*(1-Setup!$B$9)/Setup!$B$11,0)*Setup!$B$11,ROUND($G371*(1-Setup!$B$9),2)))</f>
        <v/>
      </c>
      <c r="J371" s="22" t="str">
        <f>IF(OR($B371="",$G371=""),"",IF(N(Setup!$B$11)&gt;0,ROUND($G371*(1-Setup!$B$10)/Setup!$B$11,0)*Setup!$B$11,ROUND($G371*(1-Setup!$B$10),2)))</f>
        <v/>
      </c>
      <c r="K371" s="13"/>
      <c r="L371" s="22" t="str">
        <f t="shared" si="11"/>
        <v/>
      </c>
      <c r="M371" s="13"/>
      <c r="N371" s="13"/>
      <c r="O371" s="13"/>
      <c r="P371" s="23" t="str">
        <f>IF(AND($B371&lt;&gt;"",$N371&lt;&gt;"Discontinued"),MAX(P$3:P370)+1,"")</f>
        <v/>
      </c>
    </row>
    <row r="372" spans="1:16" x14ac:dyDescent="0.3">
      <c r="A372" s="13"/>
      <c r="B372" s="13"/>
      <c r="C372" s="13"/>
      <c r="D372" s="13"/>
      <c r="E372" s="13"/>
      <c r="F372" s="20"/>
      <c r="G372" s="20"/>
      <c r="H372" s="21" t="str">
        <f t="shared" si="10"/>
        <v/>
      </c>
      <c r="I372" s="22" t="str">
        <f>IF(OR($B372="",$G372=""),"",IF(N(Setup!$B$11)&gt;0,ROUND($G372*(1-Setup!$B$9)/Setup!$B$11,0)*Setup!$B$11,ROUND($G372*(1-Setup!$B$9),2)))</f>
        <v/>
      </c>
      <c r="J372" s="22" t="str">
        <f>IF(OR($B372="",$G372=""),"",IF(N(Setup!$B$11)&gt;0,ROUND($G372*(1-Setup!$B$10)/Setup!$B$11,0)*Setup!$B$11,ROUND($G372*(1-Setup!$B$10),2)))</f>
        <v/>
      </c>
      <c r="K372" s="13"/>
      <c r="L372" s="22" t="str">
        <f t="shared" si="11"/>
        <v/>
      </c>
      <c r="M372" s="13"/>
      <c r="N372" s="13"/>
      <c r="O372" s="13"/>
      <c r="P372" s="23" t="str">
        <f>IF(AND($B372&lt;&gt;"",$N372&lt;&gt;"Discontinued"),MAX(P$3:P371)+1,"")</f>
        <v/>
      </c>
    </row>
    <row r="373" spans="1:16" x14ac:dyDescent="0.3">
      <c r="A373" s="13"/>
      <c r="B373" s="13"/>
      <c r="C373" s="13"/>
      <c r="D373" s="13"/>
      <c r="E373" s="13"/>
      <c r="F373" s="20"/>
      <c r="G373" s="20"/>
      <c r="H373" s="21" t="str">
        <f t="shared" si="10"/>
        <v/>
      </c>
      <c r="I373" s="22" t="str">
        <f>IF(OR($B373="",$G373=""),"",IF(N(Setup!$B$11)&gt;0,ROUND($G373*(1-Setup!$B$9)/Setup!$B$11,0)*Setup!$B$11,ROUND($G373*(1-Setup!$B$9),2)))</f>
        <v/>
      </c>
      <c r="J373" s="22" t="str">
        <f>IF(OR($B373="",$G373=""),"",IF(N(Setup!$B$11)&gt;0,ROUND($G373*(1-Setup!$B$10)/Setup!$B$11,0)*Setup!$B$11,ROUND($G373*(1-Setup!$B$10),2)))</f>
        <v/>
      </c>
      <c r="K373" s="13"/>
      <c r="L373" s="22" t="str">
        <f t="shared" si="11"/>
        <v/>
      </c>
      <c r="M373" s="13"/>
      <c r="N373" s="13"/>
      <c r="O373" s="13"/>
      <c r="P373" s="23" t="str">
        <f>IF(AND($B373&lt;&gt;"",$N373&lt;&gt;"Discontinued"),MAX(P$3:P372)+1,"")</f>
        <v/>
      </c>
    </row>
    <row r="374" spans="1:16" x14ac:dyDescent="0.3">
      <c r="A374" s="13"/>
      <c r="B374" s="13"/>
      <c r="C374" s="13"/>
      <c r="D374" s="13"/>
      <c r="E374" s="13"/>
      <c r="F374" s="20"/>
      <c r="G374" s="20"/>
      <c r="H374" s="21" t="str">
        <f t="shared" si="10"/>
        <v/>
      </c>
      <c r="I374" s="22" t="str">
        <f>IF(OR($B374="",$G374=""),"",IF(N(Setup!$B$11)&gt;0,ROUND($G374*(1-Setup!$B$9)/Setup!$B$11,0)*Setup!$B$11,ROUND($G374*(1-Setup!$B$9),2)))</f>
        <v/>
      </c>
      <c r="J374" s="22" t="str">
        <f>IF(OR($B374="",$G374=""),"",IF(N(Setup!$B$11)&gt;0,ROUND($G374*(1-Setup!$B$10)/Setup!$B$11,0)*Setup!$B$11,ROUND($G374*(1-Setup!$B$10),2)))</f>
        <v/>
      </c>
      <c r="K374" s="13"/>
      <c r="L374" s="22" t="str">
        <f t="shared" si="11"/>
        <v/>
      </c>
      <c r="M374" s="13"/>
      <c r="N374" s="13"/>
      <c r="O374" s="13"/>
      <c r="P374" s="23" t="str">
        <f>IF(AND($B374&lt;&gt;"",$N374&lt;&gt;"Discontinued"),MAX(P$3:P373)+1,"")</f>
        <v/>
      </c>
    </row>
    <row r="375" spans="1:16" x14ac:dyDescent="0.3">
      <c r="A375" s="13"/>
      <c r="B375" s="13"/>
      <c r="C375" s="13"/>
      <c r="D375" s="13"/>
      <c r="E375" s="13"/>
      <c r="F375" s="20"/>
      <c r="G375" s="20"/>
      <c r="H375" s="21" t="str">
        <f t="shared" si="10"/>
        <v/>
      </c>
      <c r="I375" s="22" t="str">
        <f>IF(OR($B375="",$G375=""),"",IF(N(Setup!$B$11)&gt;0,ROUND($G375*(1-Setup!$B$9)/Setup!$B$11,0)*Setup!$B$11,ROUND($G375*(1-Setup!$B$9),2)))</f>
        <v/>
      </c>
      <c r="J375" s="22" t="str">
        <f>IF(OR($B375="",$G375=""),"",IF(N(Setup!$B$11)&gt;0,ROUND($G375*(1-Setup!$B$10)/Setup!$B$11,0)*Setup!$B$11,ROUND($G375*(1-Setup!$B$10),2)))</f>
        <v/>
      </c>
      <c r="K375" s="13"/>
      <c r="L375" s="22" t="str">
        <f t="shared" si="11"/>
        <v/>
      </c>
      <c r="M375" s="13"/>
      <c r="N375" s="13"/>
      <c r="O375" s="13"/>
      <c r="P375" s="23" t="str">
        <f>IF(AND($B375&lt;&gt;"",$N375&lt;&gt;"Discontinued"),MAX(P$3:P374)+1,"")</f>
        <v/>
      </c>
    </row>
    <row r="376" spans="1:16" x14ac:dyDescent="0.3">
      <c r="A376" s="13"/>
      <c r="B376" s="13"/>
      <c r="C376" s="13"/>
      <c r="D376" s="13"/>
      <c r="E376" s="13"/>
      <c r="F376" s="20"/>
      <c r="G376" s="20"/>
      <c r="H376" s="21" t="str">
        <f t="shared" si="10"/>
        <v/>
      </c>
      <c r="I376" s="22" t="str">
        <f>IF(OR($B376="",$G376=""),"",IF(N(Setup!$B$11)&gt;0,ROUND($G376*(1-Setup!$B$9)/Setup!$B$11,0)*Setup!$B$11,ROUND($G376*(1-Setup!$B$9),2)))</f>
        <v/>
      </c>
      <c r="J376" s="22" t="str">
        <f>IF(OR($B376="",$G376=""),"",IF(N(Setup!$B$11)&gt;0,ROUND($G376*(1-Setup!$B$10)/Setup!$B$11,0)*Setup!$B$11,ROUND($G376*(1-Setup!$B$10),2)))</f>
        <v/>
      </c>
      <c r="K376" s="13"/>
      <c r="L376" s="22" t="str">
        <f t="shared" si="11"/>
        <v/>
      </c>
      <c r="M376" s="13"/>
      <c r="N376" s="13"/>
      <c r="O376" s="13"/>
      <c r="P376" s="23" t="str">
        <f>IF(AND($B376&lt;&gt;"",$N376&lt;&gt;"Discontinued"),MAX(P$3:P375)+1,"")</f>
        <v/>
      </c>
    </row>
    <row r="377" spans="1:16" x14ac:dyDescent="0.3">
      <c r="A377" s="13"/>
      <c r="B377" s="13"/>
      <c r="C377" s="13"/>
      <c r="D377" s="13"/>
      <c r="E377" s="13"/>
      <c r="F377" s="20"/>
      <c r="G377" s="20"/>
      <c r="H377" s="21" t="str">
        <f t="shared" si="10"/>
        <v/>
      </c>
      <c r="I377" s="22" t="str">
        <f>IF(OR($B377="",$G377=""),"",IF(N(Setup!$B$11)&gt;0,ROUND($G377*(1-Setup!$B$9)/Setup!$B$11,0)*Setup!$B$11,ROUND($G377*(1-Setup!$B$9),2)))</f>
        <v/>
      </c>
      <c r="J377" s="22" t="str">
        <f>IF(OR($B377="",$G377=""),"",IF(N(Setup!$B$11)&gt;0,ROUND($G377*(1-Setup!$B$10)/Setup!$B$11,0)*Setup!$B$11,ROUND($G377*(1-Setup!$B$10),2)))</f>
        <v/>
      </c>
      <c r="K377" s="13"/>
      <c r="L377" s="22" t="str">
        <f t="shared" si="11"/>
        <v/>
      </c>
      <c r="M377" s="13"/>
      <c r="N377" s="13"/>
      <c r="O377" s="13"/>
      <c r="P377" s="23" t="str">
        <f>IF(AND($B377&lt;&gt;"",$N377&lt;&gt;"Discontinued"),MAX(P$3:P376)+1,"")</f>
        <v/>
      </c>
    </row>
    <row r="378" spans="1:16" x14ac:dyDescent="0.3">
      <c r="A378" s="13"/>
      <c r="B378" s="13"/>
      <c r="C378" s="13"/>
      <c r="D378" s="13"/>
      <c r="E378" s="13"/>
      <c r="F378" s="20"/>
      <c r="G378" s="20"/>
      <c r="H378" s="21" t="str">
        <f t="shared" si="10"/>
        <v/>
      </c>
      <c r="I378" s="22" t="str">
        <f>IF(OR($B378="",$G378=""),"",IF(N(Setup!$B$11)&gt;0,ROUND($G378*(1-Setup!$B$9)/Setup!$B$11,0)*Setup!$B$11,ROUND($G378*(1-Setup!$B$9),2)))</f>
        <v/>
      </c>
      <c r="J378" s="22" t="str">
        <f>IF(OR($B378="",$G378=""),"",IF(N(Setup!$B$11)&gt;0,ROUND($G378*(1-Setup!$B$10)/Setup!$B$11,0)*Setup!$B$11,ROUND($G378*(1-Setup!$B$10),2)))</f>
        <v/>
      </c>
      <c r="K378" s="13"/>
      <c r="L378" s="22" t="str">
        <f t="shared" si="11"/>
        <v/>
      </c>
      <c r="M378" s="13"/>
      <c r="N378" s="13"/>
      <c r="O378" s="13"/>
      <c r="P378" s="23" t="str">
        <f>IF(AND($B378&lt;&gt;"",$N378&lt;&gt;"Discontinued"),MAX(P$3:P377)+1,"")</f>
        <v/>
      </c>
    </row>
    <row r="379" spans="1:16" x14ac:dyDescent="0.3">
      <c r="A379" s="13"/>
      <c r="B379" s="13"/>
      <c r="C379" s="13"/>
      <c r="D379" s="13"/>
      <c r="E379" s="13"/>
      <c r="F379" s="20"/>
      <c r="G379" s="20"/>
      <c r="H379" s="21" t="str">
        <f t="shared" si="10"/>
        <v/>
      </c>
      <c r="I379" s="22" t="str">
        <f>IF(OR($B379="",$G379=""),"",IF(N(Setup!$B$11)&gt;0,ROUND($G379*(1-Setup!$B$9)/Setup!$B$11,0)*Setup!$B$11,ROUND($G379*(1-Setup!$B$9),2)))</f>
        <v/>
      </c>
      <c r="J379" s="22" t="str">
        <f>IF(OR($B379="",$G379=""),"",IF(N(Setup!$B$11)&gt;0,ROUND($G379*(1-Setup!$B$10)/Setup!$B$11,0)*Setup!$B$11,ROUND($G379*(1-Setup!$B$10),2)))</f>
        <v/>
      </c>
      <c r="K379" s="13"/>
      <c r="L379" s="22" t="str">
        <f t="shared" si="11"/>
        <v/>
      </c>
      <c r="M379" s="13"/>
      <c r="N379" s="13"/>
      <c r="O379" s="13"/>
      <c r="P379" s="23" t="str">
        <f>IF(AND($B379&lt;&gt;"",$N379&lt;&gt;"Discontinued"),MAX(P$3:P378)+1,"")</f>
        <v/>
      </c>
    </row>
    <row r="380" spans="1:16" x14ac:dyDescent="0.3">
      <c r="A380" s="13"/>
      <c r="B380" s="13"/>
      <c r="C380" s="13"/>
      <c r="D380" s="13"/>
      <c r="E380" s="13"/>
      <c r="F380" s="20"/>
      <c r="G380" s="20"/>
      <c r="H380" s="21" t="str">
        <f t="shared" si="10"/>
        <v/>
      </c>
      <c r="I380" s="22" t="str">
        <f>IF(OR($B380="",$G380=""),"",IF(N(Setup!$B$11)&gt;0,ROUND($G380*(1-Setup!$B$9)/Setup!$B$11,0)*Setup!$B$11,ROUND($G380*(1-Setup!$B$9),2)))</f>
        <v/>
      </c>
      <c r="J380" s="22" t="str">
        <f>IF(OR($B380="",$G380=""),"",IF(N(Setup!$B$11)&gt;0,ROUND($G380*(1-Setup!$B$10)/Setup!$B$11,0)*Setup!$B$11,ROUND($G380*(1-Setup!$B$10),2)))</f>
        <v/>
      </c>
      <c r="K380" s="13"/>
      <c r="L380" s="22" t="str">
        <f t="shared" si="11"/>
        <v/>
      </c>
      <c r="M380" s="13"/>
      <c r="N380" s="13"/>
      <c r="O380" s="13"/>
      <c r="P380" s="23" t="str">
        <f>IF(AND($B380&lt;&gt;"",$N380&lt;&gt;"Discontinued"),MAX(P$3:P379)+1,"")</f>
        <v/>
      </c>
    </row>
    <row r="381" spans="1:16" x14ac:dyDescent="0.3">
      <c r="A381" s="13"/>
      <c r="B381" s="13"/>
      <c r="C381" s="13"/>
      <c r="D381" s="13"/>
      <c r="E381" s="13"/>
      <c r="F381" s="20"/>
      <c r="G381" s="20"/>
      <c r="H381" s="21" t="str">
        <f t="shared" si="10"/>
        <v/>
      </c>
      <c r="I381" s="22" t="str">
        <f>IF(OR($B381="",$G381=""),"",IF(N(Setup!$B$11)&gt;0,ROUND($G381*(1-Setup!$B$9)/Setup!$B$11,0)*Setup!$B$11,ROUND($G381*(1-Setup!$B$9),2)))</f>
        <v/>
      </c>
      <c r="J381" s="22" t="str">
        <f>IF(OR($B381="",$G381=""),"",IF(N(Setup!$B$11)&gt;0,ROUND($G381*(1-Setup!$B$10)/Setup!$B$11,0)*Setup!$B$11,ROUND($G381*(1-Setup!$B$10),2)))</f>
        <v/>
      </c>
      <c r="K381" s="13"/>
      <c r="L381" s="22" t="str">
        <f t="shared" si="11"/>
        <v/>
      </c>
      <c r="M381" s="13"/>
      <c r="N381" s="13"/>
      <c r="O381" s="13"/>
      <c r="P381" s="23" t="str">
        <f>IF(AND($B381&lt;&gt;"",$N381&lt;&gt;"Discontinued"),MAX(P$3:P380)+1,"")</f>
        <v/>
      </c>
    </row>
    <row r="382" spans="1:16" x14ac:dyDescent="0.3">
      <c r="A382" s="13"/>
      <c r="B382" s="13"/>
      <c r="C382" s="13"/>
      <c r="D382" s="13"/>
      <c r="E382" s="13"/>
      <c r="F382" s="20"/>
      <c r="G382" s="20"/>
      <c r="H382" s="21" t="str">
        <f t="shared" si="10"/>
        <v/>
      </c>
      <c r="I382" s="22" t="str">
        <f>IF(OR($B382="",$G382=""),"",IF(N(Setup!$B$11)&gt;0,ROUND($G382*(1-Setup!$B$9)/Setup!$B$11,0)*Setup!$B$11,ROUND($G382*(1-Setup!$B$9),2)))</f>
        <v/>
      </c>
      <c r="J382" s="22" t="str">
        <f>IF(OR($B382="",$G382=""),"",IF(N(Setup!$B$11)&gt;0,ROUND($G382*(1-Setup!$B$10)/Setup!$B$11,0)*Setup!$B$11,ROUND($G382*(1-Setup!$B$10),2)))</f>
        <v/>
      </c>
      <c r="K382" s="13"/>
      <c r="L382" s="22" t="str">
        <f t="shared" si="11"/>
        <v/>
      </c>
      <c r="M382" s="13"/>
      <c r="N382" s="13"/>
      <c r="O382" s="13"/>
      <c r="P382" s="23" t="str">
        <f>IF(AND($B382&lt;&gt;"",$N382&lt;&gt;"Discontinued"),MAX(P$3:P381)+1,"")</f>
        <v/>
      </c>
    </row>
    <row r="383" spans="1:16" x14ac:dyDescent="0.3">
      <c r="A383" s="13"/>
      <c r="B383" s="13"/>
      <c r="C383" s="13"/>
      <c r="D383" s="13"/>
      <c r="E383" s="13"/>
      <c r="F383" s="20"/>
      <c r="G383" s="20"/>
      <c r="H383" s="21" t="str">
        <f t="shared" si="10"/>
        <v/>
      </c>
      <c r="I383" s="22" t="str">
        <f>IF(OR($B383="",$G383=""),"",IF(N(Setup!$B$11)&gt;0,ROUND($G383*(1-Setup!$B$9)/Setup!$B$11,0)*Setup!$B$11,ROUND($G383*(1-Setup!$B$9),2)))</f>
        <v/>
      </c>
      <c r="J383" s="22" t="str">
        <f>IF(OR($B383="",$G383=""),"",IF(N(Setup!$B$11)&gt;0,ROUND($G383*(1-Setup!$B$10)/Setup!$B$11,0)*Setup!$B$11,ROUND($G383*(1-Setup!$B$10),2)))</f>
        <v/>
      </c>
      <c r="K383" s="13"/>
      <c r="L383" s="22" t="str">
        <f t="shared" si="11"/>
        <v/>
      </c>
      <c r="M383" s="13"/>
      <c r="N383" s="13"/>
      <c r="O383" s="13"/>
      <c r="P383" s="23" t="str">
        <f>IF(AND($B383&lt;&gt;"",$N383&lt;&gt;"Discontinued"),MAX(P$3:P382)+1,"")</f>
        <v/>
      </c>
    </row>
    <row r="384" spans="1:16" x14ac:dyDescent="0.3">
      <c r="A384" s="13"/>
      <c r="B384" s="13"/>
      <c r="C384" s="13"/>
      <c r="D384" s="13"/>
      <c r="E384" s="13"/>
      <c r="F384" s="20"/>
      <c r="G384" s="20"/>
      <c r="H384" s="21" t="str">
        <f t="shared" si="10"/>
        <v/>
      </c>
      <c r="I384" s="22" t="str">
        <f>IF(OR($B384="",$G384=""),"",IF(N(Setup!$B$11)&gt;0,ROUND($G384*(1-Setup!$B$9)/Setup!$B$11,0)*Setup!$B$11,ROUND($G384*(1-Setup!$B$9),2)))</f>
        <v/>
      </c>
      <c r="J384" s="22" t="str">
        <f>IF(OR($B384="",$G384=""),"",IF(N(Setup!$B$11)&gt;0,ROUND($G384*(1-Setup!$B$10)/Setup!$B$11,0)*Setup!$B$11,ROUND($G384*(1-Setup!$B$10),2)))</f>
        <v/>
      </c>
      <c r="K384" s="13"/>
      <c r="L384" s="22" t="str">
        <f t="shared" si="11"/>
        <v/>
      </c>
      <c r="M384" s="13"/>
      <c r="N384" s="13"/>
      <c r="O384" s="13"/>
      <c r="P384" s="23" t="str">
        <f>IF(AND($B384&lt;&gt;"",$N384&lt;&gt;"Discontinued"),MAX(P$3:P383)+1,"")</f>
        <v/>
      </c>
    </row>
    <row r="385" spans="1:16" x14ac:dyDescent="0.3">
      <c r="A385" s="13"/>
      <c r="B385" s="13"/>
      <c r="C385" s="13"/>
      <c r="D385" s="13"/>
      <c r="E385" s="13"/>
      <c r="F385" s="20"/>
      <c r="G385" s="20"/>
      <c r="H385" s="21" t="str">
        <f t="shared" si="10"/>
        <v/>
      </c>
      <c r="I385" s="22" t="str">
        <f>IF(OR($B385="",$G385=""),"",IF(N(Setup!$B$11)&gt;0,ROUND($G385*(1-Setup!$B$9)/Setup!$B$11,0)*Setup!$B$11,ROUND($G385*(1-Setup!$B$9),2)))</f>
        <v/>
      </c>
      <c r="J385" s="22" t="str">
        <f>IF(OR($B385="",$G385=""),"",IF(N(Setup!$B$11)&gt;0,ROUND($G385*(1-Setup!$B$10)/Setup!$B$11,0)*Setup!$B$11,ROUND($G385*(1-Setup!$B$10),2)))</f>
        <v/>
      </c>
      <c r="K385" s="13"/>
      <c r="L385" s="22" t="str">
        <f t="shared" si="11"/>
        <v/>
      </c>
      <c r="M385" s="13"/>
      <c r="N385" s="13"/>
      <c r="O385" s="13"/>
      <c r="P385" s="23" t="str">
        <f>IF(AND($B385&lt;&gt;"",$N385&lt;&gt;"Discontinued"),MAX(P$3:P384)+1,"")</f>
        <v/>
      </c>
    </row>
    <row r="386" spans="1:16" x14ac:dyDescent="0.3">
      <c r="A386" s="13"/>
      <c r="B386" s="13"/>
      <c r="C386" s="13"/>
      <c r="D386" s="13"/>
      <c r="E386" s="13"/>
      <c r="F386" s="20"/>
      <c r="G386" s="20"/>
      <c r="H386" s="21" t="str">
        <f t="shared" si="10"/>
        <v/>
      </c>
      <c r="I386" s="22" t="str">
        <f>IF(OR($B386="",$G386=""),"",IF(N(Setup!$B$11)&gt;0,ROUND($G386*(1-Setup!$B$9)/Setup!$B$11,0)*Setup!$B$11,ROUND($G386*(1-Setup!$B$9),2)))</f>
        <v/>
      </c>
      <c r="J386" s="22" t="str">
        <f>IF(OR($B386="",$G386=""),"",IF(N(Setup!$B$11)&gt;0,ROUND($G386*(1-Setup!$B$10)/Setup!$B$11,0)*Setup!$B$11,ROUND($G386*(1-Setup!$B$10),2)))</f>
        <v/>
      </c>
      <c r="K386" s="13"/>
      <c r="L386" s="22" t="str">
        <f t="shared" si="11"/>
        <v/>
      </c>
      <c r="M386" s="13"/>
      <c r="N386" s="13"/>
      <c r="O386" s="13"/>
      <c r="P386" s="23" t="str">
        <f>IF(AND($B386&lt;&gt;"",$N386&lt;&gt;"Discontinued"),MAX(P$3:P385)+1,"")</f>
        <v/>
      </c>
    </row>
    <row r="387" spans="1:16" x14ac:dyDescent="0.3">
      <c r="A387" s="13"/>
      <c r="B387" s="13"/>
      <c r="C387" s="13"/>
      <c r="D387" s="13"/>
      <c r="E387" s="13"/>
      <c r="F387" s="20"/>
      <c r="G387" s="20"/>
      <c r="H387" s="21" t="str">
        <f t="shared" si="10"/>
        <v/>
      </c>
      <c r="I387" s="22" t="str">
        <f>IF(OR($B387="",$G387=""),"",IF(N(Setup!$B$11)&gt;0,ROUND($G387*(1-Setup!$B$9)/Setup!$B$11,0)*Setup!$B$11,ROUND($G387*(1-Setup!$B$9),2)))</f>
        <v/>
      </c>
      <c r="J387" s="22" t="str">
        <f>IF(OR($B387="",$G387=""),"",IF(N(Setup!$B$11)&gt;0,ROUND($G387*(1-Setup!$B$10)/Setup!$B$11,0)*Setup!$B$11,ROUND($G387*(1-Setup!$B$10),2)))</f>
        <v/>
      </c>
      <c r="K387" s="13"/>
      <c r="L387" s="22" t="str">
        <f t="shared" si="11"/>
        <v/>
      </c>
      <c r="M387" s="13"/>
      <c r="N387" s="13"/>
      <c r="O387" s="13"/>
      <c r="P387" s="23" t="str">
        <f>IF(AND($B387&lt;&gt;"",$N387&lt;&gt;"Discontinued"),MAX(P$3:P386)+1,"")</f>
        <v/>
      </c>
    </row>
    <row r="388" spans="1:16" x14ac:dyDescent="0.3">
      <c r="A388" s="13"/>
      <c r="B388" s="13"/>
      <c r="C388" s="13"/>
      <c r="D388" s="13"/>
      <c r="E388" s="13"/>
      <c r="F388" s="20"/>
      <c r="G388" s="20"/>
      <c r="H388" s="21" t="str">
        <f t="shared" ref="H388:H403" si="12">IF(OR($B388="",N($G388)=0),"",($G388-N($F388))/$G388)</f>
        <v/>
      </c>
      <c r="I388" s="22" t="str">
        <f>IF(OR($B388="",$G388=""),"",IF(N(Setup!$B$11)&gt;0,ROUND($G388*(1-Setup!$B$9)/Setup!$B$11,0)*Setup!$B$11,ROUND($G388*(1-Setup!$B$9),2)))</f>
        <v/>
      </c>
      <c r="J388" s="22" t="str">
        <f>IF(OR($B388="",$G388=""),"",IF(N(Setup!$B$11)&gt;0,ROUND($G388*(1-Setup!$B$10)/Setup!$B$11,0)*Setup!$B$11,ROUND($G388*(1-Setup!$B$10),2)))</f>
        <v/>
      </c>
      <c r="K388" s="13"/>
      <c r="L388" s="22" t="str">
        <f t="shared" ref="L388:L403" si="13">IF(OR($B388="",$G388=""),"",ROUND($G388*(1+N($K388)/100),2))</f>
        <v/>
      </c>
      <c r="M388" s="13"/>
      <c r="N388" s="13"/>
      <c r="O388" s="13"/>
      <c r="P388" s="23" t="str">
        <f>IF(AND($B388&lt;&gt;"",$N388&lt;&gt;"Discontinued"),MAX(P$3:P387)+1,"")</f>
        <v/>
      </c>
    </row>
    <row r="389" spans="1:16" x14ac:dyDescent="0.3">
      <c r="A389" s="13"/>
      <c r="B389" s="13"/>
      <c r="C389" s="13"/>
      <c r="D389" s="13"/>
      <c r="E389" s="13"/>
      <c r="F389" s="20"/>
      <c r="G389" s="20"/>
      <c r="H389" s="21" t="str">
        <f t="shared" si="12"/>
        <v/>
      </c>
      <c r="I389" s="22" t="str">
        <f>IF(OR($B389="",$G389=""),"",IF(N(Setup!$B$11)&gt;0,ROUND($G389*(1-Setup!$B$9)/Setup!$B$11,0)*Setup!$B$11,ROUND($G389*(1-Setup!$B$9),2)))</f>
        <v/>
      </c>
      <c r="J389" s="22" t="str">
        <f>IF(OR($B389="",$G389=""),"",IF(N(Setup!$B$11)&gt;0,ROUND($G389*(1-Setup!$B$10)/Setup!$B$11,0)*Setup!$B$11,ROUND($G389*(1-Setup!$B$10),2)))</f>
        <v/>
      </c>
      <c r="K389" s="13"/>
      <c r="L389" s="22" t="str">
        <f t="shared" si="13"/>
        <v/>
      </c>
      <c r="M389" s="13"/>
      <c r="N389" s="13"/>
      <c r="O389" s="13"/>
      <c r="P389" s="23" t="str">
        <f>IF(AND($B389&lt;&gt;"",$N389&lt;&gt;"Discontinued"),MAX(P$3:P388)+1,"")</f>
        <v/>
      </c>
    </row>
    <row r="390" spans="1:16" x14ac:dyDescent="0.3">
      <c r="A390" s="13"/>
      <c r="B390" s="13"/>
      <c r="C390" s="13"/>
      <c r="D390" s="13"/>
      <c r="E390" s="13"/>
      <c r="F390" s="20"/>
      <c r="G390" s="20"/>
      <c r="H390" s="21" t="str">
        <f t="shared" si="12"/>
        <v/>
      </c>
      <c r="I390" s="22" t="str">
        <f>IF(OR($B390="",$G390=""),"",IF(N(Setup!$B$11)&gt;0,ROUND($G390*(1-Setup!$B$9)/Setup!$B$11,0)*Setup!$B$11,ROUND($G390*(1-Setup!$B$9),2)))</f>
        <v/>
      </c>
      <c r="J390" s="22" t="str">
        <f>IF(OR($B390="",$G390=""),"",IF(N(Setup!$B$11)&gt;0,ROUND($G390*(1-Setup!$B$10)/Setup!$B$11,0)*Setup!$B$11,ROUND($G390*(1-Setup!$B$10),2)))</f>
        <v/>
      </c>
      <c r="K390" s="13"/>
      <c r="L390" s="22" t="str">
        <f t="shared" si="13"/>
        <v/>
      </c>
      <c r="M390" s="13"/>
      <c r="N390" s="13"/>
      <c r="O390" s="13"/>
      <c r="P390" s="23" t="str">
        <f>IF(AND($B390&lt;&gt;"",$N390&lt;&gt;"Discontinued"),MAX(P$3:P389)+1,"")</f>
        <v/>
      </c>
    </row>
    <row r="391" spans="1:16" x14ac:dyDescent="0.3">
      <c r="A391" s="13"/>
      <c r="B391" s="13"/>
      <c r="C391" s="13"/>
      <c r="D391" s="13"/>
      <c r="E391" s="13"/>
      <c r="F391" s="20"/>
      <c r="G391" s="20"/>
      <c r="H391" s="21" t="str">
        <f t="shared" si="12"/>
        <v/>
      </c>
      <c r="I391" s="22" t="str">
        <f>IF(OR($B391="",$G391=""),"",IF(N(Setup!$B$11)&gt;0,ROUND($G391*(1-Setup!$B$9)/Setup!$B$11,0)*Setup!$B$11,ROUND($G391*(1-Setup!$B$9),2)))</f>
        <v/>
      </c>
      <c r="J391" s="22" t="str">
        <f>IF(OR($B391="",$G391=""),"",IF(N(Setup!$B$11)&gt;0,ROUND($G391*(1-Setup!$B$10)/Setup!$B$11,0)*Setup!$B$11,ROUND($G391*(1-Setup!$B$10),2)))</f>
        <v/>
      </c>
      <c r="K391" s="13"/>
      <c r="L391" s="22" t="str">
        <f t="shared" si="13"/>
        <v/>
      </c>
      <c r="M391" s="13"/>
      <c r="N391" s="13"/>
      <c r="O391" s="13"/>
      <c r="P391" s="23" t="str">
        <f>IF(AND($B391&lt;&gt;"",$N391&lt;&gt;"Discontinued"),MAX(P$3:P390)+1,"")</f>
        <v/>
      </c>
    </row>
    <row r="392" spans="1:16" x14ac:dyDescent="0.3">
      <c r="A392" s="13"/>
      <c r="B392" s="13"/>
      <c r="C392" s="13"/>
      <c r="D392" s="13"/>
      <c r="E392" s="13"/>
      <c r="F392" s="20"/>
      <c r="G392" s="20"/>
      <c r="H392" s="21" t="str">
        <f t="shared" si="12"/>
        <v/>
      </c>
      <c r="I392" s="22" t="str">
        <f>IF(OR($B392="",$G392=""),"",IF(N(Setup!$B$11)&gt;0,ROUND($G392*(1-Setup!$B$9)/Setup!$B$11,0)*Setup!$B$11,ROUND($G392*(1-Setup!$B$9),2)))</f>
        <v/>
      </c>
      <c r="J392" s="22" t="str">
        <f>IF(OR($B392="",$G392=""),"",IF(N(Setup!$B$11)&gt;0,ROUND($G392*(1-Setup!$B$10)/Setup!$B$11,0)*Setup!$B$11,ROUND($G392*(1-Setup!$B$10),2)))</f>
        <v/>
      </c>
      <c r="K392" s="13"/>
      <c r="L392" s="22" t="str">
        <f t="shared" si="13"/>
        <v/>
      </c>
      <c r="M392" s="13"/>
      <c r="N392" s="13"/>
      <c r="O392" s="13"/>
      <c r="P392" s="23" t="str">
        <f>IF(AND($B392&lt;&gt;"",$N392&lt;&gt;"Discontinued"),MAX(P$3:P391)+1,"")</f>
        <v/>
      </c>
    </row>
    <row r="393" spans="1:16" x14ac:dyDescent="0.3">
      <c r="A393" s="13"/>
      <c r="B393" s="13"/>
      <c r="C393" s="13"/>
      <c r="D393" s="13"/>
      <c r="E393" s="13"/>
      <c r="F393" s="20"/>
      <c r="G393" s="20"/>
      <c r="H393" s="21" t="str">
        <f t="shared" si="12"/>
        <v/>
      </c>
      <c r="I393" s="22" t="str">
        <f>IF(OR($B393="",$G393=""),"",IF(N(Setup!$B$11)&gt;0,ROUND($G393*(1-Setup!$B$9)/Setup!$B$11,0)*Setup!$B$11,ROUND($G393*(1-Setup!$B$9),2)))</f>
        <v/>
      </c>
      <c r="J393" s="22" t="str">
        <f>IF(OR($B393="",$G393=""),"",IF(N(Setup!$B$11)&gt;0,ROUND($G393*(1-Setup!$B$10)/Setup!$B$11,0)*Setup!$B$11,ROUND($G393*(1-Setup!$B$10),2)))</f>
        <v/>
      </c>
      <c r="K393" s="13"/>
      <c r="L393" s="22" t="str">
        <f t="shared" si="13"/>
        <v/>
      </c>
      <c r="M393" s="13"/>
      <c r="N393" s="13"/>
      <c r="O393" s="13"/>
      <c r="P393" s="23" t="str">
        <f>IF(AND($B393&lt;&gt;"",$N393&lt;&gt;"Discontinued"),MAX(P$3:P392)+1,"")</f>
        <v/>
      </c>
    </row>
    <row r="394" spans="1:16" x14ac:dyDescent="0.3">
      <c r="A394" s="13"/>
      <c r="B394" s="13"/>
      <c r="C394" s="13"/>
      <c r="D394" s="13"/>
      <c r="E394" s="13"/>
      <c r="F394" s="20"/>
      <c r="G394" s="20"/>
      <c r="H394" s="21" t="str">
        <f t="shared" si="12"/>
        <v/>
      </c>
      <c r="I394" s="22" t="str">
        <f>IF(OR($B394="",$G394=""),"",IF(N(Setup!$B$11)&gt;0,ROUND($G394*(1-Setup!$B$9)/Setup!$B$11,0)*Setup!$B$11,ROUND($G394*(1-Setup!$B$9),2)))</f>
        <v/>
      </c>
      <c r="J394" s="22" t="str">
        <f>IF(OR($B394="",$G394=""),"",IF(N(Setup!$B$11)&gt;0,ROUND($G394*(1-Setup!$B$10)/Setup!$B$11,0)*Setup!$B$11,ROUND($G394*(1-Setup!$B$10),2)))</f>
        <v/>
      </c>
      <c r="K394" s="13"/>
      <c r="L394" s="22" t="str">
        <f t="shared" si="13"/>
        <v/>
      </c>
      <c r="M394" s="13"/>
      <c r="N394" s="13"/>
      <c r="O394" s="13"/>
      <c r="P394" s="23" t="str">
        <f>IF(AND($B394&lt;&gt;"",$N394&lt;&gt;"Discontinued"),MAX(P$3:P393)+1,"")</f>
        <v/>
      </c>
    </row>
    <row r="395" spans="1:16" x14ac:dyDescent="0.3">
      <c r="A395" s="13"/>
      <c r="B395" s="13"/>
      <c r="C395" s="13"/>
      <c r="D395" s="13"/>
      <c r="E395" s="13"/>
      <c r="F395" s="20"/>
      <c r="G395" s="20"/>
      <c r="H395" s="21" t="str">
        <f t="shared" si="12"/>
        <v/>
      </c>
      <c r="I395" s="22" t="str">
        <f>IF(OR($B395="",$G395=""),"",IF(N(Setup!$B$11)&gt;0,ROUND($G395*(1-Setup!$B$9)/Setup!$B$11,0)*Setup!$B$11,ROUND($G395*(1-Setup!$B$9),2)))</f>
        <v/>
      </c>
      <c r="J395" s="22" t="str">
        <f>IF(OR($B395="",$G395=""),"",IF(N(Setup!$B$11)&gt;0,ROUND($G395*(1-Setup!$B$10)/Setup!$B$11,0)*Setup!$B$11,ROUND($G395*(1-Setup!$B$10),2)))</f>
        <v/>
      </c>
      <c r="K395" s="13"/>
      <c r="L395" s="22" t="str">
        <f t="shared" si="13"/>
        <v/>
      </c>
      <c r="M395" s="13"/>
      <c r="N395" s="13"/>
      <c r="O395" s="13"/>
      <c r="P395" s="23" t="str">
        <f>IF(AND($B395&lt;&gt;"",$N395&lt;&gt;"Discontinued"),MAX(P$3:P394)+1,"")</f>
        <v/>
      </c>
    </row>
    <row r="396" spans="1:16" x14ac:dyDescent="0.3">
      <c r="A396" s="13"/>
      <c r="B396" s="13"/>
      <c r="C396" s="13"/>
      <c r="D396" s="13"/>
      <c r="E396" s="13"/>
      <c r="F396" s="20"/>
      <c r="G396" s="20"/>
      <c r="H396" s="21" t="str">
        <f t="shared" si="12"/>
        <v/>
      </c>
      <c r="I396" s="22" t="str">
        <f>IF(OR($B396="",$G396=""),"",IF(N(Setup!$B$11)&gt;0,ROUND($G396*(1-Setup!$B$9)/Setup!$B$11,0)*Setup!$B$11,ROUND($G396*(1-Setup!$B$9),2)))</f>
        <v/>
      </c>
      <c r="J396" s="22" t="str">
        <f>IF(OR($B396="",$G396=""),"",IF(N(Setup!$B$11)&gt;0,ROUND($G396*(1-Setup!$B$10)/Setup!$B$11,0)*Setup!$B$11,ROUND($G396*(1-Setup!$B$10),2)))</f>
        <v/>
      </c>
      <c r="K396" s="13"/>
      <c r="L396" s="22" t="str">
        <f t="shared" si="13"/>
        <v/>
      </c>
      <c r="M396" s="13"/>
      <c r="N396" s="13"/>
      <c r="O396" s="13"/>
      <c r="P396" s="23" t="str">
        <f>IF(AND($B396&lt;&gt;"",$N396&lt;&gt;"Discontinued"),MAX(P$3:P395)+1,"")</f>
        <v/>
      </c>
    </row>
    <row r="397" spans="1:16" x14ac:dyDescent="0.3">
      <c r="A397" s="13"/>
      <c r="B397" s="13"/>
      <c r="C397" s="13"/>
      <c r="D397" s="13"/>
      <c r="E397" s="13"/>
      <c r="F397" s="20"/>
      <c r="G397" s="20"/>
      <c r="H397" s="21" t="str">
        <f t="shared" si="12"/>
        <v/>
      </c>
      <c r="I397" s="22" t="str">
        <f>IF(OR($B397="",$G397=""),"",IF(N(Setup!$B$11)&gt;0,ROUND($G397*(1-Setup!$B$9)/Setup!$B$11,0)*Setup!$B$11,ROUND($G397*(1-Setup!$B$9),2)))</f>
        <v/>
      </c>
      <c r="J397" s="22" t="str">
        <f>IF(OR($B397="",$G397=""),"",IF(N(Setup!$B$11)&gt;0,ROUND($G397*(1-Setup!$B$10)/Setup!$B$11,0)*Setup!$B$11,ROUND($G397*(1-Setup!$B$10),2)))</f>
        <v/>
      </c>
      <c r="K397" s="13"/>
      <c r="L397" s="22" t="str">
        <f t="shared" si="13"/>
        <v/>
      </c>
      <c r="M397" s="13"/>
      <c r="N397" s="13"/>
      <c r="O397" s="13"/>
      <c r="P397" s="23" t="str">
        <f>IF(AND($B397&lt;&gt;"",$N397&lt;&gt;"Discontinued"),MAX(P$3:P396)+1,"")</f>
        <v/>
      </c>
    </row>
    <row r="398" spans="1:16" x14ac:dyDescent="0.3">
      <c r="A398" s="13"/>
      <c r="B398" s="13"/>
      <c r="C398" s="13"/>
      <c r="D398" s="13"/>
      <c r="E398" s="13"/>
      <c r="F398" s="20"/>
      <c r="G398" s="20"/>
      <c r="H398" s="21" t="str">
        <f t="shared" si="12"/>
        <v/>
      </c>
      <c r="I398" s="22" t="str">
        <f>IF(OR($B398="",$G398=""),"",IF(N(Setup!$B$11)&gt;0,ROUND($G398*(1-Setup!$B$9)/Setup!$B$11,0)*Setup!$B$11,ROUND($G398*(1-Setup!$B$9),2)))</f>
        <v/>
      </c>
      <c r="J398" s="22" t="str">
        <f>IF(OR($B398="",$G398=""),"",IF(N(Setup!$B$11)&gt;0,ROUND($G398*(1-Setup!$B$10)/Setup!$B$11,0)*Setup!$B$11,ROUND($G398*(1-Setup!$B$10),2)))</f>
        <v/>
      </c>
      <c r="K398" s="13"/>
      <c r="L398" s="22" t="str">
        <f t="shared" si="13"/>
        <v/>
      </c>
      <c r="M398" s="13"/>
      <c r="N398" s="13"/>
      <c r="O398" s="13"/>
      <c r="P398" s="23" t="str">
        <f>IF(AND($B398&lt;&gt;"",$N398&lt;&gt;"Discontinued"),MAX(P$3:P397)+1,"")</f>
        <v/>
      </c>
    </row>
    <row r="399" spans="1:16" x14ac:dyDescent="0.3">
      <c r="A399" s="13"/>
      <c r="B399" s="13"/>
      <c r="C399" s="13"/>
      <c r="D399" s="13"/>
      <c r="E399" s="13"/>
      <c r="F399" s="20"/>
      <c r="G399" s="20"/>
      <c r="H399" s="21" t="str">
        <f t="shared" si="12"/>
        <v/>
      </c>
      <c r="I399" s="22" t="str">
        <f>IF(OR($B399="",$G399=""),"",IF(N(Setup!$B$11)&gt;0,ROUND($G399*(1-Setup!$B$9)/Setup!$B$11,0)*Setup!$B$11,ROUND($G399*(1-Setup!$B$9),2)))</f>
        <v/>
      </c>
      <c r="J399" s="22" t="str">
        <f>IF(OR($B399="",$G399=""),"",IF(N(Setup!$B$11)&gt;0,ROUND($G399*(1-Setup!$B$10)/Setup!$B$11,0)*Setup!$B$11,ROUND($G399*(1-Setup!$B$10),2)))</f>
        <v/>
      </c>
      <c r="K399" s="13"/>
      <c r="L399" s="22" t="str">
        <f t="shared" si="13"/>
        <v/>
      </c>
      <c r="M399" s="13"/>
      <c r="N399" s="13"/>
      <c r="O399" s="13"/>
      <c r="P399" s="23" t="str">
        <f>IF(AND($B399&lt;&gt;"",$N399&lt;&gt;"Discontinued"),MAX(P$3:P398)+1,"")</f>
        <v/>
      </c>
    </row>
    <row r="400" spans="1:16" x14ac:dyDescent="0.3">
      <c r="A400" s="13"/>
      <c r="B400" s="13"/>
      <c r="C400" s="13"/>
      <c r="D400" s="13"/>
      <c r="E400" s="13"/>
      <c r="F400" s="20"/>
      <c r="G400" s="20"/>
      <c r="H400" s="21" t="str">
        <f t="shared" si="12"/>
        <v/>
      </c>
      <c r="I400" s="22" t="str">
        <f>IF(OR($B400="",$G400=""),"",IF(N(Setup!$B$11)&gt;0,ROUND($G400*(1-Setup!$B$9)/Setup!$B$11,0)*Setup!$B$11,ROUND($G400*(1-Setup!$B$9),2)))</f>
        <v/>
      </c>
      <c r="J400" s="22" t="str">
        <f>IF(OR($B400="",$G400=""),"",IF(N(Setup!$B$11)&gt;0,ROUND($G400*(1-Setup!$B$10)/Setup!$B$11,0)*Setup!$B$11,ROUND($G400*(1-Setup!$B$10),2)))</f>
        <v/>
      </c>
      <c r="K400" s="13"/>
      <c r="L400" s="22" t="str">
        <f t="shared" si="13"/>
        <v/>
      </c>
      <c r="M400" s="13"/>
      <c r="N400" s="13"/>
      <c r="O400" s="13"/>
      <c r="P400" s="23" t="str">
        <f>IF(AND($B400&lt;&gt;"",$N400&lt;&gt;"Discontinued"),MAX(P$3:P399)+1,"")</f>
        <v/>
      </c>
    </row>
    <row r="401" spans="1:16" x14ac:dyDescent="0.3">
      <c r="A401" s="13"/>
      <c r="B401" s="13"/>
      <c r="C401" s="13"/>
      <c r="D401" s="13"/>
      <c r="E401" s="13"/>
      <c r="F401" s="20"/>
      <c r="G401" s="20"/>
      <c r="H401" s="21" t="str">
        <f t="shared" si="12"/>
        <v/>
      </c>
      <c r="I401" s="22" t="str">
        <f>IF(OR($B401="",$G401=""),"",IF(N(Setup!$B$11)&gt;0,ROUND($G401*(1-Setup!$B$9)/Setup!$B$11,0)*Setup!$B$11,ROUND($G401*(1-Setup!$B$9),2)))</f>
        <v/>
      </c>
      <c r="J401" s="22" t="str">
        <f>IF(OR($B401="",$G401=""),"",IF(N(Setup!$B$11)&gt;0,ROUND($G401*(1-Setup!$B$10)/Setup!$B$11,0)*Setup!$B$11,ROUND($G401*(1-Setup!$B$10),2)))</f>
        <v/>
      </c>
      <c r="K401" s="13"/>
      <c r="L401" s="22" t="str">
        <f t="shared" si="13"/>
        <v/>
      </c>
      <c r="M401" s="13"/>
      <c r="N401" s="13"/>
      <c r="O401" s="13"/>
      <c r="P401" s="23" t="str">
        <f>IF(AND($B401&lt;&gt;"",$N401&lt;&gt;"Discontinued"),MAX(P$3:P400)+1,"")</f>
        <v/>
      </c>
    </row>
    <row r="402" spans="1:16" x14ac:dyDescent="0.3">
      <c r="A402" s="13"/>
      <c r="B402" s="13"/>
      <c r="C402" s="13"/>
      <c r="D402" s="13"/>
      <c r="E402" s="13"/>
      <c r="F402" s="20"/>
      <c r="G402" s="20"/>
      <c r="H402" s="21" t="str">
        <f t="shared" si="12"/>
        <v/>
      </c>
      <c r="I402" s="22" t="str">
        <f>IF(OR($B402="",$G402=""),"",IF(N(Setup!$B$11)&gt;0,ROUND($G402*(1-Setup!$B$9)/Setup!$B$11,0)*Setup!$B$11,ROUND($G402*(1-Setup!$B$9),2)))</f>
        <v/>
      </c>
      <c r="J402" s="22" t="str">
        <f>IF(OR($B402="",$G402=""),"",IF(N(Setup!$B$11)&gt;0,ROUND($G402*(1-Setup!$B$10)/Setup!$B$11,0)*Setup!$B$11,ROUND($G402*(1-Setup!$B$10),2)))</f>
        <v/>
      </c>
      <c r="K402" s="13"/>
      <c r="L402" s="22" t="str">
        <f t="shared" si="13"/>
        <v/>
      </c>
      <c r="M402" s="13"/>
      <c r="N402" s="13"/>
      <c r="O402" s="13"/>
      <c r="P402" s="23" t="str">
        <f>IF(AND($B402&lt;&gt;"",$N402&lt;&gt;"Discontinued"),MAX(P$3:P401)+1,"")</f>
        <v/>
      </c>
    </row>
    <row r="403" spans="1:16" x14ac:dyDescent="0.3">
      <c r="A403" s="13"/>
      <c r="B403" s="13"/>
      <c r="C403" s="13"/>
      <c r="D403" s="13"/>
      <c r="E403" s="13"/>
      <c r="F403" s="20"/>
      <c r="G403" s="20"/>
      <c r="H403" s="21" t="str">
        <f t="shared" si="12"/>
        <v/>
      </c>
      <c r="I403" s="22" t="str">
        <f>IF(OR($B403="",$G403=""),"",IF(N(Setup!$B$11)&gt;0,ROUND($G403*(1-Setup!$B$9)/Setup!$B$11,0)*Setup!$B$11,ROUND($G403*(1-Setup!$B$9),2)))</f>
        <v/>
      </c>
      <c r="J403" s="22" t="str">
        <f>IF(OR($B403="",$G403=""),"",IF(N(Setup!$B$11)&gt;0,ROUND($G403*(1-Setup!$B$10)/Setup!$B$11,0)*Setup!$B$11,ROUND($G403*(1-Setup!$B$10),2)))</f>
        <v/>
      </c>
      <c r="K403" s="13"/>
      <c r="L403" s="22" t="str">
        <f t="shared" si="13"/>
        <v/>
      </c>
      <c r="M403" s="13"/>
      <c r="N403" s="13"/>
      <c r="O403" s="13"/>
      <c r="P403" s="23" t="str">
        <f>IF(AND($B403&lt;&gt;"",$N403&lt;&gt;"Discontinued"),MAX(P$3:P402)+1,"")</f>
        <v/>
      </c>
    </row>
  </sheetData>
  <autoFilter ref="A3:O403" xr:uid="{00000000-0009-0000-0000-000002000000}"/>
  <conditionalFormatting sqref="A4:O403">
    <cfRule type="expression" dxfId="1" priority="2">
      <formula>$N4="Discontinued"</formula>
    </cfRule>
  </conditionalFormatting>
  <pageMargins left="0.4" right="0.4" top="1" bottom="1" header="0.5" footer="0.5"/>
  <pageSetup paperSize="9" fitToHeight="0"/>
  <headerFooter>
    <oddFooter>&amp;C&amp;8 toolkit.groupchaton.com</oddFooter>
  </headerFooter>
  <extLst>
    <ext xmlns:x14="http://schemas.microsoft.com/office/spreadsheetml/2009/9/main" uri="{78C0D931-6437-407d-A8EE-F0AAD7539E65}">
      <x14:conditionalFormattings>
        <x14:conditionalFormatting xmlns:xm="http://schemas.microsoft.com/office/excel/2006/main">
          <x14:cfRule type="expression" priority="1" id="{00000000-000E-0000-0200-000001000000}">
            <xm:f>AND($H4&lt;&gt;"",$H4&lt;Setup!$B$12)</xm:f>
            <x14:dxf>
              <font>
                <b/>
                <color rgb="FFB91C1C"/>
              </font>
              <fill>
                <patternFill patternType="solid">
                  <fgColor rgb="FFFEE2E2"/>
                </patternFill>
              </fill>
            </x14:dxf>
          </x14:cfRule>
          <xm:sqref>H4:H403</xm:sqref>
        </x14:conditionalFormatting>
      </x14:conditionalFormattings>
    </ext>
    <ext xmlns:x14="http://schemas.microsoft.com/office/spreadsheetml/2009/9/main" uri="{CCE6A557-97BC-4b89-ADB6-D9C93CAAB3DF}">
      <x14:dataValidations xmlns:xm="http://schemas.microsoft.com/office/excel/2006/main" count="1">
        <x14:dataValidation type="list" allowBlank="1" xr:uid="{00000000-0002-0000-0200-000000000000}">
          <x14:formula1>
            <xm:f>Setup!$D$15:$D$17</xm:f>
          </x14:formula1>
          <xm:sqref>N4:N403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7"/>
  <sheetViews>
    <sheetView showGridLines="0" workbookViewId="0"/>
  </sheetViews>
  <sheetFormatPr defaultRowHeight="14.4" x14ac:dyDescent="0.3"/>
  <cols>
    <col min="1" max="1" width="44" customWidth="1"/>
    <col min="2" max="2" width="40" customWidth="1"/>
    <col min="3" max="3" width="3" customWidth="1"/>
    <col min="4" max="4" width="16" customWidth="1"/>
  </cols>
  <sheetData>
    <row r="1" spans="1:4" ht="25.95" customHeight="1" x14ac:dyDescent="0.4">
      <c r="A1" s="1" t="s">
        <v>82</v>
      </c>
    </row>
    <row r="2" spans="1:4" x14ac:dyDescent="0.3">
      <c r="A2" s="2" t="s">
        <v>83</v>
      </c>
    </row>
    <row r="3" spans="1:4" x14ac:dyDescent="0.3">
      <c r="A3" s="24" t="s">
        <v>84</v>
      </c>
      <c r="B3" s="13" t="s">
        <v>85</v>
      </c>
    </row>
    <row r="4" spans="1:4" x14ac:dyDescent="0.3">
      <c r="A4" s="24" t="s">
        <v>86</v>
      </c>
      <c r="B4" s="13" t="s">
        <v>87</v>
      </c>
    </row>
    <row r="5" spans="1:4" x14ac:dyDescent="0.3">
      <c r="A5" s="24" t="s">
        <v>88</v>
      </c>
      <c r="B5" s="13" t="s">
        <v>89</v>
      </c>
    </row>
    <row r="6" spans="1:4" x14ac:dyDescent="0.3">
      <c r="A6" s="24" t="s">
        <v>90</v>
      </c>
      <c r="B6" s="13" t="s">
        <v>91</v>
      </c>
    </row>
    <row r="7" spans="1:4" x14ac:dyDescent="0.3">
      <c r="A7" s="24" t="s">
        <v>92</v>
      </c>
      <c r="B7" s="25">
        <v>46329</v>
      </c>
    </row>
    <row r="8" spans="1:4" x14ac:dyDescent="0.3">
      <c r="A8" s="24" t="s">
        <v>93</v>
      </c>
      <c r="B8" s="13" t="s">
        <v>94</v>
      </c>
    </row>
    <row r="9" spans="1:4" x14ac:dyDescent="0.3">
      <c r="A9" s="24" t="s">
        <v>95</v>
      </c>
      <c r="B9" s="26">
        <v>0.15</v>
      </c>
    </row>
    <row r="10" spans="1:4" x14ac:dyDescent="0.3">
      <c r="A10" s="24" t="s">
        <v>96</v>
      </c>
      <c r="B10" s="26">
        <v>0.25</v>
      </c>
    </row>
    <row r="11" spans="1:4" x14ac:dyDescent="0.3">
      <c r="A11" s="24" t="s">
        <v>97</v>
      </c>
      <c r="B11" s="13">
        <v>1</v>
      </c>
    </row>
    <row r="12" spans="1:4" x14ac:dyDescent="0.3">
      <c r="A12" s="24" t="s">
        <v>98</v>
      </c>
      <c r="B12" s="26">
        <v>0.15</v>
      </c>
    </row>
    <row r="14" spans="1:4" ht="31.95" customHeight="1" x14ac:dyDescent="0.3">
      <c r="A14" s="27" t="s">
        <v>99</v>
      </c>
      <c r="D14" s="16" t="s">
        <v>40</v>
      </c>
    </row>
    <row r="15" spans="1:4" x14ac:dyDescent="0.3">
      <c r="D15" s="13" t="s">
        <v>48</v>
      </c>
    </row>
    <row r="16" spans="1:4" x14ac:dyDescent="0.3">
      <c r="D16" s="13" t="s">
        <v>64</v>
      </c>
    </row>
    <row r="17" spans="4:4" x14ac:dyDescent="0.3">
      <c r="D17" s="13" t="s">
        <v>67</v>
      </c>
    </row>
  </sheetData>
  <pageMargins left="0.4" right="0.4" top="1" bottom="1" header="0.5" footer="0.5"/>
  <pageSetup paperSize="9" fitToHeight="0"/>
  <headerFooter>
    <oddFooter>&amp;C&amp;8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How to use</vt:lpstr>
      <vt:lpstr>Price List</vt:lpstr>
      <vt:lpstr>Products</vt:lpstr>
      <vt:lpstr>Setup</vt:lpstr>
      <vt:lpstr>'Price List'!Print_Titles</vt:lpstr>
    </vt:vector>
  </TitlesOfParts>
  <LinksUpToDate>false</LinksUpToDate>
  <SharedDoc>false</SharedDoc>
  <HyperlinksChanged>false</HyperlinksChanged>
  <AppVersion>16.0300</AppVersion>
  <Company>Nivesh Sahayak</Company>
  <HyperlinkBase>https://www.niveshsahayak.in/</HyperlinkBas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List with Dealer Prices (Excel)</dc:title>
  <dc:subject>Free Excel price list: products with cost, list price and margin, automatic dealer and distributor prices, tax-inclusive price, and a printable customer price list in any currency.</dc:subject>
  <dc:creator>Nivesh Sahayak</dc:creator>
  <cp:keywords>Toolkit by GroupChatOn; Designed &amp; Developed by: Nivesh Sahayak</cp:keywords>
  <dc:description>Price List with Dealer Prices (Excel). From Toolkit by GroupChatOn (https://toolkit.groupchaton.com). Designed &amp; Developed by: Nivesh Sahayak (https://www.niveshsahayak.in/)</dc:description>
  <cp:lastModifiedBy>Nivesh Sahayak</cp:lastModifiedBy>
  <dcterms:created xsi:type="dcterms:W3CDTF">2026-11-03T00:39:34Z</dcterms:created>
  <dcterms:modified xsi:type="dcterms:W3CDTF">2026-11-03T00:39:56Z</dcterms:modified>
  <cp:category>Sales &amp; CRM</cp:category>
</cp:coreProperties>
</file>