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97F4526D-9B02-4D56-B757-8F69E82881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er" sheetId="1" r:id="rId1"/>
    <sheet name="How to use" sheetId="2" r:id="rId2"/>
  </sheets>
  <definedNames>
    <definedName name="_xlnm.Print_Titles" localSheetId="0">Register!$7:$8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68" i="1" l="1"/>
  <c r="AI68" i="1"/>
  <c r="AH68" i="1"/>
  <c r="AJ67" i="1"/>
  <c r="AI67" i="1"/>
  <c r="AH67" i="1"/>
  <c r="AK67" i="1" s="1"/>
  <c r="AJ66" i="1"/>
  <c r="AI66" i="1"/>
  <c r="AH66" i="1"/>
  <c r="AJ65" i="1"/>
  <c r="AI65" i="1"/>
  <c r="AH65" i="1"/>
  <c r="AJ64" i="1"/>
  <c r="AI64" i="1"/>
  <c r="AH64" i="1"/>
  <c r="AJ63" i="1"/>
  <c r="AI63" i="1"/>
  <c r="AH63" i="1"/>
  <c r="AK63" i="1" s="1"/>
  <c r="AJ62" i="1"/>
  <c r="AK62" i="1" s="1"/>
  <c r="AI62" i="1"/>
  <c r="AH62" i="1"/>
  <c r="AJ61" i="1"/>
  <c r="AI61" i="1"/>
  <c r="AH61" i="1"/>
  <c r="AJ60" i="1"/>
  <c r="AI60" i="1"/>
  <c r="AK60" i="1" s="1"/>
  <c r="AH60" i="1"/>
  <c r="AJ59" i="1"/>
  <c r="AI59" i="1"/>
  <c r="AH59" i="1"/>
  <c r="AK59" i="1" s="1"/>
  <c r="AJ58" i="1"/>
  <c r="AI58" i="1"/>
  <c r="AH58" i="1"/>
  <c r="AK58" i="1" s="1"/>
  <c r="AJ57" i="1"/>
  <c r="AI57" i="1"/>
  <c r="AH57" i="1"/>
  <c r="AK57" i="1" s="1"/>
  <c r="AJ56" i="1"/>
  <c r="AI56" i="1"/>
  <c r="AH56" i="1"/>
  <c r="AJ55" i="1"/>
  <c r="AI55" i="1"/>
  <c r="AH55" i="1"/>
  <c r="AJ54" i="1"/>
  <c r="AI54" i="1"/>
  <c r="AH54" i="1"/>
  <c r="AK54" i="1" s="1"/>
  <c r="AJ53" i="1"/>
  <c r="AI53" i="1"/>
  <c r="AH53" i="1"/>
  <c r="AJ52" i="1"/>
  <c r="AI52" i="1"/>
  <c r="AH52" i="1"/>
  <c r="AK52" i="1" s="1"/>
  <c r="AJ51" i="1"/>
  <c r="AI51" i="1"/>
  <c r="AH51" i="1"/>
  <c r="AJ50" i="1"/>
  <c r="AI50" i="1"/>
  <c r="AH50" i="1"/>
  <c r="AJ49" i="1"/>
  <c r="AI49" i="1"/>
  <c r="AH49" i="1"/>
  <c r="AJ48" i="1"/>
  <c r="AI48" i="1"/>
  <c r="AH48" i="1"/>
  <c r="AK48" i="1" s="1"/>
  <c r="AJ47" i="1"/>
  <c r="AI47" i="1"/>
  <c r="AK47" i="1" s="1"/>
  <c r="AH47" i="1"/>
  <c r="AJ46" i="1"/>
  <c r="AI46" i="1"/>
  <c r="AH46" i="1"/>
  <c r="AK46" i="1" s="1"/>
  <c r="AJ45" i="1"/>
  <c r="AI45" i="1"/>
  <c r="AH45" i="1"/>
  <c r="AJ44" i="1"/>
  <c r="AI44" i="1"/>
  <c r="AH44" i="1"/>
  <c r="AK44" i="1" s="1"/>
  <c r="AJ43" i="1"/>
  <c r="AI43" i="1"/>
  <c r="AH43" i="1"/>
  <c r="AK43" i="1" s="1"/>
  <c r="AJ42" i="1"/>
  <c r="AI42" i="1"/>
  <c r="AH42" i="1"/>
  <c r="AK42" i="1" s="1"/>
  <c r="AJ41" i="1"/>
  <c r="AI41" i="1"/>
  <c r="AH41" i="1"/>
  <c r="AJ40" i="1"/>
  <c r="AI40" i="1"/>
  <c r="AH40" i="1"/>
  <c r="AJ39" i="1"/>
  <c r="AI39" i="1"/>
  <c r="AH39" i="1"/>
  <c r="AJ38" i="1"/>
  <c r="AI38" i="1"/>
  <c r="AH38" i="1"/>
  <c r="AJ37" i="1"/>
  <c r="AI37" i="1"/>
  <c r="AH37" i="1"/>
  <c r="AK37" i="1" s="1"/>
  <c r="AJ36" i="1"/>
  <c r="AI36" i="1"/>
  <c r="AH36" i="1"/>
  <c r="AJ35" i="1"/>
  <c r="AI35" i="1"/>
  <c r="AH35" i="1"/>
  <c r="AJ34" i="1"/>
  <c r="AI34" i="1"/>
  <c r="AH34" i="1"/>
  <c r="AK34" i="1" s="1"/>
  <c r="AJ33" i="1"/>
  <c r="AI33" i="1"/>
  <c r="AH33" i="1"/>
  <c r="AJ32" i="1"/>
  <c r="AI32" i="1"/>
  <c r="AH32" i="1"/>
  <c r="AK32" i="1" s="1"/>
  <c r="AJ31" i="1"/>
  <c r="AI31" i="1"/>
  <c r="AH31" i="1"/>
  <c r="AK31" i="1" s="1"/>
  <c r="AJ30" i="1"/>
  <c r="AI30" i="1"/>
  <c r="AH30" i="1"/>
  <c r="AJ29" i="1"/>
  <c r="AI29" i="1"/>
  <c r="AH29" i="1"/>
  <c r="AJ28" i="1"/>
  <c r="AI28" i="1"/>
  <c r="AH28" i="1"/>
  <c r="AK28" i="1" s="1"/>
  <c r="AJ27" i="1"/>
  <c r="AI27" i="1"/>
  <c r="AH27" i="1"/>
  <c r="AJ26" i="1"/>
  <c r="AI26" i="1"/>
  <c r="AH26" i="1"/>
  <c r="AK26" i="1" s="1"/>
  <c r="AJ25" i="1"/>
  <c r="AI25" i="1"/>
  <c r="AH25" i="1"/>
  <c r="AJ24" i="1"/>
  <c r="AI24" i="1"/>
  <c r="AH24" i="1"/>
  <c r="AK24" i="1" s="1"/>
  <c r="AJ23" i="1"/>
  <c r="AI23" i="1"/>
  <c r="AH23" i="1"/>
  <c r="AJ22" i="1"/>
  <c r="AI22" i="1"/>
  <c r="AH22" i="1"/>
  <c r="AK22" i="1" s="1"/>
  <c r="AJ21" i="1"/>
  <c r="AI21" i="1"/>
  <c r="AH21" i="1"/>
  <c r="AK21" i="1" s="1"/>
  <c r="AJ20" i="1"/>
  <c r="AI20" i="1"/>
  <c r="AK20" i="1" s="1"/>
  <c r="AH20" i="1"/>
  <c r="AJ19" i="1"/>
  <c r="AI19" i="1"/>
  <c r="AH19" i="1"/>
  <c r="AK19" i="1" s="1"/>
  <c r="AJ18" i="1"/>
  <c r="AI18" i="1"/>
  <c r="AH18" i="1"/>
  <c r="AK18" i="1" s="1"/>
  <c r="AJ17" i="1"/>
  <c r="AI17" i="1"/>
  <c r="AH17" i="1"/>
  <c r="AK17" i="1" s="1"/>
  <c r="AJ16" i="1"/>
  <c r="AI16" i="1"/>
  <c r="AH16" i="1"/>
  <c r="AK16" i="1" s="1"/>
  <c r="AJ15" i="1"/>
  <c r="AI15" i="1"/>
  <c r="AH15" i="1"/>
  <c r="AJ14" i="1"/>
  <c r="AI14" i="1"/>
  <c r="AH14" i="1"/>
  <c r="AJ13" i="1"/>
  <c r="AI13" i="1"/>
  <c r="AH13" i="1"/>
  <c r="AK13" i="1" s="1"/>
  <c r="AJ12" i="1"/>
  <c r="AI12" i="1"/>
  <c r="AK12" i="1" s="1"/>
  <c r="AH12" i="1"/>
  <c r="AJ11" i="1"/>
  <c r="AI11" i="1"/>
  <c r="AH11" i="1"/>
  <c r="AK11" i="1" s="1"/>
  <c r="AJ10" i="1"/>
  <c r="AI10" i="1"/>
  <c r="AH10" i="1"/>
  <c r="AJ9" i="1"/>
  <c r="AI9" i="1"/>
  <c r="AH9" i="1"/>
  <c r="AG7" i="1"/>
  <c r="AG70" i="1" s="1"/>
  <c r="AF7" i="1"/>
  <c r="AF70" i="1" s="1"/>
  <c r="AE7" i="1"/>
  <c r="AE70" i="1" s="1"/>
  <c r="AD7" i="1"/>
  <c r="AD70" i="1" s="1"/>
  <c r="AC7" i="1"/>
  <c r="AC70" i="1" s="1"/>
  <c r="AB7" i="1"/>
  <c r="AB70" i="1" s="1"/>
  <c r="AA7" i="1"/>
  <c r="AA70" i="1" s="1"/>
  <c r="Z7" i="1"/>
  <c r="Z70" i="1" s="1"/>
  <c r="Y7" i="1"/>
  <c r="Y70" i="1" s="1"/>
  <c r="X7" i="1"/>
  <c r="X8" i="1" s="1"/>
  <c r="W7" i="1"/>
  <c r="W8" i="1" s="1"/>
  <c r="V7" i="1"/>
  <c r="V8" i="1" s="1"/>
  <c r="U7" i="1"/>
  <c r="U8" i="1" s="1"/>
  <c r="T7" i="1"/>
  <c r="T8" i="1" s="1"/>
  <c r="S7" i="1"/>
  <c r="S70" i="1" s="1"/>
  <c r="R7" i="1"/>
  <c r="R8" i="1" s="1"/>
  <c r="Q7" i="1"/>
  <c r="Q8" i="1" s="1"/>
  <c r="P7" i="1"/>
  <c r="P8" i="1" s="1"/>
  <c r="O7" i="1"/>
  <c r="O70" i="1" s="1"/>
  <c r="N7" i="1"/>
  <c r="N70" i="1" s="1"/>
  <c r="M7" i="1"/>
  <c r="M70" i="1" s="1"/>
  <c r="L7" i="1"/>
  <c r="L70" i="1" s="1"/>
  <c r="K7" i="1"/>
  <c r="K70" i="1" s="1"/>
  <c r="J7" i="1"/>
  <c r="J70" i="1" s="1"/>
  <c r="I7" i="1"/>
  <c r="I70" i="1" s="1"/>
  <c r="H7" i="1"/>
  <c r="H8" i="1" s="1"/>
  <c r="G7" i="1"/>
  <c r="G70" i="1" s="1"/>
  <c r="F7" i="1"/>
  <c r="F70" i="1" s="1"/>
  <c r="E7" i="1"/>
  <c r="E70" i="1" s="1"/>
  <c r="D7" i="1"/>
  <c r="D8" i="1" s="1"/>
  <c r="C7" i="1"/>
  <c r="C8" i="1" s="1"/>
  <c r="AK38" i="1" l="1"/>
  <c r="AK51" i="1"/>
  <c r="AK64" i="1"/>
  <c r="AK45" i="1"/>
  <c r="AK65" i="1"/>
  <c r="AK56" i="1"/>
  <c r="AK53" i="1"/>
  <c r="AK66" i="1"/>
  <c r="O8" i="1"/>
  <c r="AK61" i="1"/>
  <c r="AK41" i="1"/>
  <c r="AE8" i="1"/>
  <c r="AK49" i="1"/>
  <c r="N8" i="1"/>
  <c r="AF8" i="1"/>
  <c r="AK27" i="1"/>
  <c r="AK36" i="1"/>
  <c r="AA8" i="1"/>
  <c r="AB8" i="1"/>
  <c r="AD8" i="1"/>
  <c r="AK14" i="1"/>
  <c r="AK55" i="1"/>
  <c r="AK25" i="1"/>
  <c r="AG8" i="1"/>
  <c r="AK50" i="1"/>
  <c r="Y8" i="1"/>
  <c r="AC8" i="1"/>
  <c r="AK9" i="1"/>
  <c r="AK68" i="1"/>
  <c r="E8" i="1"/>
  <c r="AK15" i="1"/>
  <c r="F8" i="1"/>
  <c r="AK33" i="1"/>
  <c r="AK39" i="1"/>
  <c r="Z8" i="1"/>
  <c r="I8" i="1"/>
  <c r="AK10" i="1"/>
  <c r="J8" i="1"/>
  <c r="AK40" i="1"/>
  <c r="G8" i="1"/>
  <c r="H70" i="1"/>
  <c r="K8" i="1"/>
  <c r="L8" i="1"/>
  <c r="AK23" i="1"/>
  <c r="AK29" i="1"/>
  <c r="AK30" i="1"/>
  <c r="M8" i="1"/>
  <c r="AK35" i="1"/>
  <c r="P70" i="1"/>
  <c r="Q70" i="1"/>
  <c r="V70" i="1"/>
  <c r="C70" i="1"/>
  <c r="R70" i="1"/>
  <c r="T70" i="1"/>
  <c r="D70" i="1"/>
  <c r="X70" i="1"/>
  <c r="U70" i="1"/>
  <c r="S8" i="1"/>
  <c r="W70" i="1"/>
</calcChain>
</file>

<file path=xl/sharedStrings.xml><?xml version="1.0" encoding="utf-8"?>
<sst xmlns="http://schemas.openxmlformats.org/spreadsheetml/2006/main" count="109" uniqueCount="43">
  <si>
    <t>Student attendance register</t>
  </si>
  <si>
    <t>School / centre</t>
  </si>
  <si>
    <t>Govt. Senior Secondary School</t>
  </si>
  <si>
    <t>Class &amp; section</t>
  </si>
  <si>
    <t>VIII-B</t>
  </si>
  <si>
    <t>Month (first day)</t>
  </si>
  <si>
    <t>Warn below</t>
  </si>
  <si>
    <t>Roll</t>
  </si>
  <si>
    <t>Name</t>
  </si>
  <si>
    <t>P</t>
  </si>
  <si>
    <t>A</t>
  </si>
  <si>
    <t>L</t>
  </si>
  <si>
    <t>%</t>
  </si>
  <si>
    <t>Aarav Sharma</t>
  </si>
  <si>
    <t>Ananya Singh</t>
  </si>
  <si>
    <t>Ishaan Verma</t>
  </si>
  <si>
    <t>Diya Kaur</t>
  </si>
  <si>
    <t>Kabir Gupta</t>
  </si>
  <si>
    <t>Meera Joshi</t>
  </si>
  <si>
    <t>Rohan Das</t>
  </si>
  <si>
    <t>Saanvi Patel</t>
  </si>
  <si>
    <t>Present each day</t>
  </si>
  <si>
    <t>Student Attendance Register (Excel)</t>
  </si>
  <si>
    <t>Toolkit by GroupChatOn · free template · https://toolkit.groupchaton.com</t>
  </si>
  <si>
    <t>The class register you know, in Excel. Type the month once and the sheet shows the right dates and shades the Sundays. Mark P (present), A (absent) or L (leave) and each student's days present, absent, on leave and attendance percentage calculate themselves. Low attendance is highlighted.</t>
  </si>
  <si>
    <t>Colours</t>
  </si>
  <si>
    <t>Yellow cells: type or pick here.</t>
  </si>
  <si>
    <t>Grey and white cells: calculate by themselves. Don't type over them.</t>
  </si>
  <si>
    <t>Steps</t>
  </si>
  <si>
    <t>Type your school or centre name, class and the first day of the month at the top.</t>
  </si>
  <si>
    <t>Type the roll numbers and names of your students.</t>
  </si>
  <si>
    <t>Each day, mark P, A or L in that day's column (you can also just type the letter).</t>
  </si>
  <si>
    <t>Totals and percentage update as you go.</t>
  </si>
  <si>
    <t>At month end, print on A4 landscape or save as PDF. For the next month, save a copy and clear the marks.</t>
  </si>
  <si>
    <t>Tips</t>
  </si>
  <si>
    <t>•</t>
  </si>
  <si>
    <t>Copy the student list into the next month's copy so you only type it once a year.</t>
  </si>
  <si>
    <t>Change the 75% warning level in the Settings box if your school uses a different rule.</t>
  </si>
  <si>
    <t>Leave holidays empty: only marked days count towards the percentage.</t>
  </si>
  <si>
    <t>Full guide, questions and answers, and more free templates:</t>
  </si>
  <si>
    <t>https://toolkit.groupchaton.com/teachers/attendance-register-excel/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</si>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</sst>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"/>
  </numFmts>
  <fonts count="12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b/>
      <sz val="11"/>
      <color rgb="FF14213D"/>
      <name val="Calibri"/>
    </font>
    <font>
      <sz val="8"/>
      <color rgb="FF14213D"/>
      <name val="Calibri"/>
    </font>
    <font>
      <b/>
      <sz val="11"/>
      <color rgb="FFFFFFFF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165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0" fontId="2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8" fillId="0" borderId="0" xfId="0" applyFont="1"/>
    <xf numFmtId="0" fontId="2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4" fillId="4" borderId="0" xfId="0" applyFont="1" applyFill="1" applyAlignment="1">
      <alignment horizontal="center"/>
    </xf>
    <xf numFmtId="0" fontId="0" fillId="0" borderId="0" xfId="0"/>
    <xf numFmtId="0" fontId="0" fillId="2" borderId="1" xfId="0" applyFill="1" applyBorder="1" applyAlignment="1" applyProtection="1">
      <alignment horizontal="left" vertical="center"/>
      <protection locked="0"/>
    </xf>
    <xf numFmtId="9" fontId="0" fillId="2" borderId="1" xfId="0" applyNumberForma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2" borderId="1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4">
    <dxf>
      <fill>
        <patternFill patternType="solid">
          <fgColor rgb="FFFECACA"/>
        </patternFill>
      </fill>
    </dxf>
    <dxf>
      <font>
        <b/>
        <color rgb="FFB91C1C"/>
      </font>
      <fill>
        <patternFill patternType="solid">
          <fgColor rgb="FFFECACA"/>
        </patternFill>
      </fill>
    </dxf>
    <dxf>
      <fill>
        <patternFill patternType="solid">
          <fgColor rgb="FFE2E8F0"/>
        </patternFill>
      </fill>
    </dxf>
    <dxf>
      <fill>
        <patternFill patternType="solid">
          <fgColor rgb="FFCBD5E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teachers/attendance-regist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563EB"/>
    <pageSetUpPr fitToPage="1"/>
  </sheetPr>
  <dimension ref="A1:AK70"/>
  <sheetViews>
    <sheetView showGridLines="0" tabSelected="1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3" width="4.21875" customWidth="1"/>
    <col min="34" max="36" width="6" customWidth="1"/>
    <col min="37" max="37" width="8" customWidth="1"/>
  </cols>
  <sheetData>
    <row r="1" spans="1:37" ht="25.95" customHeight="1" x14ac:dyDescent="0.4">
      <c r="A1" s="1" t="s">
        <v>0</v>
      </c>
    </row>
    <row r="2" spans="1:37" x14ac:dyDescent="0.3">
      <c r="B2" s="2" t="s">
        <v>1</v>
      </c>
      <c r="C2" s="23" t="s">
        <v>2</v>
      </c>
      <c r="D2" s="22"/>
      <c r="E2" s="22"/>
      <c r="F2" s="22"/>
      <c r="G2" s="22"/>
      <c r="H2" s="22"/>
    </row>
    <row r="3" spans="1:37" x14ac:dyDescent="0.3">
      <c r="B3" s="2" t="s">
        <v>3</v>
      </c>
      <c r="C3" s="23" t="s">
        <v>4</v>
      </c>
      <c r="D3" s="22"/>
      <c r="E3" s="22"/>
      <c r="F3" s="22"/>
      <c r="G3" s="22"/>
      <c r="H3" s="22"/>
    </row>
    <row r="4" spans="1:37" x14ac:dyDescent="0.3">
      <c r="B4" s="2" t="s">
        <v>5</v>
      </c>
      <c r="C4" s="27">
        <v>46327</v>
      </c>
      <c r="D4" s="22"/>
      <c r="E4" s="22"/>
      <c r="F4" s="22"/>
      <c r="G4" s="22"/>
      <c r="H4" s="22"/>
    </row>
    <row r="5" spans="1:37" x14ac:dyDescent="0.3">
      <c r="B5" s="2" t="s">
        <v>6</v>
      </c>
      <c r="C5" s="24">
        <v>0.75</v>
      </c>
      <c r="D5" s="22"/>
      <c r="E5" s="22"/>
      <c r="F5" s="22"/>
      <c r="G5" s="22"/>
      <c r="H5" s="22"/>
    </row>
    <row r="7" spans="1:37" ht="31.95" customHeight="1" x14ac:dyDescent="0.3">
      <c r="A7" s="25" t="s">
        <v>7</v>
      </c>
      <c r="B7" s="25" t="s">
        <v>8</v>
      </c>
      <c r="C7" s="3">
        <f>IF(1&lt;=DAY(EOMONTH($C$4,0)),$C$4+0,"")</f>
        <v>46327</v>
      </c>
      <c r="D7" s="3">
        <f>IF(2&lt;=DAY(EOMONTH($C$4,0)),$C$4+1,"")</f>
        <v>46328</v>
      </c>
      <c r="E7" s="3">
        <f>IF(3&lt;=DAY(EOMONTH($C$4,0)),$C$4+2,"")</f>
        <v>46329</v>
      </c>
      <c r="F7" s="3">
        <f>IF(4&lt;=DAY(EOMONTH($C$4,0)),$C$4+3,"")</f>
        <v>46330</v>
      </c>
      <c r="G7" s="3">
        <f>IF(5&lt;=DAY(EOMONTH($C$4,0)),$C$4+4,"")</f>
        <v>46331</v>
      </c>
      <c r="H7" s="3">
        <f>IF(6&lt;=DAY(EOMONTH($C$4,0)),$C$4+5,"")</f>
        <v>46332</v>
      </c>
      <c r="I7" s="3">
        <f>IF(7&lt;=DAY(EOMONTH($C$4,0)),$C$4+6,"")</f>
        <v>46333</v>
      </c>
      <c r="J7" s="3">
        <f>IF(8&lt;=DAY(EOMONTH($C$4,0)),$C$4+7,"")</f>
        <v>46334</v>
      </c>
      <c r="K7" s="3">
        <f>IF(9&lt;=DAY(EOMONTH($C$4,0)),$C$4+8,"")</f>
        <v>46335</v>
      </c>
      <c r="L7" s="3">
        <f>IF(10&lt;=DAY(EOMONTH($C$4,0)),$C$4+9,"")</f>
        <v>46336</v>
      </c>
      <c r="M7" s="3">
        <f>IF(11&lt;=DAY(EOMONTH($C$4,0)),$C$4+10,"")</f>
        <v>46337</v>
      </c>
      <c r="N7" s="3">
        <f>IF(12&lt;=DAY(EOMONTH($C$4,0)),$C$4+11,"")</f>
        <v>46338</v>
      </c>
      <c r="O7" s="3">
        <f>IF(13&lt;=DAY(EOMONTH($C$4,0)),$C$4+12,"")</f>
        <v>46339</v>
      </c>
      <c r="P7" s="3">
        <f>IF(14&lt;=DAY(EOMONTH($C$4,0)),$C$4+13,"")</f>
        <v>46340</v>
      </c>
      <c r="Q7" s="3">
        <f>IF(15&lt;=DAY(EOMONTH($C$4,0)),$C$4+14,"")</f>
        <v>46341</v>
      </c>
      <c r="R7" s="3">
        <f>IF(16&lt;=DAY(EOMONTH($C$4,0)),$C$4+15,"")</f>
        <v>46342</v>
      </c>
      <c r="S7" s="3">
        <f>IF(17&lt;=DAY(EOMONTH($C$4,0)),$C$4+16,"")</f>
        <v>46343</v>
      </c>
      <c r="T7" s="3">
        <f>IF(18&lt;=DAY(EOMONTH($C$4,0)),$C$4+17,"")</f>
        <v>46344</v>
      </c>
      <c r="U7" s="3">
        <f>IF(19&lt;=DAY(EOMONTH($C$4,0)),$C$4+18,"")</f>
        <v>46345</v>
      </c>
      <c r="V7" s="3">
        <f>IF(20&lt;=DAY(EOMONTH($C$4,0)),$C$4+19,"")</f>
        <v>46346</v>
      </c>
      <c r="W7" s="3">
        <f>IF(21&lt;=DAY(EOMONTH($C$4,0)),$C$4+20,"")</f>
        <v>46347</v>
      </c>
      <c r="X7" s="3">
        <f>IF(22&lt;=DAY(EOMONTH($C$4,0)),$C$4+21,"")</f>
        <v>46348</v>
      </c>
      <c r="Y7" s="3">
        <f>IF(23&lt;=DAY(EOMONTH($C$4,0)),$C$4+22,"")</f>
        <v>46349</v>
      </c>
      <c r="Z7" s="3">
        <f>IF(24&lt;=DAY(EOMONTH($C$4,0)),$C$4+23,"")</f>
        <v>46350</v>
      </c>
      <c r="AA7" s="3">
        <f>IF(25&lt;=DAY(EOMONTH($C$4,0)),$C$4+24,"")</f>
        <v>46351</v>
      </c>
      <c r="AB7" s="3">
        <f>IF(26&lt;=DAY(EOMONTH($C$4,0)),$C$4+25,"")</f>
        <v>46352</v>
      </c>
      <c r="AC7" s="3">
        <f>IF(27&lt;=DAY(EOMONTH($C$4,0)),$C$4+26,"")</f>
        <v>46353</v>
      </c>
      <c r="AD7" s="3">
        <f>IF(28&lt;=DAY(EOMONTH($C$4,0)),$C$4+27,"")</f>
        <v>46354</v>
      </c>
      <c r="AE7" s="3">
        <f>IF(29&lt;=DAY(EOMONTH($C$4,0)),$C$4+28,"")</f>
        <v>46355</v>
      </c>
      <c r="AF7" s="3">
        <f>IF(30&lt;=DAY(EOMONTH($C$4,0)),$C$4+29,"")</f>
        <v>46356</v>
      </c>
      <c r="AG7" s="3" t="str">
        <f>IF(31&lt;=DAY(EOMONTH($C$4,0)),$C$4+30,"")</f>
        <v/>
      </c>
      <c r="AH7" s="21" t="s">
        <v>9</v>
      </c>
      <c r="AI7" s="21" t="s">
        <v>10</v>
      </c>
      <c r="AJ7" s="21" t="s">
        <v>11</v>
      </c>
      <c r="AK7" s="21" t="s">
        <v>12</v>
      </c>
    </row>
    <row r="8" spans="1:37" x14ac:dyDescent="0.3">
      <c r="A8" s="26"/>
      <c r="B8" s="26"/>
      <c r="C8" s="4" t="str">
        <f t="shared" ref="C8:AG8" si="0">IF(C7="","",LEFT(TEXT(C7,"ddd"),2))</f>
        <v>Su</v>
      </c>
      <c r="D8" s="4" t="str">
        <f t="shared" si="0"/>
        <v>Mo</v>
      </c>
      <c r="E8" s="4" t="str">
        <f t="shared" si="0"/>
        <v>Tu</v>
      </c>
      <c r="F8" s="4" t="str">
        <f t="shared" si="0"/>
        <v>We</v>
      </c>
      <c r="G8" s="4" t="str">
        <f t="shared" si="0"/>
        <v>Th</v>
      </c>
      <c r="H8" s="4" t="str">
        <f t="shared" si="0"/>
        <v>Fr</v>
      </c>
      <c r="I8" s="4" t="str">
        <f t="shared" si="0"/>
        <v>Sa</v>
      </c>
      <c r="J8" s="4" t="str">
        <f t="shared" si="0"/>
        <v>Su</v>
      </c>
      <c r="K8" s="4" t="str">
        <f t="shared" si="0"/>
        <v>Mo</v>
      </c>
      <c r="L8" s="4" t="str">
        <f t="shared" si="0"/>
        <v>Tu</v>
      </c>
      <c r="M8" s="4" t="str">
        <f t="shared" si="0"/>
        <v>We</v>
      </c>
      <c r="N8" s="4" t="str">
        <f t="shared" si="0"/>
        <v>Th</v>
      </c>
      <c r="O8" s="4" t="str">
        <f t="shared" si="0"/>
        <v>Fr</v>
      </c>
      <c r="P8" s="4" t="str">
        <f t="shared" si="0"/>
        <v>Sa</v>
      </c>
      <c r="Q8" s="4" t="str">
        <f t="shared" si="0"/>
        <v>Su</v>
      </c>
      <c r="R8" s="4" t="str">
        <f t="shared" si="0"/>
        <v>Mo</v>
      </c>
      <c r="S8" s="4" t="str">
        <f t="shared" si="0"/>
        <v>Tu</v>
      </c>
      <c r="T8" s="4" t="str">
        <f t="shared" si="0"/>
        <v>We</v>
      </c>
      <c r="U8" s="4" t="str">
        <f t="shared" si="0"/>
        <v>Th</v>
      </c>
      <c r="V8" s="4" t="str">
        <f t="shared" si="0"/>
        <v>Fr</v>
      </c>
      <c r="W8" s="4" t="str">
        <f t="shared" si="0"/>
        <v>Sa</v>
      </c>
      <c r="X8" s="4" t="str">
        <f t="shared" si="0"/>
        <v>Su</v>
      </c>
      <c r="Y8" s="4" t="str">
        <f t="shared" si="0"/>
        <v>Mo</v>
      </c>
      <c r="Z8" s="4" t="str">
        <f t="shared" si="0"/>
        <v>Tu</v>
      </c>
      <c r="AA8" s="4" t="str">
        <f t="shared" si="0"/>
        <v>We</v>
      </c>
      <c r="AB8" s="4" t="str">
        <f t="shared" si="0"/>
        <v>Th</v>
      </c>
      <c r="AC8" s="4" t="str">
        <f t="shared" si="0"/>
        <v>Fr</v>
      </c>
      <c r="AD8" s="4" t="str">
        <f t="shared" si="0"/>
        <v>Sa</v>
      </c>
      <c r="AE8" s="4" t="str">
        <f t="shared" si="0"/>
        <v>Su</v>
      </c>
      <c r="AF8" s="4" t="str">
        <f t="shared" si="0"/>
        <v>Mo</v>
      </c>
      <c r="AG8" s="4" t="str">
        <f t="shared" si="0"/>
        <v/>
      </c>
      <c r="AH8" s="22"/>
      <c r="AI8" s="22"/>
      <c r="AJ8" s="22"/>
      <c r="AK8" s="22"/>
    </row>
    <row r="9" spans="1:37" x14ac:dyDescent="0.3">
      <c r="A9" s="5">
        <v>1</v>
      </c>
      <c r="B9" s="6" t="s">
        <v>13</v>
      </c>
      <c r="C9" s="5"/>
      <c r="D9" s="5" t="s">
        <v>9</v>
      </c>
      <c r="E9" s="5" t="s">
        <v>9</v>
      </c>
      <c r="F9" s="5" t="s">
        <v>9</v>
      </c>
      <c r="G9" s="5" t="s">
        <v>10</v>
      </c>
      <c r="H9" s="5" t="s">
        <v>11</v>
      </c>
      <c r="I9" s="5" t="s">
        <v>9</v>
      </c>
      <c r="J9" s="5"/>
      <c r="K9" s="5" t="s">
        <v>9</v>
      </c>
      <c r="L9" s="5" t="s">
        <v>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7">
        <f t="shared" ref="AH9:AH40" si="1">IF($B9="","",COUNTIF(C9:AG9,"P"))</f>
        <v>6</v>
      </c>
      <c r="AI9" s="7">
        <f t="shared" ref="AI9:AI40" si="2">IF($B9="","",COUNTIF(C9:AG9,"A"))</f>
        <v>1</v>
      </c>
      <c r="AJ9" s="7">
        <f t="shared" ref="AJ9:AJ40" si="3">IF($B9="","",COUNTIF(C9:AG9,"L"))</f>
        <v>1</v>
      </c>
      <c r="AK9" s="8">
        <f t="shared" ref="AK9:AK40" si="4">IF(OR($B9="",N(AH9)+N(AI9)+N(AJ9)=0),"",AH9/(AH9+AI9+AJ9))</f>
        <v>0.75</v>
      </c>
    </row>
    <row r="10" spans="1:37" x14ac:dyDescent="0.3">
      <c r="A10" s="5">
        <v>2</v>
      </c>
      <c r="B10" s="6" t="s">
        <v>14</v>
      </c>
      <c r="C10" s="5"/>
      <c r="D10" s="5" t="s">
        <v>9</v>
      </c>
      <c r="E10" s="5" t="s">
        <v>9</v>
      </c>
      <c r="F10" s="5" t="s">
        <v>9</v>
      </c>
      <c r="G10" s="5" t="s">
        <v>10</v>
      </c>
      <c r="H10" s="5" t="s">
        <v>9</v>
      </c>
      <c r="I10" s="5" t="s">
        <v>9</v>
      </c>
      <c r="J10" s="5"/>
      <c r="K10" s="5" t="s">
        <v>9</v>
      </c>
      <c r="L10" s="5" t="s">
        <v>9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7">
        <f t="shared" si="1"/>
        <v>7</v>
      </c>
      <c r="AI10" s="7">
        <f t="shared" si="2"/>
        <v>1</v>
      </c>
      <c r="AJ10" s="7">
        <f t="shared" si="3"/>
        <v>0</v>
      </c>
      <c r="AK10" s="8">
        <f t="shared" si="4"/>
        <v>0.875</v>
      </c>
    </row>
    <row r="11" spans="1:37" x14ac:dyDescent="0.3">
      <c r="A11" s="5">
        <v>3</v>
      </c>
      <c r="B11" s="6" t="s">
        <v>15</v>
      </c>
      <c r="C11" s="5"/>
      <c r="D11" s="5" t="s">
        <v>9</v>
      </c>
      <c r="E11" s="5" t="s">
        <v>9</v>
      </c>
      <c r="F11" s="5" t="s">
        <v>10</v>
      </c>
      <c r="G11" s="5" t="s">
        <v>9</v>
      </c>
      <c r="H11" s="5" t="s">
        <v>9</v>
      </c>
      <c r="I11" s="5" t="s">
        <v>9</v>
      </c>
      <c r="J11" s="5"/>
      <c r="K11" s="5" t="s">
        <v>9</v>
      </c>
      <c r="L11" s="5" t="s">
        <v>9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7">
        <f t="shared" si="1"/>
        <v>7</v>
      </c>
      <c r="AI11" s="7">
        <f t="shared" si="2"/>
        <v>1</v>
      </c>
      <c r="AJ11" s="7">
        <f t="shared" si="3"/>
        <v>0</v>
      </c>
      <c r="AK11" s="8">
        <f t="shared" si="4"/>
        <v>0.875</v>
      </c>
    </row>
    <row r="12" spans="1:37" x14ac:dyDescent="0.3">
      <c r="A12" s="5">
        <v>4</v>
      </c>
      <c r="B12" s="6" t="s">
        <v>16</v>
      </c>
      <c r="C12" s="5"/>
      <c r="D12" s="5" t="s">
        <v>9</v>
      </c>
      <c r="E12" s="5" t="s">
        <v>9</v>
      </c>
      <c r="F12" s="5" t="s">
        <v>9</v>
      </c>
      <c r="G12" s="5" t="s">
        <v>9</v>
      </c>
      <c r="H12" s="5" t="s">
        <v>9</v>
      </c>
      <c r="I12" s="5" t="s">
        <v>11</v>
      </c>
      <c r="J12" s="5"/>
      <c r="K12" s="5" t="s">
        <v>9</v>
      </c>
      <c r="L12" s="5" t="s">
        <v>9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7">
        <f t="shared" si="1"/>
        <v>7</v>
      </c>
      <c r="AI12" s="7">
        <f t="shared" si="2"/>
        <v>0</v>
      </c>
      <c r="AJ12" s="7">
        <f t="shared" si="3"/>
        <v>1</v>
      </c>
      <c r="AK12" s="8">
        <f t="shared" si="4"/>
        <v>0.875</v>
      </c>
    </row>
    <row r="13" spans="1:37" x14ac:dyDescent="0.3">
      <c r="A13" s="5">
        <v>5</v>
      </c>
      <c r="B13" s="6" t="s">
        <v>17</v>
      </c>
      <c r="C13" s="5"/>
      <c r="D13" s="5" t="s">
        <v>9</v>
      </c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  <c r="J13" s="5"/>
      <c r="K13" s="5" t="s">
        <v>9</v>
      </c>
      <c r="L13" s="5" t="s">
        <v>9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7">
        <f t="shared" si="1"/>
        <v>8</v>
      </c>
      <c r="AI13" s="7">
        <f t="shared" si="2"/>
        <v>0</v>
      </c>
      <c r="AJ13" s="7">
        <f t="shared" si="3"/>
        <v>0</v>
      </c>
      <c r="AK13" s="8">
        <f t="shared" si="4"/>
        <v>1</v>
      </c>
    </row>
    <row r="14" spans="1:37" x14ac:dyDescent="0.3">
      <c r="A14" s="5">
        <v>6</v>
      </c>
      <c r="B14" s="6" t="s">
        <v>18</v>
      </c>
      <c r="C14" s="5"/>
      <c r="D14" s="5" t="s">
        <v>11</v>
      </c>
      <c r="E14" s="5" t="s">
        <v>9</v>
      </c>
      <c r="F14" s="5" t="s">
        <v>9</v>
      </c>
      <c r="G14" s="5" t="s">
        <v>9</v>
      </c>
      <c r="H14" s="5" t="s">
        <v>9</v>
      </c>
      <c r="I14" s="5" t="s">
        <v>9</v>
      </c>
      <c r="J14" s="5"/>
      <c r="K14" s="5" t="s">
        <v>9</v>
      </c>
      <c r="L14" s="5" t="s">
        <v>9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7">
        <f t="shared" si="1"/>
        <v>7</v>
      </c>
      <c r="AI14" s="7">
        <f t="shared" si="2"/>
        <v>0</v>
      </c>
      <c r="AJ14" s="7">
        <f t="shared" si="3"/>
        <v>1</v>
      </c>
      <c r="AK14" s="8">
        <f t="shared" si="4"/>
        <v>0.875</v>
      </c>
    </row>
    <row r="15" spans="1:37" x14ac:dyDescent="0.3">
      <c r="A15" s="5">
        <v>7</v>
      </c>
      <c r="B15" s="6" t="s">
        <v>19</v>
      </c>
      <c r="C15" s="5"/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5" t="s">
        <v>9</v>
      </c>
      <c r="J15" s="5"/>
      <c r="K15" s="5" t="s">
        <v>11</v>
      </c>
      <c r="L15" s="5" t="s">
        <v>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7">
        <f t="shared" si="1"/>
        <v>7</v>
      </c>
      <c r="AI15" s="7">
        <f t="shared" si="2"/>
        <v>0</v>
      </c>
      <c r="AJ15" s="7">
        <f t="shared" si="3"/>
        <v>1</v>
      </c>
      <c r="AK15" s="8">
        <f t="shared" si="4"/>
        <v>0.875</v>
      </c>
    </row>
    <row r="16" spans="1:37" x14ac:dyDescent="0.3">
      <c r="A16" s="5">
        <v>8</v>
      </c>
      <c r="B16" s="6" t="s">
        <v>20</v>
      </c>
      <c r="C16" s="5"/>
      <c r="D16" s="5" t="s">
        <v>9</v>
      </c>
      <c r="E16" s="5" t="s">
        <v>9</v>
      </c>
      <c r="F16" s="5" t="s">
        <v>9</v>
      </c>
      <c r="G16" s="5" t="s">
        <v>10</v>
      </c>
      <c r="H16" s="5" t="s">
        <v>9</v>
      </c>
      <c r="I16" s="5" t="s">
        <v>9</v>
      </c>
      <c r="J16" s="5"/>
      <c r="K16" s="5" t="s">
        <v>9</v>
      </c>
      <c r="L16" s="5" t="s">
        <v>9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7">
        <f t="shared" si="1"/>
        <v>7</v>
      </c>
      <c r="AI16" s="7">
        <f t="shared" si="2"/>
        <v>1</v>
      </c>
      <c r="AJ16" s="7">
        <f t="shared" si="3"/>
        <v>0</v>
      </c>
      <c r="AK16" s="8">
        <f t="shared" si="4"/>
        <v>0.875</v>
      </c>
    </row>
    <row r="17" spans="1:37" x14ac:dyDescent="0.3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7" t="str">
        <f t="shared" si="1"/>
        <v/>
      </c>
      <c r="AI17" s="7" t="str">
        <f t="shared" si="2"/>
        <v/>
      </c>
      <c r="AJ17" s="7" t="str">
        <f t="shared" si="3"/>
        <v/>
      </c>
      <c r="AK17" s="8" t="str">
        <f t="shared" si="4"/>
        <v/>
      </c>
    </row>
    <row r="18" spans="1:37" x14ac:dyDescent="0.3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7" t="str">
        <f t="shared" si="1"/>
        <v/>
      </c>
      <c r="AI18" s="7" t="str">
        <f t="shared" si="2"/>
        <v/>
      </c>
      <c r="AJ18" s="7" t="str">
        <f t="shared" si="3"/>
        <v/>
      </c>
      <c r="AK18" s="8" t="str">
        <f t="shared" si="4"/>
        <v/>
      </c>
    </row>
    <row r="19" spans="1:37" x14ac:dyDescent="0.3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7" t="str">
        <f t="shared" si="1"/>
        <v/>
      </c>
      <c r="AI19" s="7" t="str">
        <f t="shared" si="2"/>
        <v/>
      </c>
      <c r="AJ19" s="7" t="str">
        <f t="shared" si="3"/>
        <v/>
      </c>
      <c r="AK19" s="8" t="str">
        <f t="shared" si="4"/>
        <v/>
      </c>
    </row>
    <row r="20" spans="1:37" x14ac:dyDescent="0.3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7" t="str">
        <f t="shared" si="1"/>
        <v/>
      </c>
      <c r="AI20" s="7" t="str">
        <f t="shared" si="2"/>
        <v/>
      </c>
      <c r="AJ20" s="7" t="str">
        <f t="shared" si="3"/>
        <v/>
      </c>
      <c r="AK20" s="8" t="str">
        <f t="shared" si="4"/>
        <v/>
      </c>
    </row>
    <row r="21" spans="1:37" x14ac:dyDescent="0.3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7" t="str">
        <f t="shared" si="1"/>
        <v/>
      </c>
      <c r="AI21" s="7" t="str">
        <f t="shared" si="2"/>
        <v/>
      </c>
      <c r="AJ21" s="7" t="str">
        <f t="shared" si="3"/>
        <v/>
      </c>
      <c r="AK21" s="8" t="str">
        <f t="shared" si="4"/>
        <v/>
      </c>
    </row>
    <row r="22" spans="1:37" x14ac:dyDescent="0.3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7" t="str">
        <f t="shared" si="1"/>
        <v/>
      </c>
      <c r="AI22" s="7" t="str">
        <f t="shared" si="2"/>
        <v/>
      </c>
      <c r="AJ22" s="7" t="str">
        <f t="shared" si="3"/>
        <v/>
      </c>
      <c r="AK22" s="8" t="str">
        <f t="shared" si="4"/>
        <v/>
      </c>
    </row>
    <row r="23" spans="1:37" x14ac:dyDescent="0.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7" t="str">
        <f t="shared" si="1"/>
        <v/>
      </c>
      <c r="AI23" s="7" t="str">
        <f t="shared" si="2"/>
        <v/>
      </c>
      <c r="AJ23" s="7" t="str">
        <f t="shared" si="3"/>
        <v/>
      </c>
      <c r="AK23" s="8" t="str">
        <f t="shared" si="4"/>
        <v/>
      </c>
    </row>
    <row r="24" spans="1:37" x14ac:dyDescent="0.3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7" t="str">
        <f t="shared" si="1"/>
        <v/>
      </c>
      <c r="AI24" s="7" t="str">
        <f t="shared" si="2"/>
        <v/>
      </c>
      <c r="AJ24" s="7" t="str">
        <f t="shared" si="3"/>
        <v/>
      </c>
      <c r="AK24" s="8" t="str">
        <f t="shared" si="4"/>
        <v/>
      </c>
    </row>
    <row r="25" spans="1:37" x14ac:dyDescent="0.3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7" t="str">
        <f t="shared" si="1"/>
        <v/>
      </c>
      <c r="AI25" s="7" t="str">
        <f t="shared" si="2"/>
        <v/>
      </c>
      <c r="AJ25" s="7" t="str">
        <f t="shared" si="3"/>
        <v/>
      </c>
      <c r="AK25" s="8" t="str">
        <f t="shared" si="4"/>
        <v/>
      </c>
    </row>
    <row r="26" spans="1:37" x14ac:dyDescent="0.3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7" t="str">
        <f t="shared" si="1"/>
        <v/>
      </c>
      <c r="AI26" s="7" t="str">
        <f t="shared" si="2"/>
        <v/>
      </c>
      <c r="AJ26" s="7" t="str">
        <f t="shared" si="3"/>
        <v/>
      </c>
      <c r="AK26" s="8" t="str">
        <f t="shared" si="4"/>
        <v/>
      </c>
    </row>
    <row r="27" spans="1:37" x14ac:dyDescent="0.3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7" t="str">
        <f t="shared" si="1"/>
        <v/>
      </c>
      <c r="AI27" s="7" t="str">
        <f t="shared" si="2"/>
        <v/>
      </c>
      <c r="AJ27" s="7" t="str">
        <f t="shared" si="3"/>
        <v/>
      </c>
      <c r="AK27" s="8" t="str">
        <f t="shared" si="4"/>
        <v/>
      </c>
    </row>
    <row r="28" spans="1:37" x14ac:dyDescent="0.3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7" t="str">
        <f t="shared" si="1"/>
        <v/>
      </c>
      <c r="AI28" s="7" t="str">
        <f t="shared" si="2"/>
        <v/>
      </c>
      <c r="AJ28" s="7" t="str">
        <f t="shared" si="3"/>
        <v/>
      </c>
      <c r="AK28" s="8" t="str">
        <f t="shared" si="4"/>
        <v/>
      </c>
    </row>
    <row r="29" spans="1:37" x14ac:dyDescent="0.3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7" t="str">
        <f t="shared" si="1"/>
        <v/>
      </c>
      <c r="AI29" s="7" t="str">
        <f t="shared" si="2"/>
        <v/>
      </c>
      <c r="AJ29" s="7" t="str">
        <f t="shared" si="3"/>
        <v/>
      </c>
      <c r="AK29" s="8" t="str">
        <f t="shared" si="4"/>
        <v/>
      </c>
    </row>
    <row r="30" spans="1:37" x14ac:dyDescent="0.3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7" t="str">
        <f t="shared" si="1"/>
        <v/>
      </c>
      <c r="AI30" s="7" t="str">
        <f t="shared" si="2"/>
        <v/>
      </c>
      <c r="AJ30" s="7" t="str">
        <f t="shared" si="3"/>
        <v/>
      </c>
      <c r="AK30" s="8" t="str">
        <f t="shared" si="4"/>
        <v/>
      </c>
    </row>
    <row r="31" spans="1:37" x14ac:dyDescent="0.3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7" t="str">
        <f t="shared" si="1"/>
        <v/>
      </c>
      <c r="AI31" s="7" t="str">
        <f t="shared" si="2"/>
        <v/>
      </c>
      <c r="AJ31" s="7" t="str">
        <f t="shared" si="3"/>
        <v/>
      </c>
      <c r="AK31" s="8" t="str">
        <f t="shared" si="4"/>
        <v/>
      </c>
    </row>
    <row r="32" spans="1:37" x14ac:dyDescent="0.3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7" t="str">
        <f t="shared" si="1"/>
        <v/>
      </c>
      <c r="AI32" s="7" t="str">
        <f t="shared" si="2"/>
        <v/>
      </c>
      <c r="AJ32" s="7" t="str">
        <f t="shared" si="3"/>
        <v/>
      </c>
      <c r="AK32" s="8" t="str">
        <f t="shared" si="4"/>
        <v/>
      </c>
    </row>
    <row r="33" spans="1:37" x14ac:dyDescent="0.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7" t="str">
        <f t="shared" si="1"/>
        <v/>
      </c>
      <c r="AI33" s="7" t="str">
        <f t="shared" si="2"/>
        <v/>
      </c>
      <c r="AJ33" s="7" t="str">
        <f t="shared" si="3"/>
        <v/>
      </c>
      <c r="AK33" s="8" t="str">
        <f t="shared" si="4"/>
        <v/>
      </c>
    </row>
    <row r="34" spans="1:37" x14ac:dyDescent="0.3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7" t="str">
        <f t="shared" si="1"/>
        <v/>
      </c>
      <c r="AI34" s="7" t="str">
        <f t="shared" si="2"/>
        <v/>
      </c>
      <c r="AJ34" s="7" t="str">
        <f t="shared" si="3"/>
        <v/>
      </c>
      <c r="AK34" s="8" t="str">
        <f t="shared" si="4"/>
        <v/>
      </c>
    </row>
    <row r="35" spans="1:37" x14ac:dyDescent="0.3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7" t="str">
        <f t="shared" si="1"/>
        <v/>
      </c>
      <c r="AI35" s="7" t="str">
        <f t="shared" si="2"/>
        <v/>
      </c>
      <c r="AJ35" s="7" t="str">
        <f t="shared" si="3"/>
        <v/>
      </c>
      <c r="AK35" s="8" t="str">
        <f t="shared" si="4"/>
        <v/>
      </c>
    </row>
    <row r="36" spans="1:37" x14ac:dyDescent="0.3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7" t="str">
        <f t="shared" si="1"/>
        <v/>
      </c>
      <c r="AI36" s="7" t="str">
        <f t="shared" si="2"/>
        <v/>
      </c>
      <c r="AJ36" s="7" t="str">
        <f t="shared" si="3"/>
        <v/>
      </c>
      <c r="AK36" s="8" t="str">
        <f t="shared" si="4"/>
        <v/>
      </c>
    </row>
    <row r="37" spans="1:37" x14ac:dyDescent="0.3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7" t="str">
        <f t="shared" si="1"/>
        <v/>
      </c>
      <c r="AI37" s="7" t="str">
        <f t="shared" si="2"/>
        <v/>
      </c>
      <c r="AJ37" s="7" t="str">
        <f t="shared" si="3"/>
        <v/>
      </c>
      <c r="AK37" s="8" t="str">
        <f t="shared" si="4"/>
        <v/>
      </c>
    </row>
    <row r="38" spans="1:37" x14ac:dyDescent="0.3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7" t="str">
        <f t="shared" si="1"/>
        <v/>
      </c>
      <c r="AI38" s="7" t="str">
        <f t="shared" si="2"/>
        <v/>
      </c>
      <c r="AJ38" s="7" t="str">
        <f t="shared" si="3"/>
        <v/>
      </c>
      <c r="AK38" s="8" t="str">
        <f t="shared" si="4"/>
        <v/>
      </c>
    </row>
    <row r="39" spans="1:37" x14ac:dyDescent="0.3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7" t="str">
        <f t="shared" si="1"/>
        <v/>
      </c>
      <c r="AI39" s="7" t="str">
        <f t="shared" si="2"/>
        <v/>
      </c>
      <c r="AJ39" s="7" t="str">
        <f t="shared" si="3"/>
        <v/>
      </c>
      <c r="AK39" s="8" t="str">
        <f t="shared" si="4"/>
        <v/>
      </c>
    </row>
    <row r="40" spans="1:37" x14ac:dyDescent="0.3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7" t="str">
        <f t="shared" si="1"/>
        <v/>
      </c>
      <c r="AI40" s="7" t="str">
        <f t="shared" si="2"/>
        <v/>
      </c>
      <c r="AJ40" s="7" t="str">
        <f t="shared" si="3"/>
        <v/>
      </c>
      <c r="AK40" s="8" t="str">
        <f t="shared" si="4"/>
        <v/>
      </c>
    </row>
    <row r="41" spans="1:37" x14ac:dyDescent="0.3">
      <c r="A41" s="5"/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7" t="str">
        <f t="shared" ref="AH41:AH68" si="5">IF($B41="","",COUNTIF(C41:AG41,"P"))</f>
        <v/>
      </c>
      <c r="AI41" s="7" t="str">
        <f t="shared" ref="AI41:AI68" si="6">IF($B41="","",COUNTIF(C41:AG41,"A"))</f>
        <v/>
      </c>
      <c r="AJ41" s="7" t="str">
        <f t="shared" ref="AJ41:AJ68" si="7">IF($B41="","",COUNTIF(C41:AG41,"L"))</f>
        <v/>
      </c>
      <c r="AK41" s="8" t="str">
        <f t="shared" ref="AK41:AK68" si="8">IF(OR($B41="",N(AH41)+N(AI41)+N(AJ41)=0),"",AH41/(AH41+AI41+AJ41))</f>
        <v/>
      </c>
    </row>
    <row r="42" spans="1:37" x14ac:dyDescent="0.3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7" t="str">
        <f t="shared" si="5"/>
        <v/>
      </c>
      <c r="AI42" s="7" t="str">
        <f t="shared" si="6"/>
        <v/>
      </c>
      <c r="AJ42" s="7" t="str">
        <f t="shared" si="7"/>
        <v/>
      </c>
      <c r="AK42" s="8" t="str">
        <f t="shared" si="8"/>
        <v/>
      </c>
    </row>
    <row r="43" spans="1:37" x14ac:dyDescent="0.3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7" t="str">
        <f t="shared" si="5"/>
        <v/>
      </c>
      <c r="AI43" s="7" t="str">
        <f t="shared" si="6"/>
        <v/>
      </c>
      <c r="AJ43" s="7" t="str">
        <f t="shared" si="7"/>
        <v/>
      </c>
      <c r="AK43" s="8" t="str">
        <f t="shared" si="8"/>
        <v/>
      </c>
    </row>
    <row r="44" spans="1:37" x14ac:dyDescent="0.3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7" t="str">
        <f t="shared" si="5"/>
        <v/>
      </c>
      <c r="AI44" s="7" t="str">
        <f t="shared" si="6"/>
        <v/>
      </c>
      <c r="AJ44" s="7" t="str">
        <f t="shared" si="7"/>
        <v/>
      </c>
      <c r="AK44" s="8" t="str">
        <f t="shared" si="8"/>
        <v/>
      </c>
    </row>
    <row r="45" spans="1:37" x14ac:dyDescent="0.3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7" t="str">
        <f t="shared" si="5"/>
        <v/>
      </c>
      <c r="AI45" s="7" t="str">
        <f t="shared" si="6"/>
        <v/>
      </c>
      <c r="AJ45" s="7" t="str">
        <f t="shared" si="7"/>
        <v/>
      </c>
      <c r="AK45" s="8" t="str">
        <f t="shared" si="8"/>
        <v/>
      </c>
    </row>
    <row r="46" spans="1:37" x14ac:dyDescent="0.3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7" t="str">
        <f t="shared" si="5"/>
        <v/>
      </c>
      <c r="AI46" s="7" t="str">
        <f t="shared" si="6"/>
        <v/>
      </c>
      <c r="AJ46" s="7" t="str">
        <f t="shared" si="7"/>
        <v/>
      </c>
      <c r="AK46" s="8" t="str">
        <f t="shared" si="8"/>
        <v/>
      </c>
    </row>
    <row r="47" spans="1:37" x14ac:dyDescent="0.3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7" t="str">
        <f t="shared" si="5"/>
        <v/>
      </c>
      <c r="AI47" s="7" t="str">
        <f t="shared" si="6"/>
        <v/>
      </c>
      <c r="AJ47" s="7" t="str">
        <f t="shared" si="7"/>
        <v/>
      </c>
      <c r="AK47" s="8" t="str">
        <f t="shared" si="8"/>
        <v/>
      </c>
    </row>
    <row r="48" spans="1:37" x14ac:dyDescent="0.3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7" t="str">
        <f t="shared" si="5"/>
        <v/>
      </c>
      <c r="AI48" s="7" t="str">
        <f t="shared" si="6"/>
        <v/>
      </c>
      <c r="AJ48" s="7" t="str">
        <f t="shared" si="7"/>
        <v/>
      </c>
      <c r="AK48" s="8" t="str">
        <f t="shared" si="8"/>
        <v/>
      </c>
    </row>
    <row r="49" spans="1:37" x14ac:dyDescent="0.3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7" t="str">
        <f t="shared" si="5"/>
        <v/>
      </c>
      <c r="AI49" s="7" t="str">
        <f t="shared" si="6"/>
        <v/>
      </c>
      <c r="AJ49" s="7" t="str">
        <f t="shared" si="7"/>
        <v/>
      </c>
      <c r="AK49" s="8" t="str">
        <f t="shared" si="8"/>
        <v/>
      </c>
    </row>
    <row r="50" spans="1:37" x14ac:dyDescent="0.3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7" t="str">
        <f t="shared" si="5"/>
        <v/>
      </c>
      <c r="AI50" s="7" t="str">
        <f t="shared" si="6"/>
        <v/>
      </c>
      <c r="AJ50" s="7" t="str">
        <f t="shared" si="7"/>
        <v/>
      </c>
      <c r="AK50" s="8" t="str">
        <f t="shared" si="8"/>
        <v/>
      </c>
    </row>
    <row r="51" spans="1:37" x14ac:dyDescent="0.3">
      <c r="A51" s="5"/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7" t="str">
        <f t="shared" si="5"/>
        <v/>
      </c>
      <c r="AI51" s="7" t="str">
        <f t="shared" si="6"/>
        <v/>
      </c>
      <c r="AJ51" s="7" t="str">
        <f t="shared" si="7"/>
        <v/>
      </c>
      <c r="AK51" s="8" t="str">
        <f t="shared" si="8"/>
        <v/>
      </c>
    </row>
    <row r="52" spans="1:37" x14ac:dyDescent="0.3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7" t="str">
        <f t="shared" si="5"/>
        <v/>
      </c>
      <c r="AI52" s="7" t="str">
        <f t="shared" si="6"/>
        <v/>
      </c>
      <c r="AJ52" s="7" t="str">
        <f t="shared" si="7"/>
        <v/>
      </c>
      <c r="AK52" s="8" t="str">
        <f t="shared" si="8"/>
        <v/>
      </c>
    </row>
    <row r="53" spans="1:37" x14ac:dyDescent="0.3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7" t="str">
        <f t="shared" si="5"/>
        <v/>
      </c>
      <c r="AI53" s="7" t="str">
        <f t="shared" si="6"/>
        <v/>
      </c>
      <c r="AJ53" s="7" t="str">
        <f t="shared" si="7"/>
        <v/>
      </c>
      <c r="AK53" s="8" t="str">
        <f t="shared" si="8"/>
        <v/>
      </c>
    </row>
    <row r="54" spans="1:37" x14ac:dyDescent="0.3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7" t="str">
        <f t="shared" si="5"/>
        <v/>
      </c>
      <c r="AI54" s="7" t="str">
        <f t="shared" si="6"/>
        <v/>
      </c>
      <c r="AJ54" s="7" t="str">
        <f t="shared" si="7"/>
        <v/>
      </c>
      <c r="AK54" s="8" t="str">
        <f t="shared" si="8"/>
        <v/>
      </c>
    </row>
    <row r="55" spans="1:37" x14ac:dyDescent="0.3">
      <c r="A55" s="5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7" t="str">
        <f t="shared" si="5"/>
        <v/>
      </c>
      <c r="AI55" s="7" t="str">
        <f t="shared" si="6"/>
        <v/>
      </c>
      <c r="AJ55" s="7" t="str">
        <f t="shared" si="7"/>
        <v/>
      </c>
      <c r="AK55" s="8" t="str">
        <f t="shared" si="8"/>
        <v/>
      </c>
    </row>
    <row r="56" spans="1:37" x14ac:dyDescent="0.3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7" t="str">
        <f t="shared" si="5"/>
        <v/>
      </c>
      <c r="AI56" s="7" t="str">
        <f t="shared" si="6"/>
        <v/>
      </c>
      <c r="AJ56" s="7" t="str">
        <f t="shared" si="7"/>
        <v/>
      </c>
      <c r="AK56" s="8" t="str">
        <f t="shared" si="8"/>
        <v/>
      </c>
    </row>
    <row r="57" spans="1:37" x14ac:dyDescent="0.3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7" t="str">
        <f t="shared" si="5"/>
        <v/>
      </c>
      <c r="AI57" s="7" t="str">
        <f t="shared" si="6"/>
        <v/>
      </c>
      <c r="AJ57" s="7" t="str">
        <f t="shared" si="7"/>
        <v/>
      </c>
      <c r="AK57" s="8" t="str">
        <f t="shared" si="8"/>
        <v/>
      </c>
    </row>
    <row r="58" spans="1:37" x14ac:dyDescent="0.3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7" t="str">
        <f t="shared" si="5"/>
        <v/>
      </c>
      <c r="AI58" s="7" t="str">
        <f t="shared" si="6"/>
        <v/>
      </c>
      <c r="AJ58" s="7" t="str">
        <f t="shared" si="7"/>
        <v/>
      </c>
      <c r="AK58" s="8" t="str">
        <f t="shared" si="8"/>
        <v/>
      </c>
    </row>
    <row r="59" spans="1:37" x14ac:dyDescent="0.3">
      <c r="A59" s="5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7" t="str">
        <f t="shared" si="5"/>
        <v/>
      </c>
      <c r="AI59" s="7" t="str">
        <f t="shared" si="6"/>
        <v/>
      </c>
      <c r="AJ59" s="7" t="str">
        <f t="shared" si="7"/>
        <v/>
      </c>
      <c r="AK59" s="8" t="str">
        <f t="shared" si="8"/>
        <v/>
      </c>
    </row>
    <row r="60" spans="1:37" x14ac:dyDescent="0.3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7" t="str">
        <f t="shared" si="5"/>
        <v/>
      </c>
      <c r="AI60" s="7" t="str">
        <f t="shared" si="6"/>
        <v/>
      </c>
      <c r="AJ60" s="7" t="str">
        <f t="shared" si="7"/>
        <v/>
      </c>
      <c r="AK60" s="8" t="str">
        <f t="shared" si="8"/>
        <v/>
      </c>
    </row>
    <row r="61" spans="1:37" x14ac:dyDescent="0.3">
      <c r="A61" s="5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7" t="str">
        <f t="shared" si="5"/>
        <v/>
      </c>
      <c r="AI61" s="7" t="str">
        <f t="shared" si="6"/>
        <v/>
      </c>
      <c r="AJ61" s="7" t="str">
        <f t="shared" si="7"/>
        <v/>
      </c>
      <c r="AK61" s="8" t="str">
        <f t="shared" si="8"/>
        <v/>
      </c>
    </row>
    <row r="62" spans="1:37" x14ac:dyDescent="0.3">
      <c r="A62" s="5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7" t="str">
        <f t="shared" si="5"/>
        <v/>
      </c>
      <c r="AI62" s="7" t="str">
        <f t="shared" si="6"/>
        <v/>
      </c>
      <c r="AJ62" s="7" t="str">
        <f t="shared" si="7"/>
        <v/>
      </c>
      <c r="AK62" s="8" t="str">
        <f t="shared" si="8"/>
        <v/>
      </c>
    </row>
    <row r="63" spans="1:37" x14ac:dyDescent="0.3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7" t="str">
        <f t="shared" si="5"/>
        <v/>
      </c>
      <c r="AI63" s="7" t="str">
        <f t="shared" si="6"/>
        <v/>
      </c>
      <c r="AJ63" s="7" t="str">
        <f t="shared" si="7"/>
        <v/>
      </c>
      <c r="AK63" s="8" t="str">
        <f t="shared" si="8"/>
        <v/>
      </c>
    </row>
    <row r="64" spans="1:37" x14ac:dyDescent="0.3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7" t="str">
        <f t="shared" si="5"/>
        <v/>
      </c>
      <c r="AI64" s="7" t="str">
        <f t="shared" si="6"/>
        <v/>
      </c>
      <c r="AJ64" s="7" t="str">
        <f t="shared" si="7"/>
        <v/>
      </c>
      <c r="AK64" s="8" t="str">
        <f t="shared" si="8"/>
        <v/>
      </c>
    </row>
    <row r="65" spans="1:37" x14ac:dyDescent="0.3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7" t="str">
        <f t="shared" si="5"/>
        <v/>
      </c>
      <c r="AI65" s="7" t="str">
        <f t="shared" si="6"/>
        <v/>
      </c>
      <c r="AJ65" s="7" t="str">
        <f t="shared" si="7"/>
        <v/>
      </c>
      <c r="AK65" s="8" t="str">
        <f t="shared" si="8"/>
        <v/>
      </c>
    </row>
    <row r="66" spans="1:37" x14ac:dyDescent="0.3">
      <c r="A66" s="5"/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7" t="str">
        <f t="shared" si="5"/>
        <v/>
      </c>
      <c r="AI66" s="7" t="str">
        <f t="shared" si="6"/>
        <v/>
      </c>
      <c r="AJ66" s="7" t="str">
        <f t="shared" si="7"/>
        <v/>
      </c>
      <c r="AK66" s="8" t="str">
        <f t="shared" si="8"/>
        <v/>
      </c>
    </row>
    <row r="67" spans="1:37" x14ac:dyDescent="0.3">
      <c r="A67" s="5"/>
      <c r="B67" s="6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7" t="str">
        <f t="shared" si="5"/>
        <v/>
      </c>
      <c r="AI67" s="7" t="str">
        <f t="shared" si="6"/>
        <v/>
      </c>
      <c r="AJ67" s="7" t="str">
        <f t="shared" si="7"/>
        <v/>
      </c>
      <c r="AK67" s="8" t="str">
        <f t="shared" si="8"/>
        <v/>
      </c>
    </row>
    <row r="68" spans="1:37" x14ac:dyDescent="0.3">
      <c r="A68" s="5"/>
      <c r="B68" s="6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7" t="str">
        <f t="shared" si="5"/>
        <v/>
      </c>
      <c r="AI68" s="7" t="str">
        <f t="shared" si="6"/>
        <v/>
      </c>
      <c r="AJ68" s="7" t="str">
        <f t="shared" si="7"/>
        <v/>
      </c>
      <c r="AK68" s="8" t="str">
        <f t="shared" si="8"/>
        <v/>
      </c>
    </row>
    <row r="70" spans="1:37" x14ac:dyDescent="0.3">
      <c r="B70" s="9" t="s">
        <v>21</v>
      </c>
      <c r="C70" s="10">
        <f t="shared" ref="C70:AG70" si="9">IF(C$7="","",COUNTIF(C9:C68,"P"))</f>
        <v>0</v>
      </c>
      <c r="D70" s="10">
        <f t="shared" si="9"/>
        <v>7</v>
      </c>
      <c r="E70" s="10">
        <f t="shared" si="9"/>
        <v>8</v>
      </c>
      <c r="F70" s="10">
        <f t="shared" si="9"/>
        <v>7</v>
      </c>
      <c r="G70" s="10">
        <f t="shared" si="9"/>
        <v>5</v>
      </c>
      <c r="H70" s="10">
        <f t="shared" si="9"/>
        <v>7</v>
      </c>
      <c r="I70" s="10">
        <f t="shared" si="9"/>
        <v>7</v>
      </c>
      <c r="J70" s="10">
        <f t="shared" si="9"/>
        <v>0</v>
      </c>
      <c r="K70" s="10">
        <f t="shared" si="9"/>
        <v>7</v>
      </c>
      <c r="L70" s="10">
        <f t="shared" si="9"/>
        <v>8</v>
      </c>
      <c r="M70" s="10">
        <f t="shared" si="9"/>
        <v>0</v>
      </c>
      <c r="N70" s="10">
        <f t="shared" si="9"/>
        <v>0</v>
      </c>
      <c r="O70" s="10">
        <f t="shared" si="9"/>
        <v>0</v>
      </c>
      <c r="P70" s="10">
        <f t="shared" si="9"/>
        <v>0</v>
      </c>
      <c r="Q70" s="10">
        <f t="shared" si="9"/>
        <v>0</v>
      </c>
      <c r="R70" s="10">
        <f t="shared" si="9"/>
        <v>0</v>
      </c>
      <c r="S70" s="10">
        <f t="shared" si="9"/>
        <v>0</v>
      </c>
      <c r="T70" s="10">
        <f t="shared" si="9"/>
        <v>0</v>
      </c>
      <c r="U70" s="10">
        <f t="shared" si="9"/>
        <v>0</v>
      </c>
      <c r="V70" s="10">
        <f t="shared" si="9"/>
        <v>0</v>
      </c>
      <c r="W70" s="10">
        <f t="shared" si="9"/>
        <v>0</v>
      </c>
      <c r="X70" s="10">
        <f t="shared" si="9"/>
        <v>0</v>
      </c>
      <c r="Y70" s="10">
        <f t="shared" si="9"/>
        <v>0</v>
      </c>
      <c r="Z70" s="10">
        <f t="shared" si="9"/>
        <v>0</v>
      </c>
      <c r="AA70" s="10">
        <f t="shared" si="9"/>
        <v>0</v>
      </c>
      <c r="AB70" s="10">
        <f t="shared" si="9"/>
        <v>0</v>
      </c>
      <c r="AC70" s="10">
        <f t="shared" si="9"/>
        <v>0</v>
      </c>
      <c r="AD70" s="10">
        <f t="shared" si="9"/>
        <v>0</v>
      </c>
      <c r="AE70" s="10">
        <f t="shared" si="9"/>
        <v>0</v>
      </c>
      <c r="AF70" s="10">
        <f t="shared" si="9"/>
        <v>0</v>
      </c>
      <c r="AG70" s="10" t="str">
        <f t="shared" si="9"/>
        <v/>
      </c>
    </row>
  </sheetData>
  <sheetProtection sheet="1" formatCells="0" formatColumns="0" formatRows="0" sort="0" autoFilter="0"/>
  <mergeCells count="10">
    <mergeCell ref="AK7:AK8"/>
    <mergeCell ref="AH7:AH8"/>
    <mergeCell ref="C2:H2"/>
    <mergeCell ref="C5:H5"/>
    <mergeCell ref="A7:A8"/>
    <mergeCell ref="B7:B8"/>
    <mergeCell ref="AJ7:AJ8"/>
    <mergeCell ref="C4:H4"/>
    <mergeCell ref="AI7:AI8"/>
    <mergeCell ref="C3:H3"/>
  </mergeCells>
  <conditionalFormatting sqref="C7:AG70">
    <cfRule type="expression" dxfId="3" priority="1">
      <formula>C$7=""</formula>
    </cfRule>
    <cfRule type="expression" dxfId="2" priority="2">
      <formula>AND(C$7&lt;&gt;"",WEEKDAY(C$7)=1)</formula>
    </cfRule>
  </conditionalFormatting>
  <conditionalFormatting sqref="C9:AG68">
    <cfRule type="cellIs" dxfId="1" priority="3" operator="equal">
      <formula>"A"</formula>
    </cfRule>
  </conditionalFormatting>
  <conditionalFormatting sqref="AK9:AK68">
    <cfRule type="expression" dxfId="0" priority="4">
      <formula>AND(AK9&lt;&gt;"",AK9&lt;$C$5)</formula>
    </cfRule>
  </conditionalFormatting>
  <dataValidations count="1">
    <dataValidation type="list" allowBlank="1" sqref="C9:AG68" xr:uid="{00000000-0002-0000-0000-000000000000}">
      <formula1>"P,A,L"</formula1>
    </dataValidation>
  </dataValidations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A34A"/>
    <pageSetUpPr fitToPage="1"/>
  </sheetPr>
  <dimension ref="A1:B26"/>
  <sheetViews>
    <sheetView showGridLines="0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22</v>
      </c>
    </row>
    <row r="2" spans="1:2" x14ac:dyDescent="0.3">
      <c r="A2" s="11" t="s">
        <v>23</v>
      </c>
    </row>
    <row r="4" spans="1:2" ht="60" customHeight="1" x14ac:dyDescent="0.3">
      <c r="B4" s="12" t="s">
        <v>24</v>
      </c>
    </row>
    <row r="6" spans="1:2" ht="18" customHeight="1" x14ac:dyDescent="0.3">
      <c r="B6" s="13" t="s">
        <v>25</v>
      </c>
    </row>
    <row r="7" spans="1:2" ht="18" customHeight="1" x14ac:dyDescent="0.3">
      <c r="A7" s="14"/>
      <c r="B7" s="12" t="s">
        <v>26</v>
      </c>
    </row>
    <row r="8" spans="1:2" ht="18" customHeight="1" x14ac:dyDescent="0.3">
      <c r="A8" s="15"/>
      <c r="B8" s="12" t="s">
        <v>27</v>
      </c>
    </row>
    <row r="10" spans="1:2" ht="18" customHeight="1" x14ac:dyDescent="0.3">
      <c r="B10" s="13" t="s">
        <v>28</v>
      </c>
    </row>
    <row r="11" spans="1:2" ht="18" customHeight="1" x14ac:dyDescent="0.3">
      <c r="A11" s="16">
        <v>1</v>
      </c>
      <c r="B11" s="12" t="s">
        <v>29</v>
      </c>
    </row>
    <row r="12" spans="1:2" ht="18" customHeight="1" x14ac:dyDescent="0.3">
      <c r="A12" s="16">
        <v>2</v>
      </c>
      <c r="B12" s="12" t="s">
        <v>30</v>
      </c>
    </row>
    <row r="13" spans="1:2" ht="18" customHeight="1" x14ac:dyDescent="0.3">
      <c r="A13" s="16">
        <v>3</v>
      </c>
      <c r="B13" s="12" t="s">
        <v>31</v>
      </c>
    </row>
    <row r="14" spans="1:2" ht="18" customHeight="1" x14ac:dyDescent="0.3">
      <c r="A14" s="16">
        <v>4</v>
      </c>
      <c r="B14" s="12" t="s">
        <v>32</v>
      </c>
    </row>
    <row r="15" spans="1:2" ht="30" customHeight="1" x14ac:dyDescent="0.3">
      <c r="A15" s="16">
        <v>5</v>
      </c>
      <c r="B15" s="12" t="s">
        <v>33</v>
      </c>
    </row>
    <row r="17" spans="1:2" ht="18" customHeight="1" x14ac:dyDescent="0.3">
      <c r="B17" s="13" t="s">
        <v>34</v>
      </c>
    </row>
    <row r="18" spans="1:2" ht="18" customHeight="1" x14ac:dyDescent="0.3">
      <c r="A18" t="s">
        <v>35</v>
      </c>
      <c r="B18" s="12" t="s">
        <v>36</v>
      </c>
    </row>
    <row r="19" spans="1:2" ht="18" customHeight="1" x14ac:dyDescent="0.3">
      <c r="A19" t="s">
        <v>35</v>
      </c>
      <c r="B19" s="12" t="s">
        <v>37</v>
      </c>
    </row>
    <row r="20" spans="1:2" ht="18" customHeight="1" x14ac:dyDescent="0.3">
      <c r="A20" t="s">
        <v>35</v>
      </c>
      <c r="B20" s="12" t="s">
        <v>38</v>
      </c>
    </row>
    <row r="22" spans="1:2" ht="18" customHeight="1" x14ac:dyDescent="0.3">
      <c r="B22" s="17" t="s">
        <v>39</v>
      </c>
    </row>
    <row r="23" spans="1:2" x14ac:dyDescent="0.3">
      <c r="B23" s="18" t="s">
        <v>40</v>
      </c>
    </row>
    <row r="25" spans="1:2" x14ac:dyDescent="0.3">
      <c r="B25" s="19" t="s">
        <v>41</v>
      </c>
    </row>
    <row r="26" spans="1:2" ht="45" customHeight="1" x14ac:dyDescent="0.3">
      <c r="B26" s="20" t="s">
        <v>42</v>
      </c>
    </row>
  </sheetData>
  <hyperlinks>
    <hyperlink ref="B23" r:id="rId1" xr:uid="{00000000-0004-0000-0100-000000000000}"/>
    <hyperlink ref="B25" r:id="rId2" xr:uid="{00000000-0004-0000-01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Register</vt:lpstr>
      <vt:lpstr>How to use</vt:lpstr>
      <vt:lpstr>Register!Print_Titles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 Attendance Register (Excel)</dc:title>
  <dc:subject>Free monthly student attendance register for Excel: mark P, A or L for up to 60 students, Sundays shaded, totals and attendance percentage calculated automatically.</dc:subject>
  <dc:creator>Nivesh Sahayak</dc:creator>
  <cp:keywords>Toolkit by GroupChatOn; Designed &amp; Developed by: Nivesh Sahayak</cp:keywords>
  <dc:description>Student Attendance Register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2026-11-02T18:21:42Z</dcterms:created>
  <dcterms:modified xsi:type="dcterms:W3CDTF">2026-11-02T18:22:59Z</dcterms:modified>
  <cp:category>Teachers &amp; Tutors</cp:category>
</cp:coreProperties>
</file>