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ClaudeAi\GroupChatOn\toolkit-groupchaton\files\"/>
    </mc:Choice>
  </mc:AlternateContent>
  <xr:revisionPtr revIDLastSave="0" documentId="13_ncr:1_{2A362071-AE8A-467A-B7F0-BDFF94B613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ow to use" sheetId="1" r:id="rId1"/>
    <sheet name="Settings" sheetId="2" r:id="rId2"/>
    <sheet name="Students" sheetId="3" r:id="rId3"/>
    <sheet name="Payments" sheetId="4" r:id="rId4"/>
    <sheet name="Fee Grid" sheetId="5" r:id="rId5"/>
    <sheet name="Lists" sheetId="6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3" i="5" l="1"/>
  <c r="D203" i="5"/>
  <c r="A203" i="5"/>
  <c r="C203" i="5" s="1"/>
  <c r="A202" i="5"/>
  <c r="A201" i="5"/>
  <c r="R201" i="5" s="1"/>
  <c r="N200" i="5"/>
  <c r="A200" i="5"/>
  <c r="K200" i="5" s="1"/>
  <c r="A199" i="5"/>
  <c r="R199" i="5" s="1"/>
  <c r="A198" i="5"/>
  <c r="R198" i="5" s="1"/>
  <c r="A197" i="5"/>
  <c r="R197" i="5" s="1"/>
  <c r="I196" i="5"/>
  <c r="G196" i="5"/>
  <c r="A196" i="5"/>
  <c r="E196" i="5" s="1"/>
  <c r="A195" i="5"/>
  <c r="A194" i="5"/>
  <c r="R194" i="5" s="1"/>
  <c r="A193" i="5"/>
  <c r="R193" i="5" s="1"/>
  <c r="A192" i="5"/>
  <c r="G192" i="5" s="1"/>
  <c r="A191" i="5"/>
  <c r="R191" i="5" s="1"/>
  <c r="A190" i="5"/>
  <c r="C190" i="5" s="1"/>
  <c r="R189" i="5"/>
  <c r="N189" i="5"/>
  <c r="M189" i="5"/>
  <c r="L189" i="5"/>
  <c r="K189" i="5"/>
  <c r="J189" i="5"/>
  <c r="I189" i="5"/>
  <c r="H189" i="5"/>
  <c r="G189" i="5"/>
  <c r="F189" i="5"/>
  <c r="A189" i="5"/>
  <c r="E189" i="5" s="1"/>
  <c r="A188" i="5"/>
  <c r="N188" i="5" s="1"/>
  <c r="G187" i="5"/>
  <c r="A187" i="5"/>
  <c r="B187" i="5" s="1"/>
  <c r="R186" i="5"/>
  <c r="J186" i="5"/>
  <c r="D186" i="5"/>
  <c r="A186" i="5"/>
  <c r="N186" i="5" s="1"/>
  <c r="K185" i="5"/>
  <c r="I185" i="5"/>
  <c r="H185" i="5"/>
  <c r="G185" i="5"/>
  <c r="F185" i="5"/>
  <c r="E185" i="5"/>
  <c r="C185" i="5"/>
  <c r="A185" i="5"/>
  <c r="B185" i="5" s="1"/>
  <c r="A184" i="5"/>
  <c r="B184" i="5" s="1"/>
  <c r="A183" i="5"/>
  <c r="R183" i="5" s="1"/>
  <c r="A182" i="5"/>
  <c r="B182" i="5" s="1"/>
  <c r="G181" i="5"/>
  <c r="C181" i="5"/>
  <c r="A181" i="5"/>
  <c r="N181" i="5" s="1"/>
  <c r="L180" i="5"/>
  <c r="A180" i="5"/>
  <c r="G180" i="5" s="1"/>
  <c r="A179" i="5"/>
  <c r="H179" i="5" s="1"/>
  <c r="J178" i="5"/>
  <c r="A178" i="5"/>
  <c r="R178" i="5" s="1"/>
  <c r="F177" i="5"/>
  <c r="B177" i="5"/>
  <c r="A177" i="5"/>
  <c r="M177" i="5" s="1"/>
  <c r="L176" i="5"/>
  <c r="F176" i="5"/>
  <c r="A176" i="5"/>
  <c r="N176" i="5" s="1"/>
  <c r="A175" i="5"/>
  <c r="I175" i="5" s="1"/>
  <c r="M174" i="5"/>
  <c r="A174" i="5"/>
  <c r="L174" i="5" s="1"/>
  <c r="K173" i="5"/>
  <c r="I173" i="5"/>
  <c r="C173" i="5"/>
  <c r="A173" i="5"/>
  <c r="G173" i="5" s="1"/>
  <c r="E172" i="5"/>
  <c r="D172" i="5"/>
  <c r="A172" i="5"/>
  <c r="B172" i="5" s="1"/>
  <c r="A171" i="5"/>
  <c r="A170" i="5"/>
  <c r="R170" i="5" s="1"/>
  <c r="A169" i="5"/>
  <c r="B169" i="5" s="1"/>
  <c r="A168" i="5"/>
  <c r="A167" i="5"/>
  <c r="R167" i="5" s="1"/>
  <c r="A166" i="5"/>
  <c r="B166" i="5" s="1"/>
  <c r="R165" i="5"/>
  <c r="N165" i="5"/>
  <c r="M165" i="5"/>
  <c r="J165" i="5"/>
  <c r="A165" i="5"/>
  <c r="I165" i="5" s="1"/>
  <c r="A164" i="5"/>
  <c r="N164" i="5" s="1"/>
  <c r="A163" i="5"/>
  <c r="N162" i="5"/>
  <c r="M162" i="5"/>
  <c r="J162" i="5"/>
  <c r="D162" i="5"/>
  <c r="A162" i="5"/>
  <c r="R162" i="5" s="1"/>
  <c r="L161" i="5"/>
  <c r="K161" i="5"/>
  <c r="J161" i="5"/>
  <c r="A161" i="5"/>
  <c r="C161" i="5" s="1"/>
  <c r="A160" i="5"/>
  <c r="A159" i="5"/>
  <c r="R159" i="5" s="1"/>
  <c r="A158" i="5"/>
  <c r="N157" i="5"/>
  <c r="M157" i="5"/>
  <c r="K157" i="5"/>
  <c r="J157" i="5"/>
  <c r="G157" i="5"/>
  <c r="B157" i="5"/>
  <c r="A157" i="5"/>
  <c r="I157" i="5" s="1"/>
  <c r="M156" i="5"/>
  <c r="K156" i="5"/>
  <c r="J156" i="5"/>
  <c r="I156" i="5"/>
  <c r="H156" i="5"/>
  <c r="F156" i="5"/>
  <c r="E156" i="5"/>
  <c r="A156" i="5"/>
  <c r="D156" i="5" s="1"/>
  <c r="A155" i="5"/>
  <c r="L155" i="5" s="1"/>
  <c r="A154" i="5"/>
  <c r="R154" i="5" s="1"/>
  <c r="A153" i="5"/>
  <c r="M153" i="5" s="1"/>
  <c r="N152" i="5"/>
  <c r="M152" i="5"/>
  <c r="L152" i="5"/>
  <c r="K152" i="5"/>
  <c r="J152" i="5"/>
  <c r="I152" i="5"/>
  <c r="H152" i="5"/>
  <c r="G152" i="5"/>
  <c r="F152" i="5"/>
  <c r="E152" i="5"/>
  <c r="A152" i="5"/>
  <c r="D152" i="5" s="1"/>
  <c r="D151" i="5"/>
  <c r="C151" i="5"/>
  <c r="A151" i="5"/>
  <c r="R151" i="5" s="1"/>
  <c r="R150" i="5"/>
  <c r="N150" i="5"/>
  <c r="M150" i="5"/>
  <c r="A150" i="5"/>
  <c r="D150" i="5" s="1"/>
  <c r="H149" i="5"/>
  <c r="C149" i="5"/>
  <c r="A149" i="5"/>
  <c r="R149" i="5" s="1"/>
  <c r="N148" i="5"/>
  <c r="M148" i="5"/>
  <c r="A148" i="5"/>
  <c r="L148" i="5" s="1"/>
  <c r="A147" i="5"/>
  <c r="B147" i="5" s="1"/>
  <c r="R146" i="5"/>
  <c r="N146" i="5"/>
  <c r="J146" i="5"/>
  <c r="I146" i="5"/>
  <c r="D146" i="5"/>
  <c r="A146" i="5"/>
  <c r="H146" i="5" s="1"/>
  <c r="A145" i="5"/>
  <c r="C145" i="5" s="1"/>
  <c r="A144" i="5"/>
  <c r="N144" i="5" s="1"/>
  <c r="A143" i="5"/>
  <c r="D143" i="5" s="1"/>
  <c r="E142" i="5"/>
  <c r="C142" i="5"/>
  <c r="A142" i="5"/>
  <c r="L142" i="5" s="1"/>
  <c r="N141" i="5"/>
  <c r="M141" i="5"/>
  <c r="L141" i="5"/>
  <c r="K141" i="5"/>
  <c r="J141" i="5"/>
  <c r="E141" i="5"/>
  <c r="A141" i="5"/>
  <c r="I141" i="5" s="1"/>
  <c r="L140" i="5"/>
  <c r="J140" i="5"/>
  <c r="H140" i="5"/>
  <c r="G140" i="5"/>
  <c r="F140" i="5"/>
  <c r="E140" i="5"/>
  <c r="D140" i="5"/>
  <c r="A140" i="5"/>
  <c r="C140" i="5" s="1"/>
  <c r="A139" i="5"/>
  <c r="N139" i="5" s="1"/>
  <c r="A138" i="5"/>
  <c r="R138" i="5" s="1"/>
  <c r="R137" i="5"/>
  <c r="A137" i="5"/>
  <c r="K137" i="5" s="1"/>
  <c r="O136" i="5"/>
  <c r="H136" i="5"/>
  <c r="A136" i="5"/>
  <c r="R136" i="5" s="1"/>
  <c r="N135" i="5"/>
  <c r="K135" i="5"/>
  <c r="I135" i="5"/>
  <c r="G135" i="5"/>
  <c r="A135" i="5"/>
  <c r="P135" i="5" s="1"/>
  <c r="R134" i="5"/>
  <c r="P134" i="5"/>
  <c r="N134" i="5"/>
  <c r="M134" i="5"/>
  <c r="L134" i="5"/>
  <c r="C134" i="5"/>
  <c r="A134" i="5"/>
  <c r="F134" i="5" s="1"/>
  <c r="B133" i="5"/>
  <c r="A133" i="5"/>
  <c r="L133" i="5" s="1"/>
  <c r="M132" i="5"/>
  <c r="A132" i="5"/>
  <c r="B132" i="5" s="1"/>
  <c r="H131" i="5"/>
  <c r="A131" i="5"/>
  <c r="P131" i="5" s="1"/>
  <c r="R130" i="5"/>
  <c r="O130" i="5"/>
  <c r="N130" i="5"/>
  <c r="M130" i="5"/>
  <c r="L130" i="5"/>
  <c r="G130" i="5"/>
  <c r="F130" i="5"/>
  <c r="A130" i="5"/>
  <c r="K130" i="5" s="1"/>
  <c r="R129" i="5"/>
  <c r="P129" i="5"/>
  <c r="O129" i="5"/>
  <c r="A129" i="5"/>
  <c r="B129" i="5" s="1"/>
  <c r="A128" i="5"/>
  <c r="T128" i="5" s="1"/>
  <c r="T127" i="5"/>
  <c r="R127" i="5"/>
  <c r="Q127" i="5"/>
  <c r="J127" i="5"/>
  <c r="A127" i="5"/>
  <c r="I127" i="5" s="1"/>
  <c r="A126" i="5"/>
  <c r="T126" i="5" s="1"/>
  <c r="A125" i="5"/>
  <c r="D125" i="5" s="1"/>
  <c r="T124" i="5"/>
  <c r="I124" i="5"/>
  <c r="A124" i="5"/>
  <c r="R124" i="5" s="1"/>
  <c r="A123" i="5"/>
  <c r="T123" i="5" s="1"/>
  <c r="A122" i="5"/>
  <c r="R122" i="5" s="1"/>
  <c r="P121" i="5"/>
  <c r="A121" i="5"/>
  <c r="F121" i="5" s="1"/>
  <c r="I120" i="5"/>
  <c r="F120" i="5"/>
  <c r="A120" i="5"/>
  <c r="T120" i="5" s="1"/>
  <c r="A119" i="5"/>
  <c r="G119" i="5" s="1"/>
  <c r="O118" i="5"/>
  <c r="K118" i="5"/>
  <c r="I118" i="5"/>
  <c r="A118" i="5"/>
  <c r="C118" i="5" s="1"/>
  <c r="B117" i="5"/>
  <c r="A117" i="5"/>
  <c r="E117" i="5" s="1"/>
  <c r="N116" i="5"/>
  <c r="A116" i="5"/>
  <c r="M116" i="5" s="1"/>
  <c r="Q115" i="5"/>
  <c r="O115" i="5"/>
  <c r="N115" i="5"/>
  <c r="L115" i="5"/>
  <c r="K115" i="5"/>
  <c r="J115" i="5"/>
  <c r="G115" i="5"/>
  <c r="F115" i="5"/>
  <c r="C115" i="5"/>
  <c r="A115" i="5"/>
  <c r="T115" i="5" s="1"/>
  <c r="A114" i="5"/>
  <c r="J114" i="5" s="1"/>
  <c r="I113" i="5"/>
  <c r="A113" i="5"/>
  <c r="F113" i="5" s="1"/>
  <c r="R112" i="5"/>
  <c r="S112" i="5" s="1"/>
  <c r="F112" i="5"/>
  <c r="A112" i="5"/>
  <c r="T112" i="5" s="1"/>
  <c r="O111" i="5"/>
  <c r="N111" i="5"/>
  <c r="M111" i="5"/>
  <c r="A111" i="5"/>
  <c r="P111" i="5" s="1"/>
  <c r="A110" i="5"/>
  <c r="G110" i="5" s="1"/>
  <c r="R109" i="5"/>
  <c r="S109" i="5" s="1"/>
  <c r="Q109" i="5"/>
  <c r="N109" i="5"/>
  <c r="M109" i="5"/>
  <c r="L109" i="5"/>
  <c r="J109" i="5"/>
  <c r="I109" i="5"/>
  <c r="H109" i="5"/>
  <c r="A109" i="5"/>
  <c r="C109" i="5" s="1"/>
  <c r="A108" i="5"/>
  <c r="L108" i="5" s="1"/>
  <c r="T107" i="5"/>
  <c r="Q107" i="5"/>
  <c r="O107" i="5"/>
  <c r="N107" i="5"/>
  <c r="M107" i="5"/>
  <c r="L107" i="5"/>
  <c r="K107" i="5"/>
  <c r="J107" i="5"/>
  <c r="G107" i="5"/>
  <c r="F107" i="5"/>
  <c r="E107" i="5"/>
  <c r="D107" i="5"/>
  <c r="C107" i="5"/>
  <c r="B107" i="5"/>
  <c r="A107" i="5"/>
  <c r="H107" i="5" s="1"/>
  <c r="A106" i="5"/>
  <c r="R106" i="5" s="1"/>
  <c r="E105" i="5"/>
  <c r="A105" i="5"/>
  <c r="F105" i="5" s="1"/>
  <c r="A104" i="5"/>
  <c r="C104" i="5" s="1"/>
  <c r="T103" i="5"/>
  <c r="N103" i="5"/>
  <c r="F103" i="5"/>
  <c r="A103" i="5"/>
  <c r="K103" i="5" s="1"/>
  <c r="M102" i="5"/>
  <c r="K102" i="5"/>
  <c r="A102" i="5"/>
  <c r="B102" i="5" s="1"/>
  <c r="A101" i="5"/>
  <c r="T101" i="5" s="1"/>
  <c r="T100" i="5"/>
  <c r="S100" i="5"/>
  <c r="R100" i="5"/>
  <c r="D100" i="5"/>
  <c r="A100" i="5"/>
  <c r="O100" i="5" s="1"/>
  <c r="I99" i="5"/>
  <c r="F99" i="5"/>
  <c r="A99" i="5"/>
  <c r="J99" i="5" s="1"/>
  <c r="T98" i="5"/>
  <c r="A98" i="5"/>
  <c r="O98" i="5" s="1"/>
  <c r="G97" i="5"/>
  <c r="F97" i="5"/>
  <c r="A97" i="5"/>
  <c r="A96" i="5"/>
  <c r="D96" i="5" s="1"/>
  <c r="R95" i="5"/>
  <c r="H95" i="5"/>
  <c r="D95" i="5"/>
  <c r="A95" i="5"/>
  <c r="Q95" i="5" s="1"/>
  <c r="A94" i="5"/>
  <c r="L94" i="5" s="1"/>
  <c r="R93" i="5"/>
  <c r="S93" i="5" s="1"/>
  <c r="Q93" i="5"/>
  <c r="P93" i="5"/>
  <c r="A93" i="5"/>
  <c r="N93" i="5" s="1"/>
  <c r="A92" i="5"/>
  <c r="M92" i="5" s="1"/>
  <c r="R91" i="5"/>
  <c r="S91" i="5" s="1"/>
  <c r="Q91" i="5"/>
  <c r="P91" i="5"/>
  <c r="O91" i="5"/>
  <c r="N91" i="5"/>
  <c r="M91" i="5"/>
  <c r="L91" i="5"/>
  <c r="G91" i="5"/>
  <c r="F91" i="5"/>
  <c r="A91" i="5"/>
  <c r="T91" i="5" s="1"/>
  <c r="P90" i="5"/>
  <c r="O90" i="5"/>
  <c r="A90" i="5"/>
  <c r="E90" i="5" s="1"/>
  <c r="A89" i="5"/>
  <c r="R89" i="5" s="1"/>
  <c r="F88" i="5"/>
  <c r="A88" i="5"/>
  <c r="D88" i="5" s="1"/>
  <c r="A87" i="5"/>
  <c r="T87" i="5" s="1"/>
  <c r="A86" i="5"/>
  <c r="D86" i="5" s="1"/>
  <c r="T85" i="5"/>
  <c r="H85" i="5"/>
  <c r="A85" i="5"/>
  <c r="Q85" i="5" s="1"/>
  <c r="A84" i="5"/>
  <c r="B84" i="5" s="1"/>
  <c r="R83" i="5"/>
  <c r="S83" i="5" s="1"/>
  <c r="P83" i="5"/>
  <c r="A83" i="5"/>
  <c r="M83" i="5" s="1"/>
  <c r="R82" i="5"/>
  <c r="M82" i="5"/>
  <c r="A82" i="5"/>
  <c r="G82" i="5" s="1"/>
  <c r="A81" i="5"/>
  <c r="T81" i="5" s="1"/>
  <c r="Q80" i="5"/>
  <c r="A80" i="5"/>
  <c r="N80" i="5" s="1"/>
  <c r="A79" i="5"/>
  <c r="I79" i="5" s="1"/>
  <c r="I78" i="5"/>
  <c r="E78" i="5"/>
  <c r="B78" i="5"/>
  <c r="A78" i="5"/>
  <c r="G78" i="5" s="1"/>
  <c r="B77" i="5"/>
  <c r="A77" i="5"/>
  <c r="H77" i="5" s="1"/>
  <c r="A76" i="5"/>
  <c r="T76" i="5" s="1"/>
  <c r="H75" i="5"/>
  <c r="A75" i="5"/>
  <c r="M75" i="5" s="1"/>
  <c r="C74" i="5"/>
  <c r="A74" i="5"/>
  <c r="T74" i="5" s="1"/>
  <c r="A73" i="5"/>
  <c r="B73" i="5" s="1"/>
  <c r="C72" i="5"/>
  <c r="A72" i="5"/>
  <c r="O72" i="5" s="1"/>
  <c r="A71" i="5"/>
  <c r="K71" i="5" s="1"/>
  <c r="A70" i="5"/>
  <c r="T70" i="5" s="1"/>
  <c r="R69" i="5"/>
  <c r="S69" i="5" s="1"/>
  <c r="Q69" i="5"/>
  <c r="P69" i="5"/>
  <c r="O69" i="5"/>
  <c r="A69" i="5"/>
  <c r="T69" i="5" s="1"/>
  <c r="A68" i="5"/>
  <c r="T68" i="5" s="1"/>
  <c r="P67" i="5"/>
  <c r="A67" i="5"/>
  <c r="T67" i="5" s="1"/>
  <c r="J66" i="5"/>
  <c r="H66" i="5"/>
  <c r="G66" i="5"/>
  <c r="A66" i="5"/>
  <c r="C66" i="5" s="1"/>
  <c r="A65" i="5"/>
  <c r="E65" i="5" s="1"/>
  <c r="A64" i="5"/>
  <c r="T64" i="5" s="1"/>
  <c r="T63" i="5"/>
  <c r="P63" i="5"/>
  <c r="O63" i="5"/>
  <c r="K63" i="5"/>
  <c r="J63" i="5"/>
  <c r="G63" i="5"/>
  <c r="A63" i="5"/>
  <c r="D63" i="5" s="1"/>
  <c r="A62" i="5"/>
  <c r="T62" i="5" s="1"/>
  <c r="A61" i="5"/>
  <c r="D61" i="5" s="1"/>
  <c r="A60" i="5"/>
  <c r="H60" i="5" s="1"/>
  <c r="A59" i="5"/>
  <c r="R59" i="5" s="1"/>
  <c r="T58" i="5"/>
  <c r="S58" i="5"/>
  <c r="R58" i="5"/>
  <c r="P58" i="5"/>
  <c r="O58" i="5"/>
  <c r="L58" i="5"/>
  <c r="K58" i="5"/>
  <c r="J58" i="5"/>
  <c r="D58" i="5"/>
  <c r="A58" i="5"/>
  <c r="G58" i="5" s="1"/>
  <c r="M57" i="5"/>
  <c r="K57" i="5"/>
  <c r="A57" i="5"/>
  <c r="B57" i="5" s="1"/>
  <c r="A56" i="5"/>
  <c r="R56" i="5" s="1"/>
  <c r="A55" i="5"/>
  <c r="H55" i="5" s="1"/>
  <c r="A54" i="5"/>
  <c r="L54" i="5" s="1"/>
  <c r="A53" i="5"/>
  <c r="C53" i="5" s="1"/>
  <c r="O52" i="5"/>
  <c r="A52" i="5"/>
  <c r="E52" i="5" s="1"/>
  <c r="M51" i="5"/>
  <c r="B51" i="5"/>
  <c r="A51" i="5"/>
  <c r="T51" i="5" s="1"/>
  <c r="A50" i="5"/>
  <c r="T49" i="5"/>
  <c r="A49" i="5"/>
  <c r="R49" i="5" s="1"/>
  <c r="O48" i="5"/>
  <c r="A48" i="5"/>
  <c r="H48" i="5" s="1"/>
  <c r="A47" i="5"/>
  <c r="R47" i="5" s="1"/>
  <c r="S47" i="5" s="1"/>
  <c r="A46" i="5"/>
  <c r="M46" i="5" s="1"/>
  <c r="A45" i="5"/>
  <c r="T45" i="5" s="1"/>
  <c r="A44" i="5"/>
  <c r="B44" i="5" s="1"/>
  <c r="A43" i="5"/>
  <c r="Q43" i="5" s="1"/>
  <c r="A42" i="5"/>
  <c r="T41" i="5"/>
  <c r="A41" i="5"/>
  <c r="F41" i="5" s="1"/>
  <c r="A40" i="5"/>
  <c r="O40" i="5" s="1"/>
  <c r="O39" i="5"/>
  <c r="A39" i="5"/>
  <c r="T39" i="5" s="1"/>
  <c r="A38" i="5"/>
  <c r="C38" i="5" s="1"/>
  <c r="A37" i="5"/>
  <c r="H37" i="5" s="1"/>
  <c r="S36" i="5"/>
  <c r="D36" i="5"/>
  <c r="B36" i="5"/>
  <c r="A36" i="5"/>
  <c r="R36" i="5" s="1"/>
  <c r="A35" i="5"/>
  <c r="A34" i="5"/>
  <c r="R34" i="5" s="1"/>
  <c r="S34" i="5" s="1"/>
  <c r="O33" i="5"/>
  <c r="A33" i="5"/>
  <c r="Q33" i="5" s="1"/>
  <c r="R32" i="5"/>
  <c r="S32" i="5" s="1"/>
  <c r="Q32" i="5"/>
  <c r="P32" i="5"/>
  <c r="O32" i="5"/>
  <c r="L32" i="5"/>
  <c r="K32" i="5"/>
  <c r="I32" i="5"/>
  <c r="G32" i="5"/>
  <c r="C32" i="5"/>
  <c r="A32" i="5"/>
  <c r="T32" i="5" s="1"/>
  <c r="K31" i="5"/>
  <c r="C31" i="5"/>
  <c r="A31" i="5"/>
  <c r="T31" i="5" s="1"/>
  <c r="K30" i="5"/>
  <c r="A30" i="5"/>
  <c r="T30" i="5" s="1"/>
  <c r="A29" i="5"/>
  <c r="M29" i="5" s="1"/>
  <c r="J28" i="5"/>
  <c r="A28" i="5"/>
  <c r="B28" i="5" s="1"/>
  <c r="A27" i="5"/>
  <c r="G27" i="5" s="1"/>
  <c r="A26" i="5"/>
  <c r="Q26" i="5" s="1"/>
  <c r="A25" i="5"/>
  <c r="A24" i="5"/>
  <c r="R24" i="5" s="1"/>
  <c r="S24" i="5" s="1"/>
  <c r="A23" i="5"/>
  <c r="R23" i="5" s="1"/>
  <c r="S23" i="5" s="1"/>
  <c r="R22" i="5"/>
  <c r="S22" i="5" s="1"/>
  <c r="I22" i="5"/>
  <c r="A22" i="5"/>
  <c r="T22" i="5" s="1"/>
  <c r="A21" i="5"/>
  <c r="T21" i="5" s="1"/>
  <c r="A20" i="5"/>
  <c r="T20" i="5" s="1"/>
  <c r="L19" i="5"/>
  <c r="J19" i="5"/>
  <c r="A19" i="5"/>
  <c r="F19" i="5" s="1"/>
  <c r="K18" i="5"/>
  <c r="D18" i="5"/>
  <c r="C18" i="5"/>
  <c r="A18" i="5"/>
  <c r="F18" i="5" s="1"/>
  <c r="A17" i="5"/>
  <c r="I17" i="5" s="1"/>
  <c r="B16" i="5"/>
  <c r="A16" i="5"/>
  <c r="F16" i="5" s="1"/>
  <c r="A15" i="5"/>
  <c r="T15" i="5" s="1"/>
  <c r="E14" i="5"/>
  <c r="A14" i="5"/>
  <c r="F14" i="5" s="1"/>
  <c r="A13" i="5"/>
  <c r="F13" i="5" s="1"/>
  <c r="T12" i="5"/>
  <c r="R12" i="5"/>
  <c r="Q12" i="5"/>
  <c r="N12" i="5"/>
  <c r="L12" i="5"/>
  <c r="K12" i="5"/>
  <c r="E12" i="5"/>
  <c r="B12" i="5"/>
  <c r="A12" i="5"/>
  <c r="O12" i="5" s="1"/>
  <c r="A11" i="5"/>
  <c r="O11" i="5" s="1"/>
  <c r="T10" i="5"/>
  <c r="S10" i="5"/>
  <c r="R10" i="5"/>
  <c r="Q10" i="5"/>
  <c r="B10" i="5"/>
  <c r="A10" i="5"/>
  <c r="O10" i="5" s="1"/>
  <c r="T9" i="5"/>
  <c r="Q9" i="5"/>
  <c r="P9" i="5"/>
  <c r="N9" i="5"/>
  <c r="J9" i="5"/>
  <c r="A9" i="5"/>
  <c r="O9" i="5" s="1"/>
  <c r="A8" i="5"/>
  <c r="O8" i="5" s="1"/>
  <c r="A7" i="5"/>
  <c r="O7" i="5" s="1"/>
  <c r="A6" i="5"/>
  <c r="A5" i="5"/>
  <c r="T5" i="5" s="1"/>
  <c r="A4" i="5"/>
  <c r="N3" i="5"/>
  <c r="M3" i="5"/>
  <c r="L3" i="5"/>
  <c r="K3" i="5"/>
  <c r="J3" i="5"/>
  <c r="I3" i="5"/>
  <c r="H3" i="5"/>
  <c r="G3" i="5"/>
  <c r="F3" i="5"/>
  <c r="E3" i="5"/>
  <c r="D3" i="5"/>
  <c r="C3" i="5"/>
  <c r="F1503" i="4"/>
  <c r="F1502" i="4"/>
  <c r="F1501" i="4"/>
  <c r="F1500" i="4"/>
  <c r="F1499" i="4"/>
  <c r="F1498" i="4"/>
  <c r="F1497" i="4"/>
  <c r="F1496" i="4"/>
  <c r="F1495" i="4"/>
  <c r="F1494" i="4"/>
  <c r="F1493" i="4"/>
  <c r="F1492" i="4"/>
  <c r="F1491" i="4"/>
  <c r="F1490" i="4"/>
  <c r="F1489" i="4"/>
  <c r="F1488" i="4"/>
  <c r="F1487" i="4"/>
  <c r="F1486" i="4"/>
  <c r="F1485" i="4"/>
  <c r="F1484" i="4"/>
  <c r="F1483" i="4"/>
  <c r="F1482" i="4"/>
  <c r="F1481" i="4"/>
  <c r="F1480" i="4"/>
  <c r="F1479" i="4"/>
  <c r="F1478" i="4"/>
  <c r="F1477" i="4"/>
  <c r="F1476" i="4"/>
  <c r="F1475" i="4"/>
  <c r="F1474" i="4"/>
  <c r="F1473" i="4"/>
  <c r="F1472" i="4"/>
  <c r="F1471" i="4"/>
  <c r="F1470" i="4"/>
  <c r="F1469" i="4"/>
  <c r="F1468" i="4"/>
  <c r="F1467" i="4"/>
  <c r="F1466" i="4"/>
  <c r="F1465" i="4"/>
  <c r="F1464" i="4"/>
  <c r="F1463" i="4"/>
  <c r="F1462" i="4"/>
  <c r="F1461" i="4"/>
  <c r="F1460" i="4"/>
  <c r="F1459" i="4"/>
  <c r="F1458" i="4"/>
  <c r="F1457" i="4"/>
  <c r="F1456" i="4"/>
  <c r="F1455" i="4"/>
  <c r="F1454" i="4"/>
  <c r="F1453" i="4"/>
  <c r="F1452" i="4"/>
  <c r="F1451" i="4"/>
  <c r="F1450" i="4"/>
  <c r="F1449" i="4"/>
  <c r="F1448" i="4"/>
  <c r="F1447" i="4"/>
  <c r="F1446" i="4"/>
  <c r="F1445" i="4"/>
  <c r="F1444" i="4"/>
  <c r="F1443" i="4"/>
  <c r="F1442" i="4"/>
  <c r="F1441" i="4"/>
  <c r="F1440" i="4"/>
  <c r="F1439" i="4"/>
  <c r="F1438" i="4"/>
  <c r="F1437" i="4"/>
  <c r="F1436" i="4"/>
  <c r="F1435" i="4"/>
  <c r="F1434" i="4"/>
  <c r="F1433" i="4"/>
  <c r="F1432" i="4"/>
  <c r="F1431" i="4"/>
  <c r="F1430" i="4"/>
  <c r="F1429" i="4"/>
  <c r="F1428" i="4"/>
  <c r="F1427" i="4"/>
  <c r="F1426" i="4"/>
  <c r="F1425" i="4"/>
  <c r="F1424" i="4"/>
  <c r="F1423" i="4"/>
  <c r="F1422" i="4"/>
  <c r="F1421" i="4"/>
  <c r="F1420" i="4"/>
  <c r="F1419" i="4"/>
  <c r="F1418" i="4"/>
  <c r="F1417" i="4"/>
  <c r="F1416" i="4"/>
  <c r="F1415" i="4"/>
  <c r="F1414" i="4"/>
  <c r="F1413" i="4"/>
  <c r="F1412" i="4"/>
  <c r="F1411" i="4"/>
  <c r="F1410" i="4"/>
  <c r="F1409" i="4"/>
  <c r="F1408" i="4"/>
  <c r="F1407" i="4"/>
  <c r="F1406" i="4"/>
  <c r="F1405" i="4"/>
  <c r="F1404" i="4"/>
  <c r="F1403" i="4"/>
  <c r="F1402" i="4"/>
  <c r="F1401" i="4"/>
  <c r="F1400" i="4"/>
  <c r="F1399" i="4"/>
  <c r="F1398" i="4"/>
  <c r="F1397" i="4"/>
  <c r="F1396" i="4"/>
  <c r="F1395" i="4"/>
  <c r="F1394" i="4"/>
  <c r="F1393" i="4"/>
  <c r="F1392" i="4"/>
  <c r="F1391" i="4"/>
  <c r="F1390" i="4"/>
  <c r="F1389" i="4"/>
  <c r="F1388" i="4"/>
  <c r="F1387" i="4"/>
  <c r="F1386" i="4"/>
  <c r="F1385" i="4"/>
  <c r="F1384" i="4"/>
  <c r="F1383" i="4"/>
  <c r="F1382" i="4"/>
  <c r="F1381" i="4"/>
  <c r="F1380" i="4"/>
  <c r="F1379" i="4"/>
  <c r="F1378" i="4"/>
  <c r="F1377" i="4"/>
  <c r="F1376" i="4"/>
  <c r="F1375" i="4"/>
  <c r="F1374" i="4"/>
  <c r="F1373" i="4"/>
  <c r="F1372" i="4"/>
  <c r="F1371" i="4"/>
  <c r="F1370" i="4"/>
  <c r="F1369" i="4"/>
  <c r="F1368" i="4"/>
  <c r="F1367" i="4"/>
  <c r="F1366" i="4"/>
  <c r="F1365" i="4"/>
  <c r="F1364" i="4"/>
  <c r="F1363" i="4"/>
  <c r="F1362" i="4"/>
  <c r="F1361" i="4"/>
  <c r="F1360" i="4"/>
  <c r="F1359" i="4"/>
  <c r="F1358" i="4"/>
  <c r="F1357" i="4"/>
  <c r="F1356" i="4"/>
  <c r="F1355" i="4"/>
  <c r="F1354" i="4"/>
  <c r="F1353" i="4"/>
  <c r="F1352" i="4"/>
  <c r="F1351" i="4"/>
  <c r="F1350" i="4"/>
  <c r="F1349" i="4"/>
  <c r="F1348" i="4"/>
  <c r="F1347" i="4"/>
  <c r="F1346" i="4"/>
  <c r="F1345" i="4"/>
  <c r="F1344" i="4"/>
  <c r="F1343" i="4"/>
  <c r="F1342" i="4"/>
  <c r="F1341" i="4"/>
  <c r="F1340" i="4"/>
  <c r="F1339" i="4"/>
  <c r="F1338" i="4"/>
  <c r="F1337" i="4"/>
  <c r="F1336" i="4"/>
  <c r="F1335" i="4"/>
  <c r="F1334" i="4"/>
  <c r="F1333" i="4"/>
  <c r="F1332" i="4"/>
  <c r="F1331" i="4"/>
  <c r="F1330" i="4"/>
  <c r="F1329" i="4"/>
  <c r="F1328" i="4"/>
  <c r="F1327" i="4"/>
  <c r="F1326" i="4"/>
  <c r="F1325" i="4"/>
  <c r="F1324" i="4"/>
  <c r="F1323" i="4"/>
  <c r="F1322" i="4"/>
  <c r="F1321" i="4"/>
  <c r="F1320" i="4"/>
  <c r="F1319" i="4"/>
  <c r="F1318" i="4"/>
  <c r="F1317" i="4"/>
  <c r="F1316" i="4"/>
  <c r="F1315" i="4"/>
  <c r="F1314" i="4"/>
  <c r="F1313" i="4"/>
  <c r="F1312" i="4"/>
  <c r="F1311" i="4"/>
  <c r="F1310" i="4"/>
  <c r="F1309" i="4"/>
  <c r="F1308" i="4"/>
  <c r="F1307" i="4"/>
  <c r="F1306" i="4"/>
  <c r="F1305" i="4"/>
  <c r="F1304" i="4"/>
  <c r="F1303" i="4"/>
  <c r="F1302" i="4"/>
  <c r="F1301" i="4"/>
  <c r="F1300" i="4"/>
  <c r="F1299" i="4"/>
  <c r="F1298" i="4"/>
  <c r="F1297" i="4"/>
  <c r="F1296" i="4"/>
  <c r="F1295" i="4"/>
  <c r="F1294" i="4"/>
  <c r="F1293" i="4"/>
  <c r="F1292" i="4"/>
  <c r="F1291" i="4"/>
  <c r="F1290" i="4"/>
  <c r="F1289" i="4"/>
  <c r="F1288" i="4"/>
  <c r="F1287" i="4"/>
  <c r="F1286" i="4"/>
  <c r="F1285" i="4"/>
  <c r="F1284" i="4"/>
  <c r="F1283" i="4"/>
  <c r="F1282" i="4"/>
  <c r="F1281" i="4"/>
  <c r="F1280" i="4"/>
  <c r="F1279" i="4"/>
  <c r="F1278" i="4"/>
  <c r="F1277" i="4"/>
  <c r="F1276" i="4"/>
  <c r="F1275" i="4"/>
  <c r="F1274" i="4"/>
  <c r="F1273" i="4"/>
  <c r="F1272" i="4"/>
  <c r="F1271" i="4"/>
  <c r="F1270" i="4"/>
  <c r="F1269" i="4"/>
  <c r="F1268" i="4"/>
  <c r="F1267" i="4"/>
  <c r="F1266" i="4"/>
  <c r="F1265" i="4"/>
  <c r="F1264" i="4"/>
  <c r="F1263" i="4"/>
  <c r="F1262" i="4"/>
  <c r="F1261" i="4"/>
  <c r="F1260" i="4"/>
  <c r="F1259" i="4"/>
  <c r="F1258" i="4"/>
  <c r="F1257" i="4"/>
  <c r="F1256" i="4"/>
  <c r="F1255" i="4"/>
  <c r="F1254" i="4"/>
  <c r="F1253" i="4"/>
  <c r="F1252" i="4"/>
  <c r="F1251" i="4"/>
  <c r="F1250" i="4"/>
  <c r="F1249" i="4"/>
  <c r="F1248" i="4"/>
  <c r="F1247" i="4"/>
  <c r="F1246" i="4"/>
  <c r="F1245" i="4"/>
  <c r="F1244" i="4"/>
  <c r="F1243" i="4"/>
  <c r="F1242" i="4"/>
  <c r="F1241" i="4"/>
  <c r="F1240" i="4"/>
  <c r="F1239" i="4"/>
  <c r="F1238" i="4"/>
  <c r="F1237" i="4"/>
  <c r="F1236" i="4"/>
  <c r="F1235" i="4"/>
  <c r="F1234" i="4"/>
  <c r="F1233" i="4"/>
  <c r="F1232" i="4"/>
  <c r="F1231" i="4"/>
  <c r="F1230" i="4"/>
  <c r="F1229" i="4"/>
  <c r="F1228" i="4"/>
  <c r="F1227" i="4"/>
  <c r="F1226" i="4"/>
  <c r="F1225" i="4"/>
  <c r="F1224" i="4"/>
  <c r="F1223" i="4"/>
  <c r="F1222" i="4"/>
  <c r="F1221" i="4"/>
  <c r="F1220" i="4"/>
  <c r="F1219" i="4"/>
  <c r="F1218" i="4"/>
  <c r="F1217" i="4"/>
  <c r="F1216" i="4"/>
  <c r="F1215" i="4"/>
  <c r="F1214" i="4"/>
  <c r="F1213" i="4"/>
  <c r="F1212" i="4"/>
  <c r="F1211" i="4"/>
  <c r="F1210" i="4"/>
  <c r="F1209" i="4"/>
  <c r="F1208" i="4"/>
  <c r="F1207" i="4"/>
  <c r="F1206" i="4"/>
  <c r="F1205" i="4"/>
  <c r="F1204" i="4"/>
  <c r="F1203" i="4"/>
  <c r="F1202" i="4"/>
  <c r="F1201" i="4"/>
  <c r="F1200" i="4"/>
  <c r="F1199" i="4"/>
  <c r="F1198" i="4"/>
  <c r="F1197" i="4"/>
  <c r="F1196" i="4"/>
  <c r="F1195" i="4"/>
  <c r="F1194" i="4"/>
  <c r="F1193" i="4"/>
  <c r="F1192" i="4"/>
  <c r="F1191" i="4"/>
  <c r="F1190" i="4"/>
  <c r="F1189" i="4"/>
  <c r="F1188" i="4"/>
  <c r="F1187" i="4"/>
  <c r="F1186" i="4"/>
  <c r="F1185" i="4"/>
  <c r="F1184" i="4"/>
  <c r="F1183" i="4"/>
  <c r="F1182" i="4"/>
  <c r="F1181" i="4"/>
  <c r="F1180" i="4"/>
  <c r="F1179" i="4"/>
  <c r="F1178" i="4"/>
  <c r="F1177" i="4"/>
  <c r="F1176" i="4"/>
  <c r="F1175" i="4"/>
  <c r="F1174" i="4"/>
  <c r="F1173" i="4"/>
  <c r="F1172" i="4"/>
  <c r="F1171" i="4"/>
  <c r="F1170" i="4"/>
  <c r="F1169" i="4"/>
  <c r="F1168" i="4"/>
  <c r="F1167" i="4"/>
  <c r="F1166" i="4"/>
  <c r="F1165" i="4"/>
  <c r="F1164" i="4"/>
  <c r="F1163" i="4"/>
  <c r="F1162" i="4"/>
  <c r="F1161" i="4"/>
  <c r="F1160" i="4"/>
  <c r="F1159" i="4"/>
  <c r="F1158" i="4"/>
  <c r="F1157" i="4"/>
  <c r="F1156" i="4"/>
  <c r="F1155" i="4"/>
  <c r="F1154" i="4"/>
  <c r="F1153" i="4"/>
  <c r="F1152" i="4"/>
  <c r="F1151" i="4"/>
  <c r="F1150" i="4"/>
  <c r="F1149" i="4"/>
  <c r="F1148" i="4"/>
  <c r="F1147" i="4"/>
  <c r="F1146" i="4"/>
  <c r="F1145" i="4"/>
  <c r="F1144" i="4"/>
  <c r="F1143" i="4"/>
  <c r="F1142" i="4"/>
  <c r="F1141" i="4"/>
  <c r="F1140" i="4"/>
  <c r="F1139" i="4"/>
  <c r="F1138" i="4"/>
  <c r="F1137" i="4"/>
  <c r="F1136" i="4"/>
  <c r="F1135" i="4"/>
  <c r="F1134" i="4"/>
  <c r="F1133" i="4"/>
  <c r="F1132" i="4"/>
  <c r="F1131" i="4"/>
  <c r="F1130" i="4"/>
  <c r="F1129" i="4"/>
  <c r="F1128" i="4"/>
  <c r="F1127" i="4"/>
  <c r="F1126" i="4"/>
  <c r="F1125" i="4"/>
  <c r="F1124" i="4"/>
  <c r="F1123" i="4"/>
  <c r="F1122" i="4"/>
  <c r="F1121" i="4"/>
  <c r="F1120" i="4"/>
  <c r="F1119" i="4"/>
  <c r="F1118" i="4"/>
  <c r="F1117" i="4"/>
  <c r="F1116" i="4"/>
  <c r="F1115" i="4"/>
  <c r="F1114" i="4"/>
  <c r="F1113" i="4"/>
  <c r="F1112" i="4"/>
  <c r="F1111" i="4"/>
  <c r="F1110" i="4"/>
  <c r="F1109" i="4"/>
  <c r="F1108" i="4"/>
  <c r="F1107" i="4"/>
  <c r="F1106" i="4"/>
  <c r="F1105" i="4"/>
  <c r="F1104" i="4"/>
  <c r="F1103" i="4"/>
  <c r="F1102" i="4"/>
  <c r="F1101" i="4"/>
  <c r="F1100" i="4"/>
  <c r="F1099" i="4"/>
  <c r="F1098" i="4"/>
  <c r="F1097" i="4"/>
  <c r="F1096" i="4"/>
  <c r="F1095" i="4"/>
  <c r="F1094" i="4"/>
  <c r="F1093" i="4"/>
  <c r="F1092" i="4"/>
  <c r="F1091" i="4"/>
  <c r="F1090" i="4"/>
  <c r="F1089" i="4"/>
  <c r="F1088" i="4"/>
  <c r="F1087" i="4"/>
  <c r="F1086" i="4"/>
  <c r="F1085" i="4"/>
  <c r="F1084" i="4"/>
  <c r="F1083" i="4"/>
  <c r="F1082" i="4"/>
  <c r="F1081" i="4"/>
  <c r="F1080" i="4"/>
  <c r="F1079" i="4"/>
  <c r="F1078" i="4"/>
  <c r="F1077" i="4"/>
  <c r="F1076" i="4"/>
  <c r="F1075" i="4"/>
  <c r="F1074" i="4"/>
  <c r="F1073" i="4"/>
  <c r="F1072" i="4"/>
  <c r="F1071" i="4"/>
  <c r="F1070" i="4"/>
  <c r="F1069" i="4"/>
  <c r="F1068" i="4"/>
  <c r="F1067" i="4"/>
  <c r="F1066" i="4"/>
  <c r="F1065" i="4"/>
  <c r="F1064" i="4"/>
  <c r="F1063" i="4"/>
  <c r="F1062" i="4"/>
  <c r="F1061" i="4"/>
  <c r="F1060" i="4"/>
  <c r="F1059" i="4"/>
  <c r="F1058" i="4"/>
  <c r="F1057" i="4"/>
  <c r="F1056" i="4"/>
  <c r="F1055" i="4"/>
  <c r="F1054" i="4"/>
  <c r="F1053" i="4"/>
  <c r="F1052" i="4"/>
  <c r="F1051" i="4"/>
  <c r="F1050" i="4"/>
  <c r="F1049" i="4"/>
  <c r="F1048" i="4"/>
  <c r="F1047" i="4"/>
  <c r="F1046" i="4"/>
  <c r="F1045" i="4"/>
  <c r="F1044" i="4"/>
  <c r="F1043" i="4"/>
  <c r="F1042" i="4"/>
  <c r="F1041" i="4"/>
  <c r="F1040" i="4"/>
  <c r="F1039" i="4"/>
  <c r="F1038" i="4"/>
  <c r="F1037" i="4"/>
  <c r="F1036" i="4"/>
  <c r="F1035" i="4"/>
  <c r="F1034" i="4"/>
  <c r="F1033" i="4"/>
  <c r="F1032" i="4"/>
  <c r="F1031" i="4"/>
  <c r="F1030" i="4"/>
  <c r="F1029" i="4"/>
  <c r="F1028" i="4"/>
  <c r="F1027" i="4"/>
  <c r="F1026" i="4"/>
  <c r="F1025" i="4"/>
  <c r="F1024" i="4"/>
  <c r="F1023" i="4"/>
  <c r="F1022" i="4"/>
  <c r="F1021" i="4"/>
  <c r="F1020" i="4"/>
  <c r="F1019" i="4"/>
  <c r="F1018" i="4"/>
  <c r="F1017" i="4"/>
  <c r="F1016" i="4"/>
  <c r="F1015" i="4"/>
  <c r="F1014" i="4"/>
  <c r="F1013" i="4"/>
  <c r="F1012" i="4"/>
  <c r="F1011" i="4"/>
  <c r="F1010" i="4"/>
  <c r="F1009" i="4"/>
  <c r="F1008" i="4"/>
  <c r="F1007" i="4"/>
  <c r="F1006" i="4"/>
  <c r="F1005" i="4"/>
  <c r="F1004" i="4"/>
  <c r="F1003" i="4"/>
  <c r="F1002" i="4"/>
  <c r="F1001" i="4"/>
  <c r="F1000" i="4"/>
  <c r="F999" i="4"/>
  <c r="F998" i="4"/>
  <c r="F997" i="4"/>
  <c r="F996" i="4"/>
  <c r="F995" i="4"/>
  <c r="F994" i="4"/>
  <c r="F993" i="4"/>
  <c r="F992" i="4"/>
  <c r="F991" i="4"/>
  <c r="F990" i="4"/>
  <c r="F989" i="4"/>
  <c r="F988" i="4"/>
  <c r="F987" i="4"/>
  <c r="F986" i="4"/>
  <c r="F985" i="4"/>
  <c r="F984" i="4"/>
  <c r="F983" i="4"/>
  <c r="F982" i="4"/>
  <c r="F981" i="4"/>
  <c r="F980" i="4"/>
  <c r="F979" i="4"/>
  <c r="F978" i="4"/>
  <c r="F977" i="4"/>
  <c r="F976" i="4"/>
  <c r="F975" i="4"/>
  <c r="F974" i="4"/>
  <c r="F973" i="4"/>
  <c r="F972" i="4"/>
  <c r="F971" i="4"/>
  <c r="F970" i="4"/>
  <c r="F969" i="4"/>
  <c r="F968" i="4"/>
  <c r="F967" i="4"/>
  <c r="F966" i="4"/>
  <c r="F965" i="4"/>
  <c r="F964" i="4"/>
  <c r="F963" i="4"/>
  <c r="F962" i="4"/>
  <c r="F961" i="4"/>
  <c r="F960" i="4"/>
  <c r="F959" i="4"/>
  <c r="F958" i="4"/>
  <c r="F957" i="4"/>
  <c r="F956" i="4"/>
  <c r="F955" i="4"/>
  <c r="F954" i="4"/>
  <c r="F953" i="4"/>
  <c r="F952" i="4"/>
  <c r="F951" i="4"/>
  <c r="F950" i="4"/>
  <c r="F949" i="4"/>
  <c r="F948" i="4"/>
  <c r="F947" i="4"/>
  <c r="F946" i="4"/>
  <c r="F945" i="4"/>
  <c r="F944" i="4"/>
  <c r="F943" i="4"/>
  <c r="F942" i="4"/>
  <c r="F941" i="4"/>
  <c r="F940" i="4"/>
  <c r="F939" i="4"/>
  <c r="F938" i="4"/>
  <c r="F937" i="4"/>
  <c r="F936" i="4"/>
  <c r="F935" i="4"/>
  <c r="F934" i="4"/>
  <c r="F933" i="4"/>
  <c r="F932" i="4"/>
  <c r="F931" i="4"/>
  <c r="F930" i="4"/>
  <c r="F929" i="4"/>
  <c r="F928" i="4"/>
  <c r="F927" i="4"/>
  <c r="F926" i="4"/>
  <c r="F925" i="4"/>
  <c r="F924" i="4"/>
  <c r="F923" i="4"/>
  <c r="F922" i="4"/>
  <c r="F921" i="4"/>
  <c r="F920" i="4"/>
  <c r="F919" i="4"/>
  <c r="F918" i="4"/>
  <c r="F917" i="4"/>
  <c r="F916" i="4"/>
  <c r="F915" i="4"/>
  <c r="F914" i="4"/>
  <c r="F913" i="4"/>
  <c r="F912" i="4"/>
  <c r="F911" i="4"/>
  <c r="F910" i="4"/>
  <c r="F909" i="4"/>
  <c r="F908" i="4"/>
  <c r="F907" i="4"/>
  <c r="F906" i="4"/>
  <c r="F905" i="4"/>
  <c r="F904" i="4"/>
  <c r="F903" i="4"/>
  <c r="F902" i="4"/>
  <c r="F901" i="4"/>
  <c r="F900" i="4"/>
  <c r="F899" i="4"/>
  <c r="F898" i="4"/>
  <c r="F897" i="4"/>
  <c r="F896" i="4"/>
  <c r="F895" i="4"/>
  <c r="F894" i="4"/>
  <c r="F893" i="4"/>
  <c r="F892" i="4"/>
  <c r="F891" i="4"/>
  <c r="F890" i="4"/>
  <c r="F889" i="4"/>
  <c r="F888" i="4"/>
  <c r="F887" i="4"/>
  <c r="F886" i="4"/>
  <c r="F885" i="4"/>
  <c r="F884" i="4"/>
  <c r="F883" i="4"/>
  <c r="F882" i="4"/>
  <c r="F881" i="4"/>
  <c r="F880" i="4"/>
  <c r="F879" i="4"/>
  <c r="F878" i="4"/>
  <c r="F877" i="4"/>
  <c r="F876" i="4"/>
  <c r="F875" i="4"/>
  <c r="F874" i="4"/>
  <c r="F873" i="4"/>
  <c r="F872" i="4"/>
  <c r="F871" i="4"/>
  <c r="F870" i="4"/>
  <c r="F869" i="4"/>
  <c r="F868" i="4"/>
  <c r="F867" i="4"/>
  <c r="F866" i="4"/>
  <c r="F865" i="4"/>
  <c r="F864" i="4"/>
  <c r="F863" i="4"/>
  <c r="F862" i="4"/>
  <c r="F861" i="4"/>
  <c r="F860" i="4"/>
  <c r="F859" i="4"/>
  <c r="F858" i="4"/>
  <c r="F857" i="4"/>
  <c r="F856" i="4"/>
  <c r="F855" i="4"/>
  <c r="F854" i="4"/>
  <c r="F853" i="4"/>
  <c r="F852" i="4"/>
  <c r="F851" i="4"/>
  <c r="F850" i="4"/>
  <c r="F849" i="4"/>
  <c r="F848" i="4"/>
  <c r="F847" i="4"/>
  <c r="F846" i="4"/>
  <c r="F845" i="4"/>
  <c r="F844" i="4"/>
  <c r="F843" i="4"/>
  <c r="F842" i="4"/>
  <c r="F841" i="4"/>
  <c r="F840" i="4"/>
  <c r="F839" i="4"/>
  <c r="F838" i="4"/>
  <c r="F837" i="4"/>
  <c r="F836" i="4"/>
  <c r="F835" i="4"/>
  <c r="F834" i="4"/>
  <c r="F833" i="4"/>
  <c r="F832" i="4"/>
  <c r="F831" i="4"/>
  <c r="F830" i="4"/>
  <c r="F829" i="4"/>
  <c r="F828" i="4"/>
  <c r="F827" i="4"/>
  <c r="F826" i="4"/>
  <c r="F825" i="4"/>
  <c r="F824" i="4"/>
  <c r="F823" i="4"/>
  <c r="F822" i="4"/>
  <c r="F821" i="4"/>
  <c r="F820" i="4"/>
  <c r="F819" i="4"/>
  <c r="F818" i="4"/>
  <c r="F817" i="4"/>
  <c r="F816" i="4"/>
  <c r="F815" i="4"/>
  <c r="F814" i="4"/>
  <c r="F813" i="4"/>
  <c r="F812" i="4"/>
  <c r="F811" i="4"/>
  <c r="F810" i="4"/>
  <c r="F809" i="4"/>
  <c r="F808" i="4"/>
  <c r="F807" i="4"/>
  <c r="F806" i="4"/>
  <c r="F805" i="4"/>
  <c r="F804" i="4"/>
  <c r="F803" i="4"/>
  <c r="F802" i="4"/>
  <c r="F801" i="4"/>
  <c r="F800" i="4"/>
  <c r="F799" i="4"/>
  <c r="F798" i="4"/>
  <c r="F797" i="4"/>
  <c r="F796" i="4"/>
  <c r="F795" i="4"/>
  <c r="F794" i="4"/>
  <c r="F793" i="4"/>
  <c r="F792" i="4"/>
  <c r="F791" i="4"/>
  <c r="F790" i="4"/>
  <c r="F789" i="4"/>
  <c r="F788" i="4"/>
  <c r="F787" i="4"/>
  <c r="F786" i="4"/>
  <c r="F785" i="4"/>
  <c r="F784" i="4"/>
  <c r="F783" i="4"/>
  <c r="F782" i="4"/>
  <c r="F781" i="4"/>
  <c r="F780" i="4"/>
  <c r="F779" i="4"/>
  <c r="F778" i="4"/>
  <c r="F777" i="4"/>
  <c r="F776" i="4"/>
  <c r="F775" i="4"/>
  <c r="F774" i="4"/>
  <c r="F773" i="4"/>
  <c r="F772" i="4"/>
  <c r="F771" i="4"/>
  <c r="F770" i="4"/>
  <c r="F769" i="4"/>
  <c r="F768" i="4"/>
  <c r="F767" i="4"/>
  <c r="F766" i="4"/>
  <c r="F765" i="4"/>
  <c r="F764" i="4"/>
  <c r="F763" i="4"/>
  <c r="F762" i="4"/>
  <c r="F761" i="4"/>
  <c r="F760" i="4"/>
  <c r="F759" i="4"/>
  <c r="F758" i="4"/>
  <c r="F757" i="4"/>
  <c r="F756" i="4"/>
  <c r="F755" i="4"/>
  <c r="F754" i="4"/>
  <c r="F753" i="4"/>
  <c r="F752" i="4"/>
  <c r="F751" i="4"/>
  <c r="F750" i="4"/>
  <c r="F749" i="4"/>
  <c r="F748" i="4"/>
  <c r="F747" i="4"/>
  <c r="F746" i="4"/>
  <c r="F745" i="4"/>
  <c r="F744" i="4"/>
  <c r="F743" i="4"/>
  <c r="F742" i="4"/>
  <c r="F741" i="4"/>
  <c r="F740" i="4"/>
  <c r="F739" i="4"/>
  <c r="F738" i="4"/>
  <c r="F737" i="4"/>
  <c r="F736" i="4"/>
  <c r="F735" i="4"/>
  <c r="F734" i="4"/>
  <c r="F733" i="4"/>
  <c r="F732" i="4"/>
  <c r="F731" i="4"/>
  <c r="F730" i="4"/>
  <c r="F729" i="4"/>
  <c r="F728" i="4"/>
  <c r="F727" i="4"/>
  <c r="F726" i="4"/>
  <c r="F725" i="4"/>
  <c r="F724" i="4"/>
  <c r="F723" i="4"/>
  <c r="F722" i="4"/>
  <c r="F721" i="4"/>
  <c r="F720" i="4"/>
  <c r="F719" i="4"/>
  <c r="F718" i="4"/>
  <c r="F717" i="4"/>
  <c r="F716" i="4"/>
  <c r="F715" i="4"/>
  <c r="F714" i="4"/>
  <c r="F713" i="4"/>
  <c r="F712" i="4"/>
  <c r="F711" i="4"/>
  <c r="F710" i="4"/>
  <c r="F709" i="4"/>
  <c r="F708" i="4"/>
  <c r="F707" i="4"/>
  <c r="F706" i="4"/>
  <c r="F705" i="4"/>
  <c r="F704" i="4"/>
  <c r="F703" i="4"/>
  <c r="F702" i="4"/>
  <c r="F701" i="4"/>
  <c r="F700" i="4"/>
  <c r="F699" i="4"/>
  <c r="F698" i="4"/>
  <c r="F697" i="4"/>
  <c r="F696" i="4"/>
  <c r="F695" i="4"/>
  <c r="F694" i="4"/>
  <c r="F693" i="4"/>
  <c r="F692" i="4"/>
  <c r="F691" i="4"/>
  <c r="F690" i="4"/>
  <c r="F689" i="4"/>
  <c r="F688" i="4"/>
  <c r="F687" i="4"/>
  <c r="F686" i="4"/>
  <c r="F685" i="4"/>
  <c r="F684" i="4"/>
  <c r="F683" i="4"/>
  <c r="F682" i="4"/>
  <c r="F681" i="4"/>
  <c r="F680" i="4"/>
  <c r="F679" i="4"/>
  <c r="F678" i="4"/>
  <c r="F677" i="4"/>
  <c r="F676" i="4"/>
  <c r="F675" i="4"/>
  <c r="F674" i="4"/>
  <c r="F673" i="4"/>
  <c r="F672" i="4"/>
  <c r="F671" i="4"/>
  <c r="F670" i="4"/>
  <c r="F669" i="4"/>
  <c r="F668" i="4"/>
  <c r="F667" i="4"/>
  <c r="F666" i="4"/>
  <c r="F665" i="4"/>
  <c r="F664" i="4"/>
  <c r="F663" i="4"/>
  <c r="F662" i="4"/>
  <c r="F661" i="4"/>
  <c r="F660" i="4"/>
  <c r="F659" i="4"/>
  <c r="F658" i="4"/>
  <c r="F657" i="4"/>
  <c r="F656" i="4"/>
  <c r="F655" i="4"/>
  <c r="F654" i="4"/>
  <c r="F653" i="4"/>
  <c r="F652" i="4"/>
  <c r="F651" i="4"/>
  <c r="F650" i="4"/>
  <c r="F649" i="4"/>
  <c r="F648" i="4"/>
  <c r="F647" i="4"/>
  <c r="F646" i="4"/>
  <c r="F645" i="4"/>
  <c r="F644" i="4"/>
  <c r="F643" i="4"/>
  <c r="F642" i="4"/>
  <c r="F641" i="4"/>
  <c r="F640" i="4"/>
  <c r="F639" i="4"/>
  <c r="F638" i="4"/>
  <c r="F637" i="4"/>
  <c r="F636" i="4"/>
  <c r="F635" i="4"/>
  <c r="F634" i="4"/>
  <c r="F633" i="4"/>
  <c r="F632" i="4"/>
  <c r="F631" i="4"/>
  <c r="F630" i="4"/>
  <c r="F629" i="4"/>
  <c r="F628" i="4"/>
  <c r="F627" i="4"/>
  <c r="F626" i="4"/>
  <c r="F625" i="4"/>
  <c r="F624" i="4"/>
  <c r="F623" i="4"/>
  <c r="F622" i="4"/>
  <c r="F621" i="4"/>
  <c r="F620" i="4"/>
  <c r="F619" i="4"/>
  <c r="F618" i="4"/>
  <c r="F617" i="4"/>
  <c r="F616" i="4"/>
  <c r="F615" i="4"/>
  <c r="F614" i="4"/>
  <c r="F613" i="4"/>
  <c r="F612" i="4"/>
  <c r="F611" i="4"/>
  <c r="F610" i="4"/>
  <c r="F609" i="4"/>
  <c r="F608" i="4"/>
  <c r="F607" i="4"/>
  <c r="F606" i="4"/>
  <c r="F605" i="4"/>
  <c r="F604" i="4"/>
  <c r="F603" i="4"/>
  <c r="F602" i="4"/>
  <c r="F601" i="4"/>
  <c r="F600" i="4"/>
  <c r="F599" i="4"/>
  <c r="F598" i="4"/>
  <c r="F597" i="4"/>
  <c r="F596" i="4"/>
  <c r="F595" i="4"/>
  <c r="F594" i="4"/>
  <c r="F593" i="4"/>
  <c r="F592" i="4"/>
  <c r="F591" i="4"/>
  <c r="F590" i="4"/>
  <c r="F589" i="4"/>
  <c r="F588" i="4"/>
  <c r="F587" i="4"/>
  <c r="F586" i="4"/>
  <c r="F585" i="4"/>
  <c r="F584" i="4"/>
  <c r="F583" i="4"/>
  <c r="F582" i="4"/>
  <c r="F581" i="4"/>
  <c r="F580" i="4"/>
  <c r="F579" i="4"/>
  <c r="F578" i="4"/>
  <c r="F577" i="4"/>
  <c r="F576" i="4"/>
  <c r="F575" i="4"/>
  <c r="F574" i="4"/>
  <c r="F573" i="4"/>
  <c r="F572" i="4"/>
  <c r="F571" i="4"/>
  <c r="F570" i="4"/>
  <c r="F569" i="4"/>
  <c r="F568" i="4"/>
  <c r="F567" i="4"/>
  <c r="F566" i="4"/>
  <c r="F565" i="4"/>
  <c r="F564" i="4"/>
  <c r="F563" i="4"/>
  <c r="F562" i="4"/>
  <c r="F561" i="4"/>
  <c r="F560" i="4"/>
  <c r="F559" i="4"/>
  <c r="F558" i="4"/>
  <c r="F557" i="4"/>
  <c r="F556" i="4"/>
  <c r="F555" i="4"/>
  <c r="F554" i="4"/>
  <c r="F553" i="4"/>
  <c r="F552" i="4"/>
  <c r="F551" i="4"/>
  <c r="F550" i="4"/>
  <c r="F549" i="4"/>
  <c r="F548" i="4"/>
  <c r="F547" i="4"/>
  <c r="F546" i="4"/>
  <c r="F545" i="4"/>
  <c r="F544" i="4"/>
  <c r="F543" i="4"/>
  <c r="F542" i="4"/>
  <c r="F541" i="4"/>
  <c r="F540" i="4"/>
  <c r="F539" i="4"/>
  <c r="F538" i="4"/>
  <c r="F537" i="4"/>
  <c r="F536" i="4"/>
  <c r="F535" i="4"/>
  <c r="F534" i="4"/>
  <c r="F533" i="4"/>
  <c r="F532" i="4"/>
  <c r="F531" i="4"/>
  <c r="F530" i="4"/>
  <c r="F529" i="4"/>
  <c r="F528" i="4"/>
  <c r="F527" i="4"/>
  <c r="F526" i="4"/>
  <c r="F525" i="4"/>
  <c r="F524" i="4"/>
  <c r="F523" i="4"/>
  <c r="F522" i="4"/>
  <c r="F521" i="4"/>
  <c r="F520" i="4"/>
  <c r="F519" i="4"/>
  <c r="F518" i="4"/>
  <c r="F517" i="4"/>
  <c r="F516" i="4"/>
  <c r="F515" i="4"/>
  <c r="F514" i="4"/>
  <c r="F513" i="4"/>
  <c r="F512" i="4"/>
  <c r="F511" i="4"/>
  <c r="F510" i="4"/>
  <c r="F509" i="4"/>
  <c r="F508" i="4"/>
  <c r="F507" i="4"/>
  <c r="F506" i="4"/>
  <c r="F505" i="4"/>
  <c r="F504" i="4"/>
  <c r="F503" i="4"/>
  <c r="F502" i="4"/>
  <c r="F501" i="4"/>
  <c r="F500" i="4"/>
  <c r="F499" i="4"/>
  <c r="F498" i="4"/>
  <c r="F497" i="4"/>
  <c r="F496" i="4"/>
  <c r="F495" i="4"/>
  <c r="F494" i="4"/>
  <c r="F493" i="4"/>
  <c r="F492" i="4"/>
  <c r="F491" i="4"/>
  <c r="F490" i="4"/>
  <c r="F489" i="4"/>
  <c r="F488" i="4"/>
  <c r="F487" i="4"/>
  <c r="F486" i="4"/>
  <c r="F485" i="4"/>
  <c r="F484" i="4"/>
  <c r="F483" i="4"/>
  <c r="F482" i="4"/>
  <c r="F481" i="4"/>
  <c r="F480" i="4"/>
  <c r="F479" i="4"/>
  <c r="F478" i="4"/>
  <c r="F477" i="4"/>
  <c r="F476" i="4"/>
  <c r="F475" i="4"/>
  <c r="F474" i="4"/>
  <c r="F473" i="4"/>
  <c r="F472" i="4"/>
  <c r="F471" i="4"/>
  <c r="F470" i="4"/>
  <c r="F469" i="4"/>
  <c r="F468" i="4"/>
  <c r="F467" i="4"/>
  <c r="F466" i="4"/>
  <c r="F465" i="4"/>
  <c r="F464" i="4"/>
  <c r="F463" i="4"/>
  <c r="F462" i="4"/>
  <c r="F461" i="4"/>
  <c r="F460" i="4"/>
  <c r="F459" i="4"/>
  <c r="F458" i="4"/>
  <c r="F457" i="4"/>
  <c r="F456" i="4"/>
  <c r="F455" i="4"/>
  <c r="F454" i="4"/>
  <c r="F453" i="4"/>
  <c r="F452" i="4"/>
  <c r="F451" i="4"/>
  <c r="F450" i="4"/>
  <c r="F449" i="4"/>
  <c r="F448" i="4"/>
  <c r="F447" i="4"/>
  <c r="F446" i="4"/>
  <c r="F445" i="4"/>
  <c r="F444" i="4"/>
  <c r="F443" i="4"/>
  <c r="F442" i="4"/>
  <c r="F441" i="4"/>
  <c r="F440" i="4"/>
  <c r="F439" i="4"/>
  <c r="F438" i="4"/>
  <c r="F437" i="4"/>
  <c r="F436" i="4"/>
  <c r="F435" i="4"/>
  <c r="F434" i="4"/>
  <c r="F433" i="4"/>
  <c r="F432" i="4"/>
  <c r="F431" i="4"/>
  <c r="F430" i="4"/>
  <c r="F429" i="4"/>
  <c r="F428" i="4"/>
  <c r="F427" i="4"/>
  <c r="F426" i="4"/>
  <c r="F425" i="4"/>
  <c r="F424" i="4"/>
  <c r="F423" i="4"/>
  <c r="F422" i="4"/>
  <c r="F421" i="4"/>
  <c r="F420" i="4"/>
  <c r="F419" i="4"/>
  <c r="F418" i="4"/>
  <c r="F417" i="4"/>
  <c r="F416" i="4"/>
  <c r="F415" i="4"/>
  <c r="F414" i="4"/>
  <c r="F413" i="4"/>
  <c r="F412" i="4"/>
  <c r="F411" i="4"/>
  <c r="F410" i="4"/>
  <c r="F409" i="4"/>
  <c r="F408" i="4"/>
  <c r="F407" i="4"/>
  <c r="F406" i="4"/>
  <c r="F405" i="4"/>
  <c r="F404" i="4"/>
  <c r="F403" i="4"/>
  <c r="F402" i="4"/>
  <c r="F401" i="4"/>
  <c r="F400" i="4"/>
  <c r="F399" i="4"/>
  <c r="F398" i="4"/>
  <c r="F397" i="4"/>
  <c r="F396" i="4"/>
  <c r="F395" i="4"/>
  <c r="F394" i="4"/>
  <c r="F393" i="4"/>
  <c r="F392" i="4"/>
  <c r="F391" i="4"/>
  <c r="F390" i="4"/>
  <c r="F389" i="4"/>
  <c r="F388" i="4"/>
  <c r="F387" i="4"/>
  <c r="F386" i="4"/>
  <c r="F385" i="4"/>
  <c r="F384" i="4"/>
  <c r="F383" i="4"/>
  <c r="F382" i="4"/>
  <c r="F381" i="4"/>
  <c r="F380" i="4"/>
  <c r="F379" i="4"/>
  <c r="F378" i="4"/>
  <c r="F377" i="4"/>
  <c r="F376" i="4"/>
  <c r="F375" i="4"/>
  <c r="F374" i="4"/>
  <c r="F373" i="4"/>
  <c r="F372" i="4"/>
  <c r="F371" i="4"/>
  <c r="F370" i="4"/>
  <c r="F369" i="4"/>
  <c r="F368" i="4"/>
  <c r="F367" i="4"/>
  <c r="F366" i="4"/>
  <c r="F365" i="4"/>
  <c r="F364" i="4"/>
  <c r="F363" i="4"/>
  <c r="F362" i="4"/>
  <c r="F361" i="4"/>
  <c r="F360" i="4"/>
  <c r="F359" i="4"/>
  <c r="F358" i="4"/>
  <c r="F357" i="4"/>
  <c r="F356" i="4"/>
  <c r="F355" i="4"/>
  <c r="F354" i="4"/>
  <c r="F353" i="4"/>
  <c r="F352" i="4"/>
  <c r="F351" i="4"/>
  <c r="F350" i="4"/>
  <c r="F349" i="4"/>
  <c r="F348" i="4"/>
  <c r="F347" i="4"/>
  <c r="F346" i="4"/>
  <c r="F345" i="4"/>
  <c r="F344" i="4"/>
  <c r="F343" i="4"/>
  <c r="F342" i="4"/>
  <c r="F341" i="4"/>
  <c r="F340" i="4"/>
  <c r="F339" i="4"/>
  <c r="F338" i="4"/>
  <c r="F337" i="4"/>
  <c r="F336" i="4"/>
  <c r="F335" i="4"/>
  <c r="F334" i="4"/>
  <c r="F333" i="4"/>
  <c r="F332" i="4"/>
  <c r="F331" i="4"/>
  <c r="F330" i="4"/>
  <c r="F329" i="4"/>
  <c r="F328" i="4"/>
  <c r="F327" i="4"/>
  <c r="F326" i="4"/>
  <c r="F325" i="4"/>
  <c r="F324" i="4"/>
  <c r="F323" i="4"/>
  <c r="F322" i="4"/>
  <c r="F321" i="4"/>
  <c r="F320" i="4"/>
  <c r="F319" i="4"/>
  <c r="F318" i="4"/>
  <c r="F317" i="4"/>
  <c r="F316" i="4"/>
  <c r="F315" i="4"/>
  <c r="F314" i="4"/>
  <c r="F313" i="4"/>
  <c r="F312" i="4"/>
  <c r="F311" i="4"/>
  <c r="F310" i="4"/>
  <c r="F309" i="4"/>
  <c r="F308" i="4"/>
  <c r="F307" i="4"/>
  <c r="F306" i="4"/>
  <c r="F305" i="4"/>
  <c r="F304" i="4"/>
  <c r="F303" i="4"/>
  <c r="F302" i="4"/>
  <c r="F301" i="4"/>
  <c r="F300" i="4"/>
  <c r="F299" i="4"/>
  <c r="F298" i="4"/>
  <c r="F297" i="4"/>
  <c r="F296" i="4"/>
  <c r="F295" i="4"/>
  <c r="F294" i="4"/>
  <c r="F293" i="4"/>
  <c r="F292" i="4"/>
  <c r="F291" i="4"/>
  <c r="F290" i="4"/>
  <c r="F289" i="4"/>
  <c r="F288" i="4"/>
  <c r="F287" i="4"/>
  <c r="F286" i="4"/>
  <c r="F285" i="4"/>
  <c r="F284" i="4"/>
  <c r="F283" i="4"/>
  <c r="F282" i="4"/>
  <c r="F281" i="4"/>
  <c r="F280" i="4"/>
  <c r="F279" i="4"/>
  <c r="F278" i="4"/>
  <c r="F277" i="4"/>
  <c r="F276" i="4"/>
  <c r="F275" i="4"/>
  <c r="F274" i="4"/>
  <c r="F273" i="4"/>
  <c r="F272" i="4"/>
  <c r="F271" i="4"/>
  <c r="F270" i="4"/>
  <c r="F269" i="4"/>
  <c r="F268" i="4"/>
  <c r="F267" i="4"/>
  <c r="F266" i="4"/>
  <c r="F265" i="4"/>
  <c r="F264" i="4"/>
  <c r="F263" i="4"/>
  <c r="F262" i="4"/>
  <c r="F261" i="4"/>
  <c r="F260" i="4"/>
  <c r="F259" i="4"/>
  <c r="F258" i="4"/>
  <c r="F257" i="4"/>
  <c r="F256" i="4"/>
  <c r="F255" i="4"/>
  <c r="F254" i="4"/>
  <c r="F253" i="4"/>
  <c r="F252" i="4"/>
  <c r="F251" i="4"/>
  <c r="F250" i="4"/>
  <c r="F249" i="4"/>
  <c r="F248" i="4"/>
  <c r="F247" i="4"/>
  <c r="F246" i="4"/>
  <c r="F245" i="4"/>
  <c r="F244" i="4"/>
  <c r="F243" i="4"/>
  <c r="F242" i="4"/>
  <c r="F241" i="4"/>
  <c r="F240" i="4"/>
  <c r="F239" i="4"/>
  <c r="F238" i="4"/>
  <c r="F237" i="4"/>
  <c r="F236" i="4"/>
  <c r="F235" i="4"/>
  <c r="F234" i="4"/>
  <c r="F233" i="4"/>
  <c r="F232" i="4"/>
  <c r="F231" i="4"/>
  <c r="F230" i="4"/>
  <c r="F229" i="4"/>
  <c r="F228" i="4"/>
  <c r="F227" i="4"/>
  <c r="F226" i="4"/>
  <c r="F225" i="4"/>
  <c r="F224" i="4"/>
  <c r="F223" i="4"/>
  <c r="F222" i="4"/>
  <c r="F221" i="4"/>
  <c r="F220" i="4"/>
  <c r="F219" i="4"/>
  <c r="F218" i="4"/>
  <c r="F217" i="4"/>
  <c r="F216" i="4"/>
  <c r="F215" i="4"/>
  <c r="F214" i="4"/>
  <c r="F213" i="4"/>
  <c r="F212" i="4"/>
  <c r="F211" i="4"/>
  <c r="F210" i="4"/>
  <c r="F209" i="4"/>
  <c r="F208" i="4"/>
  <c r="F207" i="4"/>
  <c r="F206" i="4"/>
  <c r="F205" i="4"/>
  <c r="F204" i="4"/>
  <c r="F203" i="4"/>
  <c r="F202" i="4"/>
  <c r="F201" i="4"/>
  <c r="F200" i="4"/>
  <c r="F199" i="4"/>
  <c r="F198" i="4"/>
  <c r="F197" i="4"/>
  <c r="F196" i="4"/>
  <c r="F195" i="4"/>
  <c r="F194" i="4"/>
  <c r="F193" i="4"/>
  <c r="F192" i="4"/>
  <c r="F191" i="4"/>
  <c r="F190" i="4"/>
  <c r="F189" i="4"/>
  <c r="F188" i="4"/>
  <c r="F187" i="4"/>
  <c r="F186" i="4"/>
  <c r="F185" i="4"/>
  <c r="F184" i="4"/>
  <c r="F183" i="4"/>
  <c r="F182" i="4"/>
  <c r="F181" i="4"/>
  <c r="F180" i="4"/>
  <c r="F179" i="4"/>
  <c r="F178" i="4"/>
  <c r="F177" i="4"/>
  <c r="F176" i="4"/>
  <c r="F175" i="4"/>
  <c r="F174" i="4"/>
  <c r="F173" i="4"/>
  <c r="F172" i="4"/>
  <c r="F171" i="4"/>
  <c r="F170" i="4"/>
  <c r="F169" i="4"/>
  <c r="F168" i="4"/>
  <c r="F167" i="4"/>
  <c r="F166" i="4"/>
  <c r="F165" i="4"/>
  <c r="F164" i="4"/>
  <c r="F163" i="4"/>
  <c r="F162" i="4"/>
  <c r="F161" i="4"/>
  <c r="F160" i="4"/>
  <c r="F159" i="4"/>
  <c r="F158" i="4"/>
  <c r="F157" i="4"/>
  <c r="F156" i="4"/>
  <c r="F155" i="4"/>
  <c r="F154" i="4"/>
  <c r="F153" i="4"/>
  <c r="F152" i="4"/>
  <c r="F151" i="4"/>
  <c r="F150" i="4"/>
  <c r="F149" i="4"/>
  <c r="F148" i="4"/>
  <c r="F147" i="4"/>
  <c r="F146" i="4"/>
  <c r="F145" i="4"/>
  <c r="F144" i="4"/>
  <c r="F143" i="4"/>
  <c r="F142" i="4"/>
  <c r="F141" i="4"/>
  <c r="F140" i="4"/>
  <c r="F139" i="4"/>
  <c r="F138" i="4"/>
  <c r="F137" i="4"/>
  <c r="F136" i="4"/>
  <c r="F135" i="4"/>
  <c r="F134" i="4"/>
  <c r="F133" i="4"/>
  <c r="F132" i="4"/>
  <c r="F131" i="4"/>
  <c r="F130" i="4"/>
  <c r="F129" i="4"/>
  <c r="F128" i="4"/>
  <c r="F127" i="4"/>
  <c r="F126" i="4"/>
  <c r="F125" i="4"/>
  <c r="F124" i="4"/>
  <c r="F123" i="4"/>
  <c r="F122" i="4"/>
  <c r="F121" i="4"/>
  <c r="F120" i="4"/>
  <c r="F119" i="4"/>
  <c r="F118" i="4"/>
  <c r="F117" i="4"/>
  <c r="F116" i="4"/>
  <c r="F115" i="4"/>
  <c r="F114" i="4"/>
  <c r="F113" i="4"/>
  <c r="F112" i="4"/>
  <c r="F111" i="4"/>
  <c r="F110" i="4"/>
  <c r="F109" i="4"/>
  <c r="F108" i="4"/>
  <c r="F107" i="4"/>
  <c r="F106" i="4"/>
  <c r="F105" i="4"/>
  <c r="F104" i="4"/>
  <c r="F103" i="4"/>
  <c r="F102" i="4"/>
  <c r="F101" i="4"/>
  <c r="F100" i="4"/>
  <c r="F99" i="4"/>
  <c r="F98" i="4"/>
  <c r="F97" i="4"/>
  <c r="F96" i="4"/>
  <c r="F95" i="4"/>
  <c r="F94" i="4"/>
  <c r="F93" i="4"/>
  <c r="F92" i="4"/>
  <c r="F91" i="4"/>
  <c r="F90" i="4"/>
  <c r="F89" i="4"/>
  <c r="F88" i="4"/>
  <c r="F87" i="4"/>
  <c r="F86" i="4"/>
  <c r="F85" i="4"/>
  <c r="F84" i="4"/>
  <c r="F83" i="4"/>
  <c r="F82" i="4"/>
  <c r="F81" i="4"/>
  <c r="F80" i="4"/>
  <c r="F79" i="4"/>
  <c r="F78" i="4"/>
  <c r="F77" i="4"/>
  <c r="F76" i="4"/>
  <c r="F75" i="4"/>
  <c r="F74" i="4"/>
  <c r="F73" i="4"/>
  <c r="F72" i="4"/>
  <c r="F71" i="4"/>
  <c r="F70" i="4"/>
  <c r="F69" i="4"/>
  <c r="F68" i="4"/>
  <c r="F67" i="4"/>
  <c r="F66" i="4"/>
  <c r="F65" i="4"/>
  <c r="F64" i="4"/>
  <c r="F63" i="4"/>
  <c r="F62" i="4"/>
  <c r="F61" i="4"/>
  <c r="F60" i="4"/>
  <c r="F59" i="4"/>
  <c r="F58" i="4"/>
  <c r="F57" i="4"/>
  <c r="F56" i="4"/>
  <c r="F55" i="4"/>
  <c r="F54" i="4"/>
  <c r="F53" i="4"/>
  <c r="F52" i="4"/>
  <c r="F51" i="4"/>
  <c r="F50" i="4"/>
  <c r="F49" i="4"/>
  <c r="F48" i="4"/>
  <c r="F47" i="4"/>
  <c r="F46" i="4"/>
  <c r="F45" i="4"/>
  <c r="F44" i="4"/>
  <c r="F43" i="4"/>
  <c r="F42" i="4"/>
  <c r="F41" i="4"/>
  <c r="F40" i="4"/>
  <c r="F39" i="4"/>
  <c r="F38" i="4"/>
  <c r="F37" i="4"/>
  <c r="F36" i="4"/>
  <c r="F35" i="4"/>
  <c r="F34" i="4"/>
  <c r="F33" i="4"/>
  <c r="F32" i="4"/>
  <c r="F31" i="4"/>
  <c r="F30" i="4"/>
  <c r="F29" i="4"/>
  <c r="F28" i="4"/>
  <c r="F27" i="4"/>
  <c r="F26" i="4"/>
  <c r="F25" i="4"/>
  <c r="F24" i="4"/>
  <c r="F23" i="4"/>
  <c r="F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6" i="4"/>
  <c r="F5" i="4"/>
  <c r="F4" i="4"/>
  <c r="B5" i="2"/>
  <c r="K8" i="5" l="1"/>
  <c r="O20" i="5"/>
  <c r="T23" i="5"/>
  <c r="I30" i="5"/>
  <c r="M48" i="5"/>
  <c r="M52" i="5"/>
  <c r="J57" i="5"/>
  <c r="P80" i="5"/>
  <c r="O83" i="5"/>
  <c r="P98" i="5"/>
  <c r="L132" i="5"/>
  <c r="K180" i="5"/>
  <c r="N8" i="5"/>
  <c r="C13" i="5"/>
  <c r="G21" i="5"/>
  <c r="O24" i="5"/>
  <c r="L30" i="5"/>
  <c r="E46" i="5"/>
  <c r="P48" i="5"/>
  <c r="P52" i="5"/>
  <c r="L57" i="5"/>
  <c r="C68" i="5"/>
  <c r="R80" i="5"/>
  <c r="Q83" i="5"/>
  <c r="J112" i="5"/>
  <c r="P132" i="5"/>
  <c r="D142" i="5"/>
  <c r="C159" i="5"/>
  <c r="C169" i="5"/>
  <c r="H173" i="5"/>
  <c r="G176" i="5"/>
  <c r="M180" i="5"/>
  <c r="L8" i="5"/>
  <c r="J46" i="5"/>
  <c r="Q48" i="5"/>
  <c r="Q52" i="5"/>
  <c r="D68" i="5"/>
  <c r="S80" i="5"/>
  <c r="R132" i="5"/>
  <c r="S132" i="5" s="1"/>
  <c r="D159" i="5"/>
  <c r="E169" i="5"/>
  <c r="N180" i="5"/>
  <c r="P8" i="5"/>
  <c r="D13" i="5"/>
  <c r="H21" i="5"/>
  <c r="P24" i="5"/>
  <c r="M30" i="5"/>
  <c r="N6" i="5"/>
  <c r="Q8" i="5"/>
  <c r="K13" i="5"/>
  <c r="G19" i="5"/>
  <c r="N21" i="5"/>
  <c r="N30" i="5"/>
  <c r="D41" i="5"/>
  <c r="K46" i="5"/>
  <c r="R48" i="5"/>
  <c r="S48" i="5" s="1"/>
  <c r="R52" i="5"/>
  <c r="S52" i="5" s="1"/>
  <c r="O57" i="5"/>
  <c r="E68" i="5"/>
  <c r="D78" i="5"/>
  <c r="T80" i="5"/>
  <c r="T83" i="5"/>
  <c r="B90" i="5"/>
  <c r="E96" i="5"/>
  <c r="H99" i="5"/>
  <c r="L103" i="5"/>
  <c r="B111" i="5"/>
  <c r="K142" i="5"/>
  <c r="D149" i="5"/>
  <c r="E159" i="5"/>
  <c r="F169" i="5"/>
  <c r="J173" i="5"/>
  <c r="D198" i="5"/>
  <c r="O30" i="5"/>
  <c r="H41" i="5"/>
  <c r="L46" i="5"/>
  <c r="T48" i="5"/>
  <c r="T52" i="5"/>
  <c r="P57" i="5"/>
  <c r="F68" i="5"/>
  <c r="F90" i="5"/>
  <c r="G96" i="5"/>
  <c r="C111" i="5"/>
  <c r="H159" i="5"/>
  <c r="G169" i="5"/>
  <c r="G198" i="5"/>
  <c r="R8" i="5"/>
  <c r="S8" i="5" s="1"/>
  <c r="L13" i="5"/>
  <c r="M13" i="5"/>
  <c r="K19" i="5"/>
  <c r="G22" i="5"/>
  <c r="B26" i="5"/>
  <c r="T33" i="5"/>
  <c r="M41" i="5"/>
  <c r="O46" i="5"/>
  <c r="Q57" i="5"/>
  <c r="B61" i="5"/>
  <c r="G68" i="5"/>
  <c r="H78" i="5"/>
  <c r="E81" i="5"/>
  <c r="P84" i="5"/>
  <c r="G90" i="5"/>
  <c r="J96" i="5"/>
  <c r="O103" i="5"/>
  <c r="F111" i="5"/>
  <c r="J113" i="5"/>
  <c r="B123" i="5"/>
  <c r="C129" i="5"/>
  <c r="P130" i="5"/>
  <c r="I136" i="5"/>
  <c r="K140" i="5"/>
  <c r="I149" i="5"/>
  <c r="L156" i="5"/>
  <c r="E164" i="5"/>
  <c r="H169" i="5"/>
  <c r="L173" i="5"/>
  <c r="C177" i="5"/>
  <c r="E181" i="5"/>
  <c r="J185" i="5"/>
  <c r="C6" i="5"/>
  <c r="T8" i="5"/>
  <c r="O13" i="5"/>
  <c r="N41" i="5"/>
  <c r="P46" i="5"/>
  <c r="R57" i="5"/>
  <c r="S57" i="5" s="1"/>
  <c r="E61" i="5"/>
  <c r="H68" i="5"/>
  <c r="G81" i="5"/>
  <c r="Q84" i="5"/>
  <c r="H90" i="5"/>
  <c r="L96" i="5"/>
  <c r="G111" i="5"/>
  <c r="C123" i="5"/>
  <c r="H129" i="5"/>
  <c r="G164" i="5"/>
  <c r="I169" i="5"/>
  <c r="M173" i="5"/>
  <c r="D6" i="5"/>
  <c r="C12" i="5"/>
  <c r="Q13" i="5"/>
  <c r="M19" i="5"/>
  <c r="L22" i="5"/>
  <c r="C27" i="5"/>
  <c r="H31" i="5"/>
  <c r="N34" i="5"/>
  <c r="O41" i="5"/>
  <c r="Q46" i="5"/>
  <c r="F54" i="5"/>
  <c r="T57" i="5"/>
  <c r="J61" i="5"/>
  <c r="D65" i="5"/>
  <c r="J68" i="5"/>
  <c r="J78" i="5"/>
  <c r="H81" i="5"/>
  <c r="I90" i="5"/>
  <c r="B92" i="5"/>
  <c r="P96" i="5"/>
  <c r="E100" i="5"/>
  <c r="H111" i="5"/>
  <c r="B114" i="5"/>
  <c r="F117" i="5"/>
  <c r="H123" i="5"/>
  <c r="I129" i="5"/>
  <c r="G134" i="5"/>
  <c r="M140" i="5"/>
  <c r="E145" i="5"/>
  <c r="G150" i="5"/>
  <c r="N156" i="5"/>
  <c r="E161" i="5"/>
  <c r="L164" i="5"/>
  <c r="J169" i="5"/>
  <c r="N173" i="5"/>
  <c r="N177" i="5"/>
  <c r="R181" i="5"/>
  <c r="L185" i="5"/>
  <c r="C200" i="5"/>
  <c r="E6" i="5"/>
  <c r="D9" i="5"/>
  <c r="D12" i="5"/>
  <c r="R13" i="5"/>
  <c r="S13" i="5" s="1"/>
  <c r="N19" i="5"/>
  <c r="M22" i="5"/>
  <c r="D27" i="5"/>
  <c r="I31" i="5"/>
  <c r="P34" i="5"/>
  <c r="P41" i="5"/>
  <c r="R46" i="5"/>
  <c r="M54" i="5"/>
  <c r="K61" i="5"/>
  <c r="F65" i="5"/>
  <c r="K68" i="5"/>
  <c r="L78" i="5"/>
  <c r="J81" i="5"/>
  <c r="D85" i="5"/>
  <c r="J90" i="5"/>
  <c r="L92" i="5"/>
  <c r="Q96" i="5"/>
  <c r="G100" i="5"/>
  <c r="F108" i="5"/>
  <c r="I111" i="5"/>
  <c r="H114" i="5"/>
  <c r="K117" i="5"/>
  <c r="R123" i="5"/>
  <c r="J129" i="5"/>
  <c r="B131" i="5"/>
  <c r="H134" i="5"/>
  <c r="L137" i="5"/>
  <c r="N140" i="5"/>
  <c r="F145" i="5"/>
  <c r="H150" i="5"/>
  <c r="F161" i="5"/>
  <c r="K169" i="5"/>
  <c r="R173" i="5"/>
  <c r="R177" i="5"/>
  <c r="M185" i="5"/>
  <c r="D200" i="5"/>
  <c r="F6" i="5"/>
  <c r="T13" i="5"/>
  <c r="O19" i="5"/>
  <c r="O22" i="5"/>
  <c r="H27" i="5"/>
  <c r="Q34" i="5"/>
  <c r="Q41" i="5"/>
  <c r="R54" i="5"/>
  <c r="L61" i="5"/>
  <c r="L68" i="5"/>
  <c r="M78" i="5"/>
  <c r="P81" i="5"/>
  <c r="L90" i="5"/>
  <c r="R96" i="5"/>
  <c r="S96" i="5" s="1"/>
  <c r="M100" i="5"/>
  <c r="J111" i="5"/>
  <c r="I114" i="5"/>
  <c r="L129" i="5"/>
  <c r="C131" i="5"/>
  <c r="I134" i="5"/>
  <c r="M137" i="5"/>
  <c r="O140" i="5"/>
  <c r="K145" i="5"/>
  <c r="J150" i="5"/>
  <c r="G161" i="5"/>
  <c r="L169" i="5"/>
  <c r="C182" i="5"/>
  <c r="N185" i="5"/>
  <c r="G200" i="5"/>
  <c r="T6" i="5"/>
  <c r="P6" i="5" s="1"/>
  <c r="K9" i="5"/>
  <c r="F12" i="5"/>
  <c r="Q19" i="5"/>
  <c r="P22" i="5"/>
  <c r="T27" i="5"/>
  <c r="Q31" i="5"/>
  <c r="R41" i="5"/>
  <c r="O47" i="5"/>
  <c r="D51" i="5"/>
  <c r="T54" i="5"/>
  <c r="E58" i="5"/>
  <c r="M61" i="5"/>
  <c r="D66" i="5"/>
  <c r="M68" i="5"/>
  <c r="D74" i="5"/>
  <c r="P78" i="5"/>
  <c r="P85" i="5"/>
  <c r="M90" i="5"/>
  <c r="L93" i="5"/>
  <c r="T96" i="5"/>
  <c r="P100" i="5"/>
  <c r="K111" i="5"/>
  <c r="R114" i="5"/>
  <c r="E118" i="5"/>
  <c r="C124" i="5"/>
  <c r="M129" i="5"/>
  <c r="D131" i="5"/>
  <c r="J134" i="5"/>
  <c r="N137" i="5"/>
  <c r="R140" i="5"/>
  <c r="S140" i="5" s="1"/>
  <c r="K150" i="5"/>
  <c r="R153" i="5"/>
  <c r="S153" i="5" s="1"/>
  <c r="D157" i="5"/>
  <c r="H161" i="5"/>
  <c r="K165" i="5"/>
  <c r="M169" i="5"/>
  <c r="B174" i="5"/>
  <c r="D178" i="5"/>
  <c r="D182" i="5"/>
  <c r="R185" i="5"/>
  <c r="H200" i="5"/>
  <c r="L9" i="5"/>
  <c r="J12" i="5"/>
  <c r="D14" i="5"/>
  <c r="T19" i="5"/>
  <c r="Q22" i="5"/>
  <c r="S41" i="5"/>
  <c r="P47" i="5"/>
  <c r="E51" i="5"/>
  <c r="H58" i="5"/>
  <c r="O61" i="5"/>
  <c r="E66" i="5"/>
  <c r="O68" i="5"/>
  <c r="I74" i="5"/>
  <c r="Q78" i="5"/>
  <c r="J82" i="5"/>
  <c r="N90" i="5"/>
  <c r="O93" i="5"/>
  <c r="Q100" i="5"/>
  <c r="D109" i="5"/>
  <c r="L111" i="5"/>
  <c r="F118" i="5"/>
  <c r="D124" i="5"/>
  <c r="N129" i="5"/>
  <c r="E131" i="5"/>
  <c r="K134" i="5"/>
  <c r="P137" i="5"/>
  <c r="C146" i="5"/>
  <c r="L150" i="5"/>
  <c r="F157" i="5"/>
  <c r="I161" i="5"/>
  <c r="L165" i="5"/>
  <c r="N169" i="5"/>
  <c r="D174" i="5"/>
  <c r="G178" i="5"/>
  <c r="L182" i="5"/>
  <c r="L200" i="5"/>
  <c r="P68" i="5"/>
  <c r="R169" i="5"/>
  <c r="B8" i="5"/>
  <c r="C20" i="5"/>
  <c r="C48" i="5"/>
  <c r="C62" i="5"/>
  <c r="Q68" i="5"/>
  <c r="C155" i="5"/>
  <c r="C183" i="5"/>
  <c r="B193" i="5"/>
  <c r="C8" i="5"/>
  <c r="G15" i="5"/>
  <c r="D20" i="5"/>
  <c r="C23" i="5"/>
  <c r="E48" i="5"/>
  <c r="B52" i="5"/>
  <c r="C57" i="5"/>
  <c r="F62" i="5"/>
  <c r="R68" i="5"/>
  <c r="S68" i="5" s="1"/>
  <c r="I75" i="5"/>
  <c r="B80" i="5"/>
  <c r="E86" i="5"/>
  <c r="Q90" i="5"/>
  <c r="E132" i="5"/>
  <c r="E155" i="5"/>
  <c r="C175" i="5"/>
  <c r="D183" i="5"/>
  <c r="E193" i="5"/>
  <c r="D8" i="5"/>
  <c r="R9" i="5"/>
  <c r="S9" i="5" s="1"/>
  <c r="P12" i="5"/>
  <c r="G20" i="5"/>
  <c r="G23" i="5"/>
  <c r="C30" i="5"/>
  <c r="J32" i="5"/>
  <c r="T43" i="5"/>
  <c r="F48" i="5"/>
  <c r="C52" i="5"/>
  <c r="D57" i="5"/>
  <c r="M58" i="5"/>
  <c r="G62" i="5"/>
  <c r="K66" i="5"/>
  <c r="J75" i="5"/>
  <c r="D80" i="5"/>
  <c r="D83" i="5"/>
  <c r="G86" i="5"/>
  <c r="T93" i="5"/>
  <c r="B98" i="5"/>
  <c r="Q111" i="5"/>
  <c r="T118" i="5"/>
  <c r="H125" i="5"/>
  <c r="T129" i="5"/>
  <c r="G132" i="5"/>
  <c r="O134" i="5"/>
  <c r="B139" i="5"/>
  <c r="I155" i="5"/>
  <c r="L157" i="5"/>
  <c r="M161" i="5"/>
  <c r="E175" i="5"/>
  <c r="C180" i="5"/>
  <c r="F183" i="5"/>
  <c r="J193" i="5"/>
  <c r="E8" i="5"/>
  <c r="I20" i="5"/>
  <c r="H23" i="5"/>
  <c r="D30" i="5"/>
  <c r="J48" i="5"/>
  <c r="F52" i="5"/>
  <c r="E57" i="5"/>
  <c r="L62" i="5"/>
  <c r="N75" i="5"/>
  <c r="F80" i="5"/>
  <c r="I83" i="5"/>
  <c r="J86" i="5"/>
  <c r="E98" i="5"/>
  <c r="R111" i="5"/>
  <c r="S111" i="5" s="1"/>
  <c r="I125" i="5"/>
  <c r="H132" i="5"/>
  <c r="N161" i="5"/>
  <c r="F175" i="5"/>
  <c r="H180" i="5"/>
  <c r="E5" i="5"/>
  <c r="K20" i="5"/>
  <c r="K23" i="5"/>
  <c r="G30" i="5"/>
  <c r="E38" i="5"/>
  <c r="G44" i="5"/>
  <c r="K48" i="5"/>
  <c r="H52" i="5"/>
  <c r="F57" i="5"/>
  <c r="E67" i="5"/>
  <c r="F69" i="5"/>
  <c r="R75" i="5"/>
  <c r="S75" i="5" s="1"/>
  <c r="L80" i="5"/>
  <c r="J83" i="5"/>
  <c r="I98" i="5"/>
  <c r="E102" i="5"/>
  <c r="B130" i="5"/>
  <c r="I132" i="5"/>
  <c r="B140" i="5"/>
  <c r="C156" i="5"/>
  <c r="R161" i="5"/>
  <c r="C167" i="5"/>
  <c r="L175" i="5"/>
  <c r="I180" i="5"/>
  <c r="F8" i="5"/>
  <c r="J8" i="5"/>
  <c r="S12" i="5"/>
  <c r="N20" i="5"/>
  <c r="P23" i="5"/>
  <c r="H30" i="5"/>
  <c r="M32" i="5"/>
  <c r="J38" i="5"/>
  <c r="H44" i="5"/>
  <c r="L48" i="5"/>
  <c r="L52" i="5"/>
  <c r="H57" i="5"/>
  <c r="Q58" i="5"/>
  <c r="E63" i="5"/>
  <c r="F67" i="5"/>
  <c r="H69" i="5"/>
  <c r="O80" i="5"/>
  <c r="N83" i="5"/>
  <c r="N87" i="5"/>
  <c r="J91" i="5"/>
  <c r="B95" i="5"/>
  <c r="J98" i="5"/>
  <c r="F102" i="5"/>
  <c r="O109" i="5"/>
  <c r="T111" i="5"/>
  <c r="M115" i="5"/>
  <c r="E120" i="5"/>
  <c r="D130" i="5"/>
  <c r="J132" i="5"/>
  <c r="R141" i="5"/>
  <c r="S141" i="5" s="1"/>
  <c r="R157" i="5"/>
  <c r="D167" i="5"/>
  <c r="K172" i="5"/>
  <c r="R175" i="5"/>
  <c r="J180" i="5"/>
  <c r="F203" i="5"/>
  <c r="B18" i="5"/>
  <c r="C21" i="5"/>
  <c r="N24" i="5"/>
  <c r="I28" i="5"/>
  <c r="R33" i="5"/>
  <c r="S33" i="5" s="1"/>
  <c r="D38" i="5"/>
  <c r="R39" i="5"/>
  <c r="B74" i="5"/>
  <c r="H82" i="5"/>
  <c r="E88" i="5"/>
  <c r="C102" i="5"/>
  <c r="H113" i="5"/>
  <c r="K121" i="5"/>
  <c r="B124" i="5"/>
  <c r="E125" i="5"/>
  <c r="E136" i="5"/>
  <c r="D145" i="5"/>
  <c r="B149" i="5"/>
  <c r="N153" i="5"/>
  <c r="D164" i="5"/>
  <c r="C172" i="5"/>
  <c r="F196" i="5"/>
  <c r="B188" i="5"/>
  <c r="B201" i="5"/>
  <c r="B4" i="5"/>
  <c r="B7" i="5"/>
  <c r="C11" i="5"/>
  <c r="E18" i="5"/>
  <c r="P19" i="5"/>
  <c r="I21" i="5"/>
  <c r="Q24" i="5"/>
  <c r="B29" i="5"/>
  <c r="K38" i="5"/>
  <c r="E40" i="5"/>
  <c r="C45" i="5"/>
  <c r="F51" i="5"/>
  <c r="D56" i="5"/>
  <c r="Q63" i="5"/>
  <c r="L66" i="5"/>
  <c r="C70" i="5"/>
  <c r="E74" i="5"/>
  <c r="T75" i="5"/>
  <c r="N82" i="5"/>
  <c r="L86" i="5"/>
  <c r="E89" i="5"/>
  <c r="G94" i="5"/>
  <c r="B101" i="5"/>
  <c r="H102" i="5"/>
  <c r="E104" i="5"/>
  <c r="B122" i="5"/>
  <c r="D123" i="5"/>
  <c r="E124" i="5"/>
  <c r="J125" i="5"/>
  <c r="D128" i="5"/>
  <c r="K136" i="5"/>
  <c r="C138" i="5"/>
  <c r="G145" i="5"/>
  <c r="C147" i="5"/>
  <c r="E149" i="5"/>
  <c r="B154" i="5"/>
  <c r="H164" i="5"/>
  <c r="G172" i="5"/>
  <c r="M176" i="5"/>
  <c r="K178" i="5"/>
  <c r="M182" i="5"/>
  <c r="C188" i="5"/>
  <c r="F193" i="5"/>
  <c r="J196" i="5"/>
  <c r="J198" i="5"/>
  <c r="E201" i="5"/>
  <c r="C4" i="5"/>
  <c r="C7" i="5"/>
  <c r="D11" i="5"/>
  <c r="H18" i="5"/>
  <c r="J21" i="5"/>
  <c r="T24" i="5"/>
  <c r="C29" i="5"/>
  <c r="L38" i="5"/>
  <c r="G40" i="5"/>
  <c r="D45" i="5"/>
  <c r="J51" i="5"/>
  <c r="E56" i="5"/>
  <c r="R63" i="5"/>
  <c r="D70" i="5"/>
  <c r="F74" i="5"/>
  <c r="O82" i="5"/>
  <c r="P86" i="5"/>
  <c r="F89" i="5"/>
  <c r="E101" i="5"/>
  <c r="I102" i="5"/>
  <c r="Q104" i="5"/>
  <c r="C122" i="5"/>
  <c r="E123" i="5"/>
  <c r="F124" i="5"/>
  <c r="L125" i="5"/>
  <c r="G128" i="5"/>
  <c r="L136" i="5"/>
  <c r="D138" i="5"/>
  <c r="H145" i="5"/>
  <c r="D147" i="5"/>
  <c r="F149" i="5"/>
  <c r="C154" i="5"/>
  <c r="I164" i="5"/>
  <c r="H172" i="5"/>
  <c r="M178" i="5"/>
  <c r="D188" i="5"/>
  <c r="G193" i="5"/>
  <c r="K196" i="5"/>
  <c r="K198" i="5"/>
  <c r="F201" i="5"/>
  <c r="D4" i="5"/>
  <c r="D7" i="5"/>
  <c r="E11" i="5"/>
  <c r="C14" i="5"/>
  <c r="I18" i="5"/>
  <c r="R19" i="5"/>
  <c r="S19" i="5" s="1"/>
  <c r="K21" i="5"/>
  <c r="D23" i="5"/>
  <c r="D29" i="5"/>
  <c r="G31" i="5"/>
  <c r="O34" i="5"/>
  <c r="M38" i="5"/>
  <c r="H40" i="5"/>
  <c r="E45" i="5"/>
  <c r="M47" i="5"/>
  <c r="K51" i="5"/>
  <c r="F56" i="5"/>
  <c r="E62" i="5"/>
  <c r="S63" i="5"/>
  <c r="C67" i="5"/>
  <c r="G74" i="5"/>
  <c r="F81" i="5"/>
  <c r="P82" i="5"/>
  <c r="Q86" i="5"/>
  <c r="H89" i="5"/>
  <c r="B100" i="5"/>
  <c r="F101" i="5"/>
  <c r="J102" i="5"/>
  <c r="T104" i="5"/>
  <c r="F114" i="5"/>
  <c r="L116" i="5"/>
  <c r="D120" i="5"/>
  <c r="D122" i="5"/>
  <c r="F123" i="5"/>
  <c r="G124" i="5"/>
  <c r="M125" i="5"/>
  <c r="I128" i="5"/>
  <c r="M136" i="5"/>
  <c r="I145" i="5"/>
  <c r="E147" i="5"/>
  <c r="G149" i="5"/>
  <c r="J154" i="5"/>
  <c r="J164" i="5"/>
  <c r="I172" i="5"/>
  <c r="N178" i="5"/>
  <c r="B181" i="5"/>
  <c r="B183" i="5"/>
  <c r="E188" i="5"/>
  <c r="H193" i="5"/>
  <c r="L196" i="5"/>
  <c r="L198" i="5"/>
  <c r="G201" i="5"/>
  <c r="E4" i="5"/>
  <c r="E7" i="5"/>
  <c r="F11" i="5"/>
  <c r="J18" i="5"/>
  <c r="M21" i="5"/>
  <c r="G29" i="5"/>
  <c r="N38" i="5"/>
  <c r="L40" i="5"/>
  <c r="F45" i="5"/>
  <c r="L51" i="5"/>
  <c r="G56" i="5"/>
  <c r="H74" i="5"/>
  <c r="Q82" i="5"/>
  <c r="R86" i="5"/>
  <c r="S86" i="5" s="1"/>
  <c r="I89" i="5"/>
  <c r="G101" i="5"/>
  <c r="E122" i="5"/>
  <c r="G123" i="5"/>
  <c r="H124" i="5"/>
  <c r="R125" i="5"/>
  <c r="J128" i="5"/>
  <c r="N136" i="5"/>
  <c r="J145" i="5"/>
  <c r="F147" i="5"/>
  <c r="K154" i="5"/>
  <c r="K164" i="5"/>
  <c r="J172" i="5"/>
  <c r="G188" i="5"/>
  <c r="I193" i="5"/>
  <c r="N196" i="5"/>
  <c r="M198" i="5"/>
  <c r="H201" i="5"/>
  <c r="T4" i="5"/>
  <c r="P4" i="5" s="1"/>
  <c r="J7" i="5"/>
  <c r="C10" i="5"/>
  <c r="K11" i="5"/>
  <c r="G14" i="5"/>
  <c r="L18" i="5"/>
  <c r="O21" i="5"/>
  <c r="I23" i="5"/>
  <c r="C26" i="5"/>
  <c r="J29" i="5"/>
  <c r="J31" i="5"/>
  <c r="C33" i="5"/>
  <c r="T34" i="5"/>
  <c r="B39" i="5"/>
  <c r="N40" i="5"/>
  <c r="B43" i="5"/>
  <c r="J45" i="5"/>
  <c r="Q47" i="5"/>
  <c r="B49" i="5"/>
  <c r="O51" i="5"/>
  <c r="Q53" i="5"/>
  <c r="J56" i="5"/>
  <c r="H62" i="5"/>
  <c r="R64" i="5"/>
  <c r="S64" i="5" s="1"/>
  <c r="G67" i="5"/>
  <c r="E72" i="5"/>
  <c r="L74" i="5"/>
  <c r="G77" i="5"/>
  <c r="E80" i="5"/>
  <c r="I81" i="5"/>
  <c r="S82" i="5"/>
  <c r="T86" i="5"/>
  <c r="L89" i="5"/>
  <c r="R90" i="5"/>
  <c r="S90" i="5" s="1"/>
  <c r="E95" i="5"/>
  <c r="F100" i="5"/>
  <c r="I101" i="5"/>
  <c r="N102" i="5"/>
  <c r="B110" i="5"/>
  <c r="O116" i="5"/>
  <c r="H120" i="5"/>
  <c r="G122" i="5"/>
  <c r="I123" i="5"/>
  <c r="J124" i="5"/>
  <c r="L126" i="5"/>
  <c r="L128" i="5"/>
  <c r="G131" i="5"/>
  <c r="E133" i="5"/>
  <c r="P136" i="5"/>
  <c r="D139" i="5"/>
  <c r="L145" i="5"/>
  <c r="H147" i="5"/>
  <c r="J149" i="5"/>
  <c r="E151" i="5"/>
  <c r="B153" i="5"/>
  <c r="M154" i="5"/>
  <c r="F159" i="5"/>
  <c r="M164" i="5"/>
  <c r="E167" i="5"/>
  <c r="L172" i="5"/>
  <c r="E177" i="5"/>
  <c r="B179" i="5"/>
  <c r="F181" i="5"/>
  <c r="E183" i="5"/>
  <c r="I188" i="5"/>
  <c r="K193" i="5"/>
  <c r="B197" i="5"/>
  <c r="B199" i="5"/>
  <c r="J201" i="5"/>
  <c r="B56" i="5"/>
  <c r="B70" i="5"/>
  <c r="F7" i="5"/>
  <c r="I29" i="5"/>
  <c r="M40" i="5"/>
  <c r="H56" i="5"/>
  <c r="J89" i="5"/>
  <c r="H101" i="5"/>
  <c r="F122" i="5"/>
  <c r="K128" i="5"/>
  <c r="G147" i="5"/>
  <c r="L154" i="5"/>
  <c r="H188" i="5"/>
  <c r="I201" i="5"/>
  <c r="K7" i="5"/>
  <c r="D10" i="5"/>
  <c r="L11" i="5"/>
  <c r="T14" i="5"/>
  <c r="P21" i="5"/>
  <c r="D26" i="5"/>
  <c r="K29" i="5"/>
  <c r="D33" i="5"/>
  <c r="D39" i="5"/>
  <c r="P40" i="5"/>
  <c r="C43" i="5"/>
  <c r="K45" i="5"/>
  <c r="T47" i="5"/>
  <c r="E49" i="5"/>
  <c r="P51" i="5"/>
  <c r="K56" i="5"/>
  <c r="H67" i="5"/>
  <c r="F72" i="5"/>
  <c r="M74" i="5"/>
  <c r="T82" i="5"/>
  <c r="M89" i="5"/>
  <c r="J101" i="5"/>
  <c r="O102" i="5"/>
  <c r="C110" i="5"/>
  <c r="R116" i="5"/>
  <c r="S116" i="5" s="1"/>
  <c r="H122" i="5"/>
  <c r="J123" i="5"/>
  <c r="K124" i="5"/>
  <c r="N126" i="5"/>
  <c r="M128" i="5"/>
  <c r="J133" i="5"/>
  <c r="E139" i="5"/>
  <c r="M145" i="5"/>
  <c r="L147" i="5"/>
  <c r="K149" i="5"/>
  <c r="L151" i="5"/>
  <c r="C153" i="5"/>
  <c r="F167" i="5"/>
  <c r="M172" i="5"/>
  <c r="C179" i="5"/>
  <c r="J188" i="5"/>
  <c r="L193" i="5"/>
  <c r="E197" i="5"/>
  <c r="C199" i="5"/>
  <c r="K201" i="5"/>
  <c r="F4" i="5"/>
  <c r="B5" i="5"/>
  <c r="L7" i="5"/>
  <c r="E10" i="5"/>
  <c r="N11" i="5"/>
  <c r="B19" i="5"/>
  <c r="Q21" i="5"/>
  <c r="L23" i="5"/>
  <c r="R26" i="5"/>
  <c r="S26" i="5" s="1"/>
  <c r="L29" i="5"/>
  <c r="M31" i="5"/>
  <c r="G33" i="5"/>
  <c r="E39" i="5"/>
  <c r="Q40" i="5"/>
  <c r="D43" i="5"/>
  <c r="L45" i="5"/>
  <c r="F49" i="5"/>
  <c r="Q51" i="5"/>
  <c r="B54" i="5"/>
  <c r="L56" i="5"/>
  <c r="D60" i="5"/>
  <c r="O62" i="5"/>
  <c r="J67" i="5"/>
  <c r="G72" i="5"/>
  <c r="Q74" i="5"/>
  <c r="G80" i="5"/>
  <c r="L81" i="5"/>
  <c r="E85" i="5"/>
  <c r="D87" i="5"/>
  <c r="N89" i="5"/>
  <c r="T90" i="5"/>
  <c r="D93" i="5"/>
  <c r="N95" i="5"/>
  <c r="D98" i="5"/>
  <c r="H100" i="5"/>
  <c r="L101" i="5"/>
  <c r="Q102" i="5"/>
  <c r="G106" i="5"/>
  <c r="F110" i="5"/>
  <c r="J120" i="5"/>
  <c r="I122" i="5"/>
  <c r="K123" i="5"/>
  <c r="L124" i="5"/>
  <c r="O126" i="5"/>
  <c r="N128" i="5"/>
  <c r="C130" i="5"/>
  <c r="I131" i="5"/>
  <c r="H135" i="5"/>
  <c r="B137" i="5"/>
  <c r="F139" i="5"/>
  <c r="B143" i="5"/>
  <c r="N145" i="5"/>
  <c r="M147" i="5"/>
  <c r="L149" i="5"/>
  <c r="M151" i="5"/>
  <c r="D153" i="5"/>
  <c r="C157" i="5"/>
  <c r="I159" i="5"/>
  <c r="G162" i="5"/>
  <c r="B165" i="5"/>
  <c r="H167" i="5"/>
  <c r="D170" i="5"/>
  <c r="N172" i="5"/>
  <c r="G177" i="5"/>
  <c r="H181" i="5"/>
  <c r="H183" i="5"/>
  <c r="K188" i="5"/>
  <c r="D191" i="5"/>
  <c r="M193" i="5"/>
  <c r="F197" i="5"/>
  <c r="I199" i="5"/>
  <c r="L201" i="5"/>
  <c r="C5" i="5"/>
  <c r="N7" i="5"/>
  <c r="F10" i="5"/>
  <c r="P11" i="5"/>
  <c r="C19" i="5"/>
  <c r="M23" i="5"/>
  <c r="T26" i="5"/>
  <c r="N31" i="5"/>
  <c r="H33" i="5"/>
  <c r="F39" i="5"/>
  <c r="R40" i="5"/>
  <c r="S40" i="5" s="1"/>
  <c r="E43" i="5"/>
  <c r="M45" i="5"/>
  <c r="G49" i="5"/>
  <c r="R51" i="5"/>
  <c r="S51" i="5" s="1"/>
  <c r="C54" i="5"/>
  <c r="M56" i="5"/>
  <c r="G60" i="5"/>
  <c r="P62" i="5"/>
  <c r="L67" i="5"/>
  <c r="H72" i="5"/>
  <c r="R74" i="5"/>
  <c r="H80" i="5"/>
  <c r="M81" i="5"/>
  <c r="F87" i="5"/>
  <c r="Q89" i="5"/>
  <c r="E93" i="5"/>
  <c r="O95" i="5"/>
  <c r="I100" i="5"/>
  <c r="M101" i="5"/>
  <c r="R102" i="5"/>
  <c r="S102" i="5" s="1"/>
  <c r="J106" i="5"/>
  <c r="K120" i="5"/>
  <c r="J122" i="5"/>
  <c r="L123" i="5"/>
  <c r="M124" i="5"/>
  <c r="P126" i="5"/>
  <c r="O128" i="5"/>
  <c r="J131" i="5"/>
  <c r="C137" i="5"/>
  <c r="G139" i="5"/>
  <c r="C143" i="5"/>
  <c r="R145" i="5"/>
  <c r="N147" i="5"/>
  <c r="M149" i="5"/>
  <c r="N151" i="5"/>
  <c r="E153" i="5"/>
  <c r="L159" i="5"/>
  <c r="C165" i="5"/>
  <c r="I167" i="5"/>
  <c r="G170" i="5"/>
  <c r="H177" i="5"/>
  <c r="I181" i="5"/>
  <c r="I183" i="5"/>
  <c r="L188" i="5"/>
  <c r="E191" i="5"/>
  <c r="N193" i="5"/>
  <c r="G197" i="5"/>
  <c r="M201" i="5"/>
  <c r="P5" i="5"/>
  <c r="Q5" i="5" s="1"/>
  <c r="P7" i="5"/>
  <c r="B9" i="5"/>
  <c r="J10" i="5"/>
  <c r="Q11" i="5"/>
  <c r="B13" i="5"/>
  <c r="D19" i="5"/>
  <c r="H20" i="5"/>
  <c r="C22" i="5"/>
  <c r="N23" i="5"/>
  <c r="O31" i="5"/>
  <c r="I33" i="5"/>
  <c r="C36" i="5"/>
  <c r="G39" i="5"/>
  <c r="T40" i="5"/>
  <c r="F43" i="5"/>
  <c r="O45" i="5"/>
  <c r="D48" i="5"/>
  <c r="H49" i="5"/>
  <c r="D54" i="5"/>
  <c r="O56" i="5"/>
  <c r="C58" i="5"/>
  <c r="Q62" i="5"/>
  <c r="M67" i="5"/>
  <c r="M72" i="5"/>
  <c r="S74" i="5"/>
  <c r="C78" i="5"/>
  <c r="I80" i="5"/>
  <c r="N81" i="5"/>
  <c r="E83" i="5"/>
  <c r="N85" i="5"/>
  <c r="G87" i="5"/>
  <c r="E91" i="5"/>
  <c r="I93" i="5"/>
  <c r="P95" i="5"/>
  <c r="G98" i="5"/>
  <c r="J100" i="5"/>
  <c r="N101" i="5"/>
  <c r="T102" i="5"/>
  <c r="K106" i="5"/>
  <c r="C112" i="5"/>
  <c r="D115" i="5"/>
  <c r="L120" i="5"/>
  <c r="K122" i="5"/>
  <c r="M123" i="5"/>
  <c r="N124" i="5"/>
  <c r="Q128" i="5"/>
  <c r="E130" i="5"/>
  <c r="M131" i="5"/>
  <c r="B134" i="5"/>
  <c r="J135" i="5"/>
  <c r="D137" i="5"/>
  <c r="H139" i="5"/>
  <c r="B141" i="5"/>
  <c r="R147" i="5"/>
  <c r="N149" i="5"/>
  <c r="F153" i="5"/>
  <c r="D155" i="5"/>
  <c r="E157" i="5"/>
  <c r="K162" i="5"/>
  <c r="E165" i="5"/>
  <c r="L167" i="5"/>
  <c r="J170" i="5"/>
  <c r="B173" i="5"/>
  <c r="D175" i="5"/>
  <c r="I177" i="5"/>
  <c r="B180" i="5"/>
  <c r="J181" i="5"/>
  <c r="L183" i="5"/>
  <c r="G186" i="5"/>
  <c r="M188" i="5"/>
  <c r="F191" i="5"/>
  <c r="H197" i="5"/>
  <c r="N201" i="5"/>
  <c r="B11" i="5"/>
  <c r="C40" i="5"/>
  <c r="J11" i="5"/>
  <c r="G45" i="5"/>
  <c r="F5" i="5"/>
  <c r="Q7" i="5"/>
  <c r="C9" i="5"/>
  <c r="K10" i="5"/>
  <c r="R11" i="5"/>
  <c r="E19" i="5"/>
  <c r="O23" i="5"/>
  <c r="P31" i="5"/>
  <c r="K33" i="5"/>
  <c r="K39" i="5"/>
  <c r="K43" i="5"/>
  <c r="M49" i="5"/>
  <c r="E54" i="5"/>
  <c r="P56" i="5"/>
  <c r="R62" i="5"/>
  <c r="S62" i="5" s="1"/>
  <c r="O67" i="5"/>
  <c r="Q72" i="5"/>
  <c r="J80" i="5"/>
  <c r="O81" i="5"/>
  <c r="H87" i="5"/>
  <c r="J93" i="5"/>
  <c r="L100" i="5"/>
  <c r="O101" i="5"/>
  <c r="L106" i="5"/>
  <c r="M120" i="5"/>
  <c r="L122" i="5"/>
  <c r="N123" i="5"/>
  <c r="O124" i="5"/>
  <c r="R128" i="5"/>
  <c r="S128" i="5" s="1"/>
  <c r="N131" i="5"/>
  <c r="F137" i="5"/>
  <c r="I139" i="5"/>
  <c r="G153" i="5"/>
  <c r="F165" i="5"/>
  <c r="K170" i="5"/>
  <c r="J177" i="5"/>
  <c r="K181" i="5"/>
  <c r="G191" i="5"/>
  <c r="I197" i="5"/>
  <c r="C128" i="5"/>
  <c r="R7" i="5"/>
  <c r="S7" i="5" s="1"/>
  <c r="L10" i="5"/>
  <c r="S11" i="5"/>
  <c r="L33" i="5"/>
  <c r="L39" i="5"/>
  <c r="L43" i="5"/>
  <c r="O49" i="5"/>
  <c r="Q56" i="5"/>
  <c r="R72" i="5"/>
  <c r="Q101" i="5"/>
  <c r="O106" i="5"/>
  <c r="N120" i="5"/>
  <c r="M122" i="5"/>
  <c r="O123" i="5"/>
  <c r="P124" i="5"/>
  <c r="B127" i="5"/>
  <c r="R131" i="5"/>
  <c r="D134" i="5"/>
  <c r="G137" i="5"/>
  <c r="M139" i="5"/>
  <c r="F141" i="5"/>
  <c r="B144" i="5"/>
  <c r="F148" i="5"/>
  <c r="B152" i="5"/>
  <c r="H153" i="5"/>
  <c r="G165" i="5"/>
  <c r="M170" i="5"/>
  <c r="E173" i="5"/>
  <c r="K177" i="5"/>
  <c r="D180" i="5"/>
  <c r="L181" i="5"/>
  <c r="K186" i="5"/>
  <c r="I191" i="5"/>
  <c r="J194" i="5"/>
  <c r="J197" i="5"/>
  <c r="B6" i="5"/>
  <c r="T7" i="5"/>
  <c r="E9" i="5"/>
  <c r="N10" i="5"/>
  <c r="T11" i="5"/>
  <c r="E13" i="5"/>
  <c r="H16" i="5"/>
  <c r="H19" i="5"/>
  <c r="L20" i="5"/>
  <c r="J22" i="5"/>
  <c r="Q23" i="5"/>
  <c r="M33" i="5"/>
  <c r="T36" i="5"/>
  <c r="M39" i="5"/>
  <c r="E41" i="5"/>
  <c r="O43" i="5"/>
  <c r="G46" i="5"/>
  <c r="G48" i="5"/>
  <c r="P49" i="5"/>
  <c r="D52" i="5"/>
  <c r="K54" i="5"/>
  <c r="F58" i="5"/>
  <c r="C61" i="5"/>
  <c r="C63" i="5"/>
  <c r="B66" i="5"/>
  <c r="Q67" i="5"/>
  <c r="J69" i="5"/>
  <c r="S72" i="5"/>
  <c r="E75" i="5"/>
  <c r="F78" i="5"/>
  <c r="M80" i="5"/>
  <c r="Q81" i="5"/>
  <c r="L83" i="5"/>
  <c r="R85" i="5"/>
  <c r="S85" i="5" s="1"/>
  <c r="R87" i="5"/>
  <c r="D90" i="5"/>
  <c r="H91" i="5"/>
  <c r="M93" i="5"/>
  <c r="L98" i="5"/>
  <c r="N100" i="5"/>
  <c r="R101" i="5"/>
  <c r="S101" i="5" s="1"/>
  <c r="G103" i="5"/>
  <c r="D111" i="5"/>
  <c r="K112" i="5"/>
  <c r="H115" i="5"/>
  <c r="P120" i="5"/>
  <c r="N122" i="5"/>
  <c r="P123" i="5"/>
  <c r="Q124" i="5"/>
  <c r="F127" i="5"/>
  <c r="J130" i="5"/>
  <c r="E134" i="5"/>
  <c r="O135" i="5"/>
  <c r="H137" i="5"/>
  <c r="H141" i="5"/>
  <c r="M144" i="5"/>
  <c r="G146" i="5"/>
  <c r="G148" i="5"/>
  <c r="C150" i="5"/>
  <c r="C152" i="5"/>
  <c r="I153" i="5"/>
  <c r="H157" i="5"/>
  <c r="B161" i="5"/>
  <c r="H165" i="5"/>
  <c r="N170" i="5"/>
  <c r="F173" i="5"/>
  <c r="H175" i="5"/>
  <c r="L177" i="5"/>
  <c r="E180" i="5"/>
  <c r="M181" i="5"/>
  <c r="M186" i="5"/>
  <c r="B189" i="5"/>
  <c r="L191" i="5"/>
  <c r="K197" i="5"/>
  <c r="E200" i="5"/>
  <c r="F9" i="5"/>
  <c r="P10" i="5"/>
  <c r="G13" i="5"/>
  <c r="I16" i="5"/>
  <c r="I19" i="5"/>
  <c r="M20" i="5"/>
  <c r="K22" i="5"/>
  <c r="N33" i="5"/>
  <c r="N39" i="5"/>
  <c r="H46" i="5"/>
  <c r="L69" i="5"/>
  <c r="T72" i="5"/>
  <c r="G75" i="5"/>
  <c r="R81" i="5"/>
  <c r="S81" i="5" s="1"/>
  <c r="I91" i="5"/>
  <c r="E111" i="5"/>
  <c r="Q112" i="5"/>
  <c r="I115" i="5"/>
  <c r="O122" i="5"/>
  <c r="Q123" i="5"/>
  <c r="J153" i="5"/>
  <c r="L197" i="5"/>
  <c r="F200" i="5"/>
  <c r="P122" i="5"/>
  <c r="K153" i="5"/>
  <c r="M197" i="5"/>
  <c r="P33" i="5"/>
  <c r="B38" i="5"/>
  <c r="P39" i="5"/>
  <c r="T73" i="5"/>
  <c r="B82" i="5"/>
  <c r="B88" i="5"/>
  <c r="D121" i="5"/>
  <c r="Q122" i="5"/>
  <c r="B136" i="5"/>
  <c r="B145" i="5"/>
  <c r="L153" i="5"/>
  <c r="B164" i="5"/>
  <c r="C192" i="5"/>
  <c r="D196" i="5"/>
  <c r="N197" i="5"/>
  <c r="Q39" i="5"/>
  <c r="D136" i="5"/>
  <c r="C164" i="5"/>
  <c r="D5" i="5"/>
  <c r="N64" i="5"/>
  <c r="I64" i="5"/>
  <c r="P64" i="5"/>
  <c r="O64" i="5"/>
  <c r="M64" i="5"/>
  <c r="L64" i="5"/>
  <c r="K64" i="5"/>
  <c r="J64" i="5"/>
  <c r="H64" i="5"/>
  <c r="G64" i="5"/>
  <c r="F64" i="5"/>
  <c r="E64" i="5"/>
  <c r="C64" i="5"/>
  <c r="B64" i="5"/>
  <c r="D64" i="5"/>
  <c r="Q64" i="5"/>
  <c r="J6" i="5"/>
  <c r="J5" i="5"/>
  <c r="J4" i="5"/>
  <c r="Q119" i="5"/>
  <c r="P119" i="5"/>
  <c r="L119" i="5"/>
  <c r="D119" i="5"/>
  <c r="T119" i="5"/>
  <c r="N119" i="5"/>
  <c r="M119" i="5"/>
  <c r="R119" i="5"/>
  <c r="S119" i="5" s="1"/>
  <c r="O119" i="5"/>
  <c r="K119" i="5"/>
  <c r="I119" i="5"/>
  <c r="H119" i="5"/>
  <c r="J119" i="5"/>
  <c r="F119" i="5"/>
  <c r="E119" i="5"/>
  <c r="C119" i="5"/>
  <c r="B119" i="5"/>
  <c r="K6" i="5"/>
  <c r="K5" i="5"/>
  <c r="K4" i="5"/>
  <c r="L6" i="5"/>
  <c r="L5" i="5"/>
  <c r="L4" i="5"/>
  <c r="F25" i="5"/>
  <c r="E25" i="5"/>
  <c r="N25" i="5"/>
  <c r="M25" i="5"/>
  <c r="L25" i="5"/>
  <c r="K25" i="5"/>
  <c r="J25" i="5"/>
  <c r="B25" i="5"/>
  <c r="I25" i="5"/>
  <c r="H25" i="5"/>
  <c r="G25" i="5"/>
  <c r="C25" i="5"/>
  <c r="D25" i="5"/>
  <c r="T25" i="5"/>
  <c r="Q25" i="5"/>
  <c r="O25" i="5"/>
  <c r="N50" i="5"/>
  <c r="I50" i="5"/>
  <c r="F50" i="5"/>
  <c r="E50" i="5"/>
  <c r="T50" i="5"/>
  <c r="L50" i="5"/>
  <c r="R50" i="5"/>
  <c r="S50" i="5" s="1"/>
  <c r="Q50" i="5"/>
  <c r="P50" i="5"/>
  <c r="M50" i="5"/>
  <c r="O50" i="5"/>
  <c r="J50" i="5"/>
  <c r="H50" i="5"/>
  <c r="G50" i="5"/>
  <c r="D50" i="5"/>
  <c r="B50" i="5"/>
  <c r="P25" i="5"/>
  <c r="C50" i="5"/>
  <c r="N71" i="5"/>
  <c r="I71" i="5"/>
  <c r="L71" i="5"/>
  <c r="H71" i="5"/>
  <c r="G71" i="5"/>
  <c r="T71" i="5"/>
  <c r="R71" i="5"/>
  <c r="S71" i="5" s="1"/>
  <c r="Q71" i="5"/>
  <c r="P71" i="5"/>
  <c r="O71" i="5"/>
  <c r="M71" i="5"/>
  <c r="J71" i="5"/>
  <c r="F71" i="5"/>
  <c r="E71" i="5"/>
  <c r="D71" i="5"/>
  <c r="B71" i="5"/>
  <c r="I37" i="5"/>
  <c r="G37" i="5"/>
  <c r="F37" i="5"/>
  <c r="T37" i="5"/>
  <c r="R37" i="5"/>
  <c r="S37" i="5" s="1"/>
  <c r="Q37" i="5"/>
  <c r="P37" i="5"/>
  <c r="J37" i="5"/>
  <c r="O37" i="5"/>
  <c r="N37" i="5"/>
  <c r="M37" i="5"/>
  <c r="L37" i="5"/>
  <c r="K37" i="5"/>
  <c r="E37" i="5"/>
  <c r="D37" i="5"/>
  <c r="C37" i="5"/>
  <c r="B37" i="5"/>
  <c r="N59" i="5"/>
  <c r="I59" i="5"/>
  <c r="D59" i="5"/>
  <c r="C59" i="5"/>
  <c r="P59" i="5"/>
  <c r="O59" i="5"/>
  <c r="M59" i="5"/>
  <c r="L59" i="5"/>
  <c r="K59" i="5"/>
  <c r="J59" i="5"/>
  <c r="H59" i="5"/>
  <c r="G59" i="5"/>
  <c r="E59" i="5"/>
  <c r="B59" i="5"/>
  <c r="F59" i="5"/>
  <c r="S59" i="5"/>
  <c r="Q59" i="5"/>
  <c r="C71" i="5"/>
  <c r="R25" i="5"/>
  <c r="S25" i="5" s="1"/>
  <c r="K50" i="5"/>
  <c r="T59" i="5"/>
  <c r="F15" i="5"/>
  <c r="R15" i="5"/>
  <c r="S15" i="5" s="1"/>
  <c r="Q15" i="5"/>
  <c r="P15" i="5"/>
  <c r="O15" i="5"/>
  <c r="N15" i="5"/>
  <c r="M15" i="5"/>
  <c r="L15" i="5"/>
  <c r="K15" i="5"/>
  <c r="I15" i="5"/>
  <c r="H15" i="5"/>
  <c r="J15" i="5"/>
  <c r="E15" i="5"/>
  <c r="D15" i="5"/>
  <c r="C15" i="5"/>
  <c r="B15" i="5"/>
  <c r="P108" i="5"/>
  <c r="J108" i="5"/>
  <c r="D108" i="5"/>
  <c r="C108" i="5"/>
  <c r="B108" i="5"/>
  <c r="T108" i="5"/>
  <c r="R108" i="5"/>
  <c r="S108" i="5" s="1"/>
  <c r="M108" i="5"/>
  <c r="Q108" i="5"/>
  <c r="O108" i="5"/>
  <c r="N108" i="5"/>
  <c r="K108" i="5"/>
  <c r="I108" i="5"/>
  <c r="H108" i="5"/>
  <c r="G108" i="5"/>
  <c r="E108" i="5"/>
  <c r="F35" i="5"/>
  <c r="E35" i="5"/>
  <c r="N35" i="5"/>
  <c r="M35" i="5"/>
  <c r="L35" i="5"/>
  <c r="K35" i="5"/>
  <c r="J35" i="5"/>
  <c r="I35" i="5"/>
  <c r="H35" i="5"/>
  <c r="G35" i="5"/>
  <c r="C35" i="5"/>
  <c r="D35" i="5"/>
  <c r="B35" i="5"/>
  <c r="T35" i="5"/>
  <c r="Q35" i="5"/>
  <c r="O35" i="5"/>
  <c r="I42" i="5"/>
  <c r="M42" i="5"/>
  <c r="L42" i="5"/>
  <c r="O42" i="5"/>
  <c r="N42" i="5"/>
  <c r="K42" i="5"/>
  <c r="J42" i="5"/>
  <c r="H42" i="5"/>
  <c r="G42" i="5"/>
  <c r="F42" i="5"/>
  <c r="E42" i="5"/>
  <c r="C42" i="5"/>
  <c r="D42" i="5"/>
  <c r="B42" i="5"/>
  <c r="T42" i="5"/>
  <c r="R42" i="5"/>
  <c r="P42" i="5"/>
  <c r="C55" i="5"/>
  <c r="P35" i="5"/>
  <c r="Q42" i="5"/>
  <c r="N55" i="5"/>
  <c r="I55" i="5"/>
  <c r="R55" i="5"/>
  <c r="S55" i="5" s="1"/>
  <c r="Q55" i="5"/>
  <c r="T55" i="5"/>
  <c r="P55" i="5"/>
  <c r="O55" i="5"/>
  <c r="M55" i="5"/>
  <c r="K55" i="5"/>
  <c r="J55" i="5"/>
  <c r="L55" i="5"/>
  <c r="G55" i="5"/>
  <c r="F55" i="5"/>
  <c r="E55" i="5"/>
  <c r="D55" i="5"/>
  <c r="B55" i="5"/>
  <c r="R35" i="5"/>
  <c r="S35" i="5" s="1"/>
  <c r="S42" i="5"/>
  <c r="F17" i="5"/>
  <c r="T17" i="5"/>
  <c r="R17" i="5"/>
  <c r="S17" i="5" s="1"/>
  <c r="Q17" i="5"/>
  <c r="P17" i="5"/>
  <c r="O17" i="5"/>
  <c r="N17" i="5"/>
  <c r="M17" i="5"/>
  <c r="K17" i="5"/>
  <c r="L17" i="5"/>
  <c r="J17" i="5"/>
  <c r="H17" i="5"/>
  <c r="G17" i="5"/>
  <c r="E17" i="5"/>
  <c r="D17" i="5"/>
  <c r="B17" i="5"/>
  <c r="C17" i="5"/>
  <c r="R14" i="5"/>
  <c r="S14" i="5" s="1"/>
  <c r="T16" i="5"/>
  <c r="M24" i="5"/>
  <c r="F29" i="5"/>
  <c r="E29" i="5"/>
  <c r="M34" i="5"/>
  <c r="I38" i="5"/>
  <c r="H38" i="5"/>
  <c r="G38" i="5"/>
  <c r="L47" i="5"/>
  <c r="P53" i="5"/>
  <c r="N61" i="5"/>
  <c r="I61" i="5"/>
  <c r="H61" i="5"/>
  <c r="G61" i="5"/>
  <c r="N66" i="5"/>
  <c r="I66" i="5"/>
  <c r="T66" i="5"/>
  <c r="P73" i="5"/>
  <c r="R79" i="5"/>
  <c r="S79" i="5" s="1"/>
  <c r="K95" i="5"/>
  <c r="C95" i="5"/>
  <c r="M95" i="5"/>
  <c r="L95" i="5"/>
  <c r="J95" i="5"/>
  <c r="G95" i="5"/>
  <c r="F95" i="5"/>
  <c r="T143" i="5"/>
  <c r="Q143" i="5"/>
  <c r="P143" i="5"/>
  <c r="L143" i="5"/>
  <c r="K143" i="5"/>
  <c r="E143" i="5"/>
  <c r="R143" i="5"/>
  <c r="S143" i="5" s="1"/>
  <c r="O143" i="5"/>
  <c r="N143" i="5"/>
  <c r="M143" i="5"/>
  <c r="J143" i="5"/>
  <c r="G143" i="5"/>
  <c r="I143" i="5"/>
  <c r="H143" i="5"/>
  <c r="F143" i="5"/>
  <c r="F28" i="5"/>
  <c r="E28" i="5"/>
  <c r="N44" i="5"/>
  <c r="I44" i="5"/>
  <c r="P44" i="5"/>
  <c r="O44" i="5"/>
  <c r="R53" i="5"/>
  <c r="S53" i="5" s="1"/>
  <c r="K77" i="5"/>
  <c r="R77" i="5"/>
  <c r="S77" i="5" s="1"/>
  <c r="Q77" i="5"/>
  <c r="N77" i="5"/>
  <c r="O77" i="5"/>
  <c r="M77" i="5"/>
  <c r="K84" i="5"/>
  <c r="C84" i="5"/>
  <c r="J84" i="5"/>
  <c r="I84" i="5"/>
  <c r="H84" i="5"/>
  <c r="E84" i="5"/>
  <c r="D84" i="5"/>
  <c r="R84" i="5"/>
  <c r="S84" i="5" s="1"/>
  <c r="O84" i="5"/>
  <c r="N84" i="5"/>
  <c r="K92" i="5"/>
  <c r="C92" i="5"/>
  <c r="F92" i="5"/>
  <c r="E92" i="5"/>
  <c r="D92" i="5"/>
  <c r="C16" i="5"/>
  <c r="F27" i="5"/>
  <c r="E27" i="5"/>
  <c r="C28" i="5"/>
  <c r="C44" i="5"/>
  <c r="T53" i="5"/>
  <c r="N60" i="5"/>
  <c r="I60" i="5"/>
  <c r="F60" i="5"/>
  <c r="E60" i="5"/>
  <c r="N65" i="5"/>
  <c r="I65" i="5"/>
  <c r="R65" i="5"/>
  <c r="S65" i="5" s="1"/>
  <c r="Q65" i="5"/>
  <c r="C77" i="5"/>
  <c r="F84" i="5"/>
  <c r="G92" i="5"/>
  <c r="K97" i="5"/>
  <c r="C97" i="5"/>
  <c r="Q97" i="5"/>
  <c r="P97" i="5"/>
  <c r="O97" i="5"/>
  <c r="L97" i="5"/>
  <c r="J97" i="5"/>
  <c r="N97" i="5"/>
  <c r="M97" i="5"/>
  <c r="I97" i="5"/>
  <c r="P105" i="5"/>
  <c r="O105" i="5"/>
  <c r="G105" i="5"/>
  <c r="R105" i="5"/>
  <c r="Q105" i="5"/>
  <c r="N105" i="5"/>
  <c r="K105" i="5"/>
  <c r="J105" i="5"/>
  <c r="T160" i="5"/>
  <c r="Q160" i="5"/>
  <c r="P160" i="5"/>
  <c r="O160" i="5"/>
  <c r="R160" i="5"/>
  <c r="S160" i="5" s="1"/>
  <c r="K160" i="5"/>
  <c r="J160" i="5"/>
  <c r="I160" i="5"/>
  <c r="H160" i="5"/>
  <c r="E160" i="5"/>
  <c r="D160" i="5"/>
  <c r="C160" i="5"/>
  <c r="N160" i="5"/>
  <c r="G160" i="5"/>
  <c r="B160" i="5"/>
  <c r="B14" i="5"/>
  <c r="D16" i="5"/>
  <c r="G18" i="5"/>
  <c r="J20" i="5"/>
  <c r="L21" i="5"/>
  <c r="N22" i="5"/>
  <c r="B27" i="5"/>
  <c r="D28" i="5"/>
  <c r="H29" i="5"/>
  <c r="J30" i="5"/>
  <c r="L31" i="5"/>
  <c r="N32" i="5"/>
  <c r="F38" i="5"/>
  <c r="I43" i="5"/>
  <c r="N43" i="5"/>
  <c r="M43" i="5"/>
  <c r="D44" i="5"/>
  <c r="H45" i="5"/>
  <c r="N49" i="5"/>
  <c r="I49" i="5"/>
  <c r="D49" i="5"/>
  <c r="C49" i="5"/>
  <c r="N54" i="5"/>
  <c r="I54" i="5"/>
  <c r="P54" i="5"/>
  <c r="O54" i="5"/>
  <c r="B60" i="5"/>
  <c r="F61" i="5"/>
  <c r="M62" i="5"/>
  <c r="B65" i="5"/>
  <c r="F66" i="5"/>
  <c r="K67" i="5"/>
  <c r="D77" i="5"/>
  <c r="G84" i="5"/>
  <c r="H92" i="5"/>
  <c r="I95" i="5"/>
  <c r="B97" i="5"/>
  <c r="P103" i="5"/>
  <c r="M103" i="5"/>
  <c r="E103" i="5"/>
  <c r="J103" i="5"/>
  <c r="I103" i="5"/>
  <c r="H103" i="5"/>
  <c r="D103" i="5"/>
  <c r="C103" i="5"/>
  <c r="B103" i="5"/>
  <c r="B105" i="5"/>
  <c r="T121" i="5"/>
  <c r="R121" i="5"/>
  <c r="S121" i="5" s="1"/>
  <c r="J121" i="5"/>
  <c r="E121" i="5"/>
  <c r="L121" i="5"/>
  <c r="I121" i="5"/>
  <c r="H121" i="5"/>
  <c r="G121" i="5"/>
  <c r="C121" i="5"/>
  <c r="B121" i="5"/>
  <c r="Q121" i="5"/>
  <c r="O121" i="5"/>
  <c r="N121" i="5"/>
  <c r="M121" i="5"/>
  <c r="F160" i="5"/>
  <c r="T174" i="5"/>
  <c r="Q174" i="5"/>
  <c r="P174" i="5"/>
  <c r="O174" i="5"/>
  <c r="I174" i="5"/>
  <c r="H174" i="5"/>
  <c r="F174" i="5"/>
  <c r="E174" i="5"/>
  <c r="R174" i="5"/>
  <c r="S174" i="5" s="1"/>
  <c r="N174" i="5"/>
  <c r="K174" i="5"/>
  <c r="J174" i="5"/>
  <c r="G174" i="5"/>
  <c r="C174" i="5"/>
  <c r="E16" i="5"/>
  <c r="F26" i="5"/>
  <c r="E26" i="5"/>
  <c r="G28" i="5"/>
  <c r="I36" i="5"/>
  <c r="F36" i="5"/>
  <c r="E36" i="5"/>
  <c r="E44" i="5"/>
  <c r="C60" i="5"/>
  <c r="C65" i="5"/>
  <c r="N70" i="5"/>
  <c r="I70" i="5"/>
  <c r="J70" i="5"/>
  <c r="F70" i="5"/>
  <c r="E70" i="5"/>
  <c r="E77" i="5"/>
  <c r="L84" i="5"/>
  <c r="K88" i="5"/>
  <c r="C88" i="5"/>
  <c r="R88" i="5"/>
  <c r="S88" i="5" s="1"/>
  <c r="Q88" i="5"/>
  <c r="N88" i="5"/>
  <c r="M88" i="5"/>
  <c r="I92" i="5"/>
  <c r="D97" i="5"/>
  <c r="K99" i="5"/>
  <c r="C99" i="5"/>
  <c r="T99" i="5"/>
  <c r="P99" i="5"/>
  <c r="O99" i="5"/>
  <c r="G99" i="5"/>
  <c r="E99" i="5"/>
  <c r="D99" i="5"/>
  <c r="B99" i="5"/>
  <c r="C105" i="5"/>
  <c r="P110" i="5"/>
  <c r="L110" i="5"/>
  <c r="J110" i="5"/>
  <c r="I110" i="5"/>
  <c r="H110" i="5"/>
  <c r="E110" i="5"/>
  <c r="D110" i="5"/>
  <c r="Q110" i="5"/>
  <c r="N110" i="5"/>
  <c r="M110" i="5"/>
  <c r="K110" i="5"/>
  <c r="P113" i="5"/>
  <c r="C113" i="5"/>
  <c r="O113" i="5"/>
  <c r="R113" i="5"/>
  <c r="S113" i="5" s="1"/>
  <c r="Q113" i="5"/>
  <c r="L113" i="5"/>
  <c r="K113" i="5"/>
  <c r="G113" i="5"/>
  <c r="E113" i="5"/>
  <c r="D113" i="5"/>
  <c r="B113" i="5"/>
  <c r="Q117" i="5"/>
  <c r="P117" i="5"/>
  <c r="H117" i="5"/>
  <c r="L117" i="5"/>
  <c r="J117" i="5"/>
  <c r="I117" i="5"/>
  <c r="G117" i="5"/>
  <c r="D117" i="5"/>
  <c r="C117" i="5"/>
  <c r="T117" i="5"/>
  <c r="L160" i="5"/>
  <c r="G16" i="5"/>
  <c r="H28" i="5"/>
  <c r="F44" i="5"/>
  <c r="F77" i="5"/>
  <c r="M84" i="5"/>
  <c r="J92" i="5"/>
  <c r="E97" i="5"/>
  <c r="D105" i="5"/>
  <c r="M160" i="5"/>
  <c r="T179" i="5"/>
  <c r="Q179" i="5"/>
  <c r="P179" i="5"/>
  <c r="O179" i="5"/>
  <c r="N179" i="5"/>
  <c r="M179" i="5"/>
  <c r="K179" i="5"/>
  <c r="J179" i="5"/>
  <c r="R179" i="5"/>
  <c r="S179" i="5" s="1"/>
  <c r="L179" i="5"/>
  <c r="I179" i="5"/>
  <c r="F179" i="5"/>
  <c r="E179" i="5"/>
  <c r="D179" i="5"/>
  <c r="G179" i="5"/>
  <c r="T168" i="5"/>
  <c r="Q168" i="5"/>
  <c r="P168" i="5"/>
  <c r="O168" i="5"/>
  <c r="R168" i="5"/>
  <c r="S168" i="5" s="1"/>
  <c r="K168" i="5"/>
  <c r="J168" i="5"/>
  <c r="I168" i="5"/>
  <c r="H168" i="5"/>
  <c r="E168" i="5"/>
  <c r="D168" i="5"/>
  <c r="C168" i="5"/>
  <c r="G168" i="5"/>
  <c r="F24" i="5"/>
  <c r="E24" i="5"/>
  <c r="K28" i="5"/>
  <c r="F34" i="5"/>
  <c r="E34" i="5"/>
  <c r="G36" i="5"/>
  <c r="N47" i="5"/>
  <c r="I47" i="5"/>
  <c r="K76" i="5"/>
  <c r="R76" i="5"/>
  <c r="S76" i="5" s="1"/>
  <c r="Q76" i="5"/>
  <c r="P76" i="5"/>
  <c r="M76" i="5"/>
  <c r="L76" i="5"/>
  <c r="H76" i="5"/>
  <c r="G76" i="5"/>
  <c r="B79" i="5"/>
  <c r="G4" i="5"/>
  <c r="G5" i="5"/>
  <c r="G6" i="5"/>
  <c r="G7" i="5"/>
  <c r="G8" i="5"/>
  <c r="G9" i="5"/>
  <c r="G10" i="5"/>
  <c r="G11" i="5"/>
  <c r="G12" i="5"/>
  <c r="H13" i="5"/>
  <c r="I14" i="5"/>
  <c r="K16" i="5"/>
  <c r="M18" i="5"/>
  <c r="P20" i="5"/>
  <c r="R21" i="5"/>
  <c r="S21" i="5" s="1"/>
  <c r="B24" i="5"/>
  <c r="H26" i="5"/>
  <c r="J27" i="5"/>
  <c r="L28" i="5"/>
  <c r="N29" i="5"/>
  <c r="P30" i="5"/>
  <c r="R31" i="5"/>
  <c r="S31" i="5" s="1"/>
  <c r="B34" i="5"/>
  <c r="H36" i="5"/>
  <c r="O38" i="5"/>
  <c r="I41" i="5"/>
  <c r="L41" i="5"/>
  <c r="K41" i="5"/>
  <c r="G43" i="5"/>
  <c r="K44" i="5"/>
  <c r="P45" i="5"/>
  <c r="B47" i="5"/>
  <c r="J49" i="5"/>
  <c r="G54" i="5"/>
  <c r="K60" i="5"/>
  <c r="P61" i="5"/>
  <c r="H65" i="5"/>
  <c r="M66" i="5"/>
  <c r="R67" i="5"/>
  <c r="S67" i="5" s="1"/>
  <c r="N69" i="5"/>
  <c r="I69" i="5"/>
  <c r="G69" i="5"/>
  <c r="D69" i="5"/>
  <c r="C69" i="5"/>
  <c r="H70" i="5"/>
  <c r="B76" i="5"/>
  <c r="J77" i="5"/>
  <c r="E79" i="5"/>
  <c r="T84" i="5"/>
  <c r="G88" i="5"/>
  <c r="O92" i="5"/>
  <c r="K94" i="5"/>
  <c r="C94" i="5"/>
  <c r="J94" i="5"/>
  <c r="I94" i="5"/>
  <c r="H94" i="5"/>
  <c r="E94" i="5"/>
  <c r="D94" i="5"/>
  <c r="R94" i="5"/>
  <c r="S94" i="5" s="1"/>
  <c r="P94" i="5"/>
  <c r="O94" i="5"/>
  <c r="N94" i="5"/>
  <c r="S95" i="5"/>
  <c r="R97" i="5"/>
  <c r="S97" i="5" s="1"/>
  <c r="L99" i="5"/>
  <c r="I105" i="5"/>
  <c r="O110" i="5"/>
  <c r="M113" i="5"/>
  <c r="M117" i="5"/>
  <c r="F168" i="5"/>
  <c r="N53" i="5"/>
  <c r="I53" i="5"/>
  <c r="M53" i="5"/>
  <c r="L53" i="5"/>
  <c r="H14" i="5"/>
  <c r="J16" i="5"/>
  <c r="G26" i="5"/>
  <c r="I27" i="5"/>
  <c r="J44" i="5"/>
  <c r="B53" i="5"/>
  <c r="J60" i="5"/>
  <c r="G65" i="5"/>
  <c r="G70" i="5"/>
  <c r="K73" i="5"/>
  <c r="O73" i="5"/>
  <c r="N73" i="5"/>
  <c r="M73" i="5"/>
  <c r="I73" i="5"/>
  <c r="R73" i="5"/>
  <c r="S73" i="5" s="1"/>
  <c r="Q73" i="5"/>
  <c r="I77" i="5"/>
  <c r="N92" i="5"/>
  <c r="H97" i="5"/>
  <c r="H105" i="5"/>
  <c r="B168" i="5"/>
  <c r="H4" i="5"/>
  <c r="H5" i="5"/>
  <c r="H6" i="5"/>
  <c r="H7" i="5"/>
  <c r="H8" i="5"/>
  <c r="H9" i="5"/>
  <c r="H10" i="5"/>
  <c r="H11" i="5"/>
  <c r="H12" i="5"/>
  <c r="I13" i="5"/>
  <c r="J14" i="5"/>
  <c r="L16" i="5"/>
  <c r="N18" i="5"/>
  <c r="Q20" i="5"/>
  <c r="F23" i="5"/>
  <c r="E23" i="5"/>
  <c r="C24" i="5"/>
  <c r="I26" i="5"/>
  <c r="K27" i="5"/>
  <c r="M28" i="5"/>
  <c r="O29" i="5"/>
  <c r="Q30" i="5"/>
  <c r="F33" i="5"/>
  <c r="E33" i="5"/>
  <c r="C34" i="5"/>
  <c r="J36" i="5"/>
  <c r="P38" i="5"/>
  <c r="S39" i="5"/>
  <c r="B41" i="5"/>
  <c r="H43" i="5"/>
  <c r="L44" i="5"/>
  <c r="C47" i="5"/>
  <c r="K49" i="5"/>
  <c r="D53" i="5"/>
  <c r="H54" i="5"/>
  <c r="L60" i="5"/>
  <c r="Q61" i="5"/>
  <c r="N63" i="5"/>
  <c r="I63" i="5"/>
  <c r="M63" i="5"/>
  <c r="L63" i="5"/>
  <c r="J65" i="5"/>
  <c r="O66" i="5"/>
  <c r="B69" i="5"/>
  <c r="K70" i="5"/>
  <c r="C73" i="5"/>
  <c r="C76" i="5"/>
  <c r="L77" i="5"/>
  <c r="F79" i="5"/>
  <c r="K85" i="5"/>
  <c r="C85" i="5"/>
  <c r="M85" i="5"/>
  <c r="L85" i="5"/>
  <c r="J85" i="5"/>
  <c r="G85" i="5"/>
  <c r="F85" i="5"/>
  <c r="H88" i="5"/>
  <c r="P92" i="5"/>
  <c r="B94" i="5"/>
  <c r="T95" i="5"/>
  <c r="T97" i="5"/>
  <c r="M99" i="5"/>
  <c r="Q103" i="5"/>
  <c r="L105" i="5"/>
  <c r="R110" i="5"/>
  <c r="S110" i="5" s="1"/>
  <c r="N113" i="5"/>
  <c r="N117" i="5"/>
  <c r="L168" i="5"/>
  <c r="I4" i="5"/>
  <c r="I5" i="5"/>
  <c r="I6" i="5"/>
  <c r="I7" i="5"/>
  <c r="I8" i="5"/>
  <c r="I9" i="5"/>
  <c r="I10" i="5"/>
  <c r="I11" i="5"/>
  <c r="I12" i="5"/>
  <c r="J13" i="5"/>
  <c r="K14" i="5"/>
  <c r="M16" i="5"/>
  <c r="O18" i="5"/>
  <c r="R20" i="5"/>
  <c r="B23" i="5"/>
  <c r="D24" i="5"/>
  <c r="J26" i="5"/>
  <c r="L27" i="5"/>
  <c r="N28" i="5"/>
  <c r="P29" i="5"/>
  <c r="R30" i="5"/>
  <c r="S30" i="5" s="1"/>
  <c r="B33" i="5"/>
  <c r="D34" i="5"/>
  <c r="K36" i="5"/>
  <c r="Q38" i="5"/>
  <c r="C41" i="5"/>
  <c r="J43" i="5"/>
  <c r="M44" i="5"/>
  <c r="D47" i="5"/>
  <c r="L49" i="5"/>
  <c r="N52" i="5"/>
  <c r="I52" i="5"/>
  <c r="K52" i="5"/>
  <c r="J52" i="5"/>
  <c r="E53" i="5"/>
  <c r="J54" i="5"/>
  <c r="N57" i="5"/>
  <c r="I57" i="5"/>
  <c r="M60" i="5"/>
  <c r="R61" i="5"/>
  <c r="B63" i="5"/>
  <c r="K65" i="5"/>
  <c r="P66" i="5"/>
  <c r="E69" i="5"/>
  <c r="L70" i="5"/>
  <c r="D73" i="5"/>
  <c r="D76" i="5"/>
  <c r="P77" i="5"/>
  <c r="H79" i="5"/>
  <c r="K82" i="5"/>
  <c r="C82" i="5"/>
  <c r="F82" i="5"/>
  <c r="E82" i="5"/>
  <c r="D82" i="5"/>
  <c r="B85" i="5"/>
  <c r="I88" i="5"/>
  <c r="Q92" i="5"/>
  <c r="F94" i="5"/>
  <c r="K98" i="5"/>
  <c r="C98" i="5"/>
  <c r="R98" i="5"/>
  <c r="S98" i="5" s="1"/>
  <c r="Q98" i="5"/>
  <c r="N98" i="5"/>
  <c r="M98" i="5"/>
  <c r="N99" i="5"/>
  <c r="R103" i="5"/>
  <c r="S103" i="5" s="1"/>
  <c r="M105" i="5"/>
  <c r="T113" i="5"/>
  <c r="O117" i="5"/>
  <c r="M168" i="5"/>
  <c r="L14" i="5"/>
  <c r="N16" i="5"/>
  <c r="P18" i="5"/>
  <c r="S20" i="5"/>
  <c r="F22" i="5"/>
  <c r="E22" i="5"/>
  <c r="G24" i="5"/>
  <c r="K26" i="5"/>
  <c r="M27" i="5"/>
  <c r="O28" i="5"/>
  <c r="Q29" i="5"/>
  <c r="F32" i="5"/>
  <c r="E32" i="5"/>
  <c r="G34" i="5"/>
  <c r="L36" i="5"/>
  <c r="R38" i="5"/>
  <c r="S38" i="5" s="1"/>
  <c r="I40" i="5"/>
  <c r="K40" i="5"/>
  <c r="J40" i="5"/>
  <c r="Q44" i="5"/>
  <c r="N46" i="5"/>
  <c r="I46" i="5"/>
  <c r="T46" i="5"/>
  <c r="S46" i="5"/>
  <c r="E47" i="5"/>
  <c r="F53" i="5"/>
  <c r="O60" i="5"/>
  <c r="S61" i="5"/>
  <c r="L65" i="5"/>
  <c r="Q66" i="5"/>
  <c r="M70" i="5"/>
  <c r="E73" i="5"/>
  <c r="E76" i="5"/>
  <c r="T77" i="5"/>
  <c r="J88" i="5"/>
  <c r="R92" i="5"/>
  <c r="S92" i="5" s="1"/>
  <c r="Q99" i="5"/>
  <c r="S105" i="5"/>
  <c r="T110" i="5"/>
  <c r="P112" i="5"/>
  <c r="B112" i="5"/>
  <c r="N112" i="5"/>
  <c r="O112" i="5"/>
  <c r="M112" i="5"/>
  <c r="L112" i="5"/>
  <c r="I112" i="5"/>
  <c r="H112" i="5"/>
  <c r="P114" i="5"/>
  <c r="D114" i="5"/>
  <c r="Q114" i="5"/>
  <c r="T114" i="5"/>
  <c r="O114" i="5"/>
  <c r="N114" i="5"/>
  <c r="S114" i="5"/>
  <c r="M114" i="5"/>
  <c r="L114" i="5"/>
  <c r="K114" i="5"/>
  <c r="R117" i="5"/>
  <c r="S117" i="5" s="1"/>
  <c r="T158" i="5"/>
  <c r="Q158" i="5"/>
  <c r="P158" i="5"/>
  <c r="O158" i="5"/>
  <c r="I158" i="5"/>
  <c r="H158" i="5"/>
  <c r="F158" i="5"/>
  <c r="E158" i="5"/>
  <c r="R158" i="5"/>
  <c r="S158" i="5" s="1"/>
  <c r="N158" i="5"/>
  <c r="K158" i="5"/>
  <c r="J158" i="5"/>
  <c r="G158" i="5"/>
  <c r="M158" i="5"/>
  <c r="L158" i="5"/>
  <c r="D158" i="5"/>
  <c r="C158" i="5"/>
  <c r="B158" i="5"/>
  <c r="N168" i="5"/>
  <c r="K79" i="5"/>
  <c r="T79" i="5"/>
  <c r="P79" i="5"/>
  <c r="O79" i="5"/>
  <c r="G79" i="5"/>
  <c r="D79" i="5"/>
  <c r="C79" i="5"/>
  <c r="M14" i="5"/>
  <c r="O16" i="5"/>
  <c r="Q18" i="5"/>
  <c r="B22" i="5"/>
  <c r="H24" i="5"/>
  <c r="L26" i="5"/>
  <c r="N27" i="5"/>
  <c r="P28" i="5"/>
  <c r="R29" i="5"/>
  <c r="S29" i="5" s="1"/>
  <c r="B32" i="5"/>
  <c r="H34" i="5"/>
  <c r="M36" i="5"/>
  <c r="B40" i="5"/>
  <c r="R44" i="5"/>
  <c r="B46" i="5"/>
  <c r="F47" i="5"/>
  <c r="G53" i="5"/>
  <c r="P60" i="5"/>
  <c r="T61" i="5"/>
  <c r="M65" i="5"/>
  <c r="R66" i="5"/>
  <c r="S66" i="5" s="1"/>
  <c r="O70" i="5"/>
  <c r="F73" i="5"/>
  <c r="F76" i="5"/>
  <c r="J79" i="5"/>
  <c r="L88" i="5"/>
  <c r="R99" i="5"/>
  <c r="S99" i="5" s="1"/>
  <c r="T105" i="5"/>
  <c r="D126" i="5"/>
  <c r="C126" i="5"/>
  <c r="J126" i="5"/>
  <c r="R126" i="5"/>
  <c r="S126" i="5" s="1"/>
  <c r="Q126" i="5"/>
  <c r="H126" i="5"/>
  <c r="G126" i="5"/>
  <c r="F126" i="5"/>
  <c r="E126" i="5"/>
  <c r="B126" i="5"/>
  <c r="N14" i="5"/>
  <c r="P16" i="5"/>
  <c r="R18" i="5"/>
  <c r="S18" i="5" s="1"/>
  <c r="F21" i="5"/>
  <c r="E21" i="5"/>
  <c r="I24" i="5"/>
  <c r="M26" i="5"/>
  <c r="O27" i="5"/>
  <c r="Q28" i="5"/>
  <c r="F31" i="5"/>
  <c r="E31" i="5"/>
  <c r="I34" i="5"/>
  <c r="N36" i="5"/>
  <c r="T38" i="5"/>
  <c r="S44" i="5"/>
  <c r="C46" i="5"/>
  <c r="G47" i="5"/>
  <c r="H53" i="5"/>
  <c r="Q60" i="5"/>
  <c r="N62" i="5"/>
  <c r="I62" i="5"/>
  <c r="K62" i="5"/>
  <c r="J62" i="5"/>
  <c r="O65" i="5"/>
  <c r="N67" i="5"/>
  <c r="I67" i="5"/>
  <c r="P70" i="5"/>
  <c r="N72" i="5"/>
  <c r="L72" i="5"/>
  <c r="I72" i="5"/>
  <c r="P72" i="5"/>
  <c r="K72" i="5"/>
  <c r="J72" i="5"/>
  <c r="G73" i="5"/>
  <c r="I76" i="5"/>
  <c r="L79" i="5"/>
  <c r="K87" i="5"/>
  <c r="C87" i="5"/>
  <c r="Q87" i="5"/>
  <c r="P87" i="5"/>
  <c r="O87" i="5"/>
  <c r="L87" i="5"/>
  <c r="J87" i="5"/>
  <c r="S87" i="5"/>
  <c r="M87" i="5"/>
  <c r="I87" i="5"/>
  <c r="O88" i="5"/>
  <c r="T92" i="5"/>
  <c r="M94" i="5"/>
  <c r="P104" i="5"/>
  <c r="N104" i="5"/>
  <c r="F104" i="5"/>
  <c r="M104" i="5"/>
  <c r="L104" i="5"/>
  <c r="K104" i="5"/>
  <c r="H104" i="5"/>
  <c r="G104" i="5"/>
  <c r="R104" i="5"/>
  <c r="S104" i="5" s="1"/>
  <c r="O104" i="5"/>
  <c r="J104" i="5"/>
  <c r="I104" i="5"/>
  <c r="P106" i="5"/>
  <c r="Q106" i="5"/>
  <c r="H106" i="5"/>
  <c r="T106" i="5"/>
  <c r="S106" i="5"/>
  <c r="N106" i="5"/>
  <c r="M106" i="5"/>
  <c r="F106" i="5"/>
  <c r="D106" i="5"/>
  <c r="C106" i="5"/>
  <c r="B106" i="5"/>
  <c r="D112" i="5"/>
  <c r="C114" i="5"/>
  <c r="I126" i="5"/>
  <c r="M4" i="5"/>
  <c r="M5" i="5"/>
  <c r="M6" i="5"/>
  <c r="M7" i="5"/>
  <c r="M8" i="5"/>
  <c r="M9" i="5"/>
  <c r="M10" i="5"/>
  <c r="M11" i="5"/>
  <c r="M12" i="5"/>
  <c r="N13" i="5"/>
  <c r="O14" i="5"/>
  <c r="Q16" i="5"/>
  <c r="B21" i="5"/>
  <c r="D22" i="5"/>
  <c r="J24" i="5"/>
  <c r="N26" i="5"/>
  <c r="P27" i="5"/>
  <c r="R28" i="5"/>
  <c r="S28" i="5" s="1"/>
  <c r="T29" i="5"/>
  <c r="B31" i="5"/>
  <c r="D32" i="5"/>
  <c r="J34" i="5"/>
  <c r="O36" i="5"/>
  <c r="I39" i="5"/>
  <c r="J39" i="5"/>
  <c r="H39" i="5"/>
  <c r="D40" i="5"/>
  <c r="G41" i="5"/>
  <c r="P43" i="5"/>
  <c r="T44" i="5"/>
  <c r="D46" i="5"/>
  <c r="H47" i="5"/>
  <c r="Q49" i="5"/>
  <c r="N51" i="5"/>
  <c r="I51" i="5"/>
  <c r="H51" i="5"/>
  <c r="G51" i="5"/>
  <c r="J53" i="5"/>
  <c r="Q54" i="5"/>
  <c r="N56" i="5"/>
  <c r="I56" i="5"/>
  <c r="T56" i="5"/>
  <c r="S56" i="5"/>
  <c r="R60" i="5"/>
  <c r="S60" i="5" s="1"/>
  <c r="B62" i="5"/>
  <c r="F63" i="5"/>
  <c r="P65" i="5"/>
  <c r="B67" i="5"/>
  <c r="K69" i="5"/>
  <c r="Q70" i="5"/>
  <c r="B72" i="5"/>
  <c r="H73" i="5"/>
  <c r="J76" i="5"/>
  <c r="M79" i="5"/>
  <c r="I82" i="5"/>
  <c r="I85" i="5"/>
  <c r="B87" i="5"/>
  <c r="P88" i="5"/>
  <c r="Q94" i="5"/>
  <c r="F98" i="5"/>
  <c r="B104" i="5"/>
  <c r="E106" i="5"/>
  <c r="E112" i="5"/>
  <c r="E114" i="5"/>
  <c r="K126" i="5"/>
  <c r="T166" i="5"/>
  <c r="Q166" i="5"/>
  <c r="P166" i="5"/>
  <c r="O166" i="5"/>
  <c r="I166" i="5"/>
  <c r="H166" i="5"/>
  <c r="F166" i="5"/>
  <c r="E166" i="5"/>
  <c r="R166" i="5"/>
  <c r="S166" i="5" s="1"/>
  <c r="N166" i="5"/>
  <c r="K166" i="5"/>
  <c r="J166" i="5"/>
  <c r="G166" i="5"/>
  <c r="D166" i="5"/>
  <c r="M166" i="5"/>
  <c r="L166" i="5"/>
  <c r="T171" i="5"/>
  <c r="Q171" i="5"/>
  <c r="P171" i="5"/>
  <c r="O171" i="5"/>
  <c r="N171" i="5"/>
  <c r="M171" i="5"/>
  <c r="K171" i="5"/>
  <c r="J171" i="5"/>
  <c r="R171" i="5"/>
  <c r="S171" i="5" s="1"/>
  <c r="L171" i="5"/>
  <c r="I171" i="5"/>
  <c r="F171" i="5"/>
  <c r="E171" i="5"/>
  <c r="D171" i="5"/>
  <c r="H171" i="5"/>
  <c r="G171" i="5"/>
  <c r="C171" i="5"/>
  <c r="B171" i="5"/>
  <c r="N4" i="5"/>
  <c r="N5" i="5"/>
  <c r="P14" i="5"/>
  <c r="R16" i="5"/>
  <c r="T18" i="5"/>
  <c r="F20" i="5"/>
  <c r="E20" i="5"/>
  <c r="K24" i="5"/>
  <c r="O26" i="5"/>
  <c r="Q27" i="5"/>
  <c r="F30" i="5"/>
  <c r="E30" i="5"/>
  <c r="K34" i="5"/>
  <c r="P36" i="5"/>
  <c r="N45" i="5"/>
  <c r="I45" i="5"/>
  <c r="R45" i="5"/>
  <c r="S45" i="5" s="1"/>
  <c r="Q45" i="5"/>
  <c r="J47" i="5"/>
  <c r="K53" i="5"/>
  <c r="R70" i="5"/>
  <c r="S70" i="5" s="1"/>
  <c r="J73" i="5"/>
  <c r="K75" i="5"/>
  <c r="Q75" i="5"/>
  <c r="P75" i="5"/>
  <c r="O75" i="5"/>
  <c r="L75" i="5"/>
  <c r="F75" i="5"/>
  <c r="C75" i="5"/>
  <c r="B75" i="5"/>
  <c r="N76" i="5"/>
  <c r="N79" i="5"/>
  <c r="T88" i="5"/>
  <c r="Q116" i="5"/>
  <c r="P116" i="5"/>
  <c r="F116" i="5"/>
  <c r="T116" i="5"/>
  <c r="H116" i="5"/>
  <c r="E116" i="5"/>
  <c r="D116" i="5"/>
  <c r="C116" i="5"/>
  <c r="K116" i="5"/>
  <c r="I116" i="5"/>
  <c r="G116" i="5"/>
  <c r="B116" i="5"/>
  <c r="P13" i="5"/>
  <c r="Q14" i="5"/>
  <c r="S16" i="5"/>
  <c r="B20" i="5"/>
  <c r="D21" i="5"/>
  <c r="H22" i="5"/>
  <c r="J23" i="5"/>
  <c r="L24" i="5"/>
  <c r="P26" i="5"/>
  <c r="R27" i="5"/>
  <c r="S27" i="5" s="1"/>
  <c r="T28" i="5"/>
  <c r="B30" i="5"/>
  <c r="D31" i="5"/>
  <c r="H32" i="5"/>
  <c r="J33" i="5"/>
  <c r="L34" i="5"/>
  <c r="Q36" i="5"/>
  <c r="C39" i="5"/>
  <c r="F40" i="5"/>
  <c r="J41" i="5"/>
  <c r="R43" i="5"/>
  <c r="S43" i="5" s="1"/>
  <c r="B45" i="5"/>
  <c r="F46" i="5"/>
  <c r="K47" i="5"/>
  <c r="S49" i="5"/>
  <c r="C51" i="5"/>
  <c r="G52" i="5"/>
  <c r="O53" i="5"/>
  <c r="S54" i="5"/>
  <c r="C56" i="5"/>
  <c r="G57" i="5"/>
  <c r="T60" i="5"/>
  <c r="D62" i="5"/>
  <c r="H63" i="5"/>
  <c r="T65" i="5"/>
  <c r="D67" i="5"/>
  <c r="M69" i="5"/>
  <c r="D72" i="5"/>
  <c r="L73" i="5"/>
  <c r="D75" i="5"/>
  <c r="O76" i="5"/>
  <c r="Q79" i="5"/>
  <c r="L82" i="5"/>
  <c r="O85" i="5"/>
  <c r="E87" i="5"/>
  <c r="K89" i="5"/>
  <c r="C89" i="5"/>
  <c r="T89" i="5"/>
  <c r="S89" i="5"/>
  <c r="P89" i="5"/>
  <c r="O89" i="5"/>
  <c r="G89" i="5"/>
  <c r="D89" i="5"/>
  <c r="B89" i="5"/>
  <c r="T94" i="5"/>
  <c r="H98" i="5"/>
  <c r="D104" i="5"/>
  <c r="I106" i="5"/>
  <c r="G112" i="5"/>
  <c r="G114" i="5"/>
  <c r="J116" i="5"/>
  <c r="M126" i="5"/>
  <c r="C166" i="5"/>
  <c r="N48" i="5"/>
  <c r="I48" i="5"/>
  <c r="N58" i="5"/>
  <c r="I58" i="5"/>
  <c r="N68" i="5"/>
  <c r="I68" i="5"/>
  <c r="K86" i="5"/>
  <c r="C86" i="5"/>
  <c r="O86" i="5"/>
  <c r="N86" i="5"/>
  <c r="M86" i="5"/>
  <c r="I86" i="5"/>
  <c r="H86" i="5"/>
  <c r="K96" i="5"/>
  <c r="C96" i="5"/>
  <c r="O96" i="5"/>
  <c r="N96" i="5"/>
  <c r="M96" i="5"/>
  <c r="I96" i="5"/>
  <c r="H96" i="5"/>
  <c r="T195" i="5"/>
  <c r="Q195" i="5"/>
  <c r="P195" i="5"/>
  <c r="O195" i="5"/>
  <c r="N195" i="5"/>
  <c r="M195" i="5"/>
  <c r="K195" i="5"/>
  <c r="J195" i="5"/>
  <c r="R195" i="5"/>
  <c r="S195" i="5" s="1"/>
  <c r="L195" i="5"/>
  <c r="H195" i="5"/>
  <c r="G195" i="5"/>
  <c r="F195" i="5"/>
  <c r="I195" i="5"/>
  <c r="E195" i="5"/>
  <c r="D195" i="5"/>
  <c r="C195" i="5"/>
  <c r="B48" i="5"/>
  <c r="B58" i="5"/>
  <c r="B68" i="5"/>
  <c r="B86" i="5"/>
  <c r="B96" i="5"/>
  <c r="S125" i="5"/>
  <c r="C125" i="5"/>
  <c r="B125" i="5"/>
  <c r="G125" i="5"/>
  <c r="T125" i="5"/>
  <c r="O125" i="5"/>
  <c r="N125" i="5"/>
  <c r="Q125" i="5"/>
  <c r="P125" i="5"/>
  <c r="K125" i="5"/>
  <c r="T187" i="5"/>
  <c r="Q187" i="5"/>
  <c r="P187" i="5"/>
  <c r="O187" i="5"/>
  <c r="N187" i="5"/>
  <c r="M187" i="5"/>
  <c r="K187" i="5"/>
  <c r="J187" i="5"/>
  <c r="R187" i="5"/>
  <c r="S187" i="5" s="1"/>
  <c r="L187" i="5"/>
  <c r="I187" i="5"/>
  <c r="F187" i="5"/>
  <c r="E187" i="5"/>
  <c r="D187" i="5"/>
  <c r="C187" i="5"/>
  <c r="T192" i="5"/>
  <c r="Q192" i="5"/>
  <c r="P192" i="5"/>
  <c r="O192" i="5"/>
  <c r="R192" i="5"/>
  <c r="S192" i="5" s="1"/>
  <c r="N192" i="5"/>
  <c r="L192" i="5"/>
  <c r="K192" i="5"/>
  <c r="J192" i="5"/>
  <c r="I192" i="5"/>
  <c r="F192" i="5"/>
  <c r="E192" i="5"/>
  <c r="D192" i="5"/>
  <c r="M192" i="5"/>
  <c r="H192" i="5"/>
  <c r="B192" i="5"/>
  <c r="B195" i="5"/>
  <c r="Q118" i="5"/>
  <c r="P118" i="5"/>
  <c r="J118" i="5"/>
  <c r="B118" i="5"/>
  <c r="R118" i="5"/>
  <c r="S118" i="5" s="1"/>
  <c r="N118" i="5"/>
  <c r="M118" i="5"/>
  <c r="L118" i="5"/>
  <c r="H118" i="5"/>
  <c r="G118" i="5"/>
  <c r="K74" i="5"/>
  <c r="P74" i="5"/>
  <c r="O74" i="5"/>
  <c r="N74" i="5"/>
  <c r="J74" i="5"/>
  <c r="K78" i="5"/>
  <c r="T78" i="5"/>
  <c r="R78" i="5"/>
  <c r="S78" i="5" s="1"/>
  <c r="O78" i="5"/>
  <c r="N78" i="5"/>
  <c r="F86" i="5"/>
  <c r="F96" i="5"/>
  <c r="D118" i="5"/>
  <c r="F125" i="5"/>
  <c r="H187" i="5"/>
  <c r="S127" i="5"/>
  <c r="E127" i="5"/>
  <c r="D127" i="5"/>
  <c r="M127" i="5"/>
  <c r="C127" i="5"/>
  <c r="T133" i="5"/>
  <c r="Q133" i="5"/>
  <c r="R133" i="5"/>
  <c r="S133" i="5" s="1"/>
  <c r="P133" i="5"/>
  <c r="K133" i="5"/>
  <c r="I133" i="5"/>
  <c r="H133" i="5"/>
  <c r="D133" i="5"/>
  <c r="C133" i="5"/>
  <c r="K83" i="5"/>
  <c r="C83" i="5"/>
  <c r="K93" i="5"/>
  <c r="C93" i="5"/>
  <c r="P109" i="5"/>
  <c r="T109" i="5"/>
  <c r="K109" i="5"/>
  <c r="G127" i="5"/>
  <c r="F133" i="5"/>
  <c r="T138" i="5"/>
  <c r="S138" i="5"/>
  <c r="Q138" i="5"/>
  <c r="M138" i="5"/>
  <c r="L138" i="5"/>
  <c r="O138" i="5"/>
  <c r="N138" i="5"/>
  <c r="K138" i="5"/>
  <c r="J138" i="5"/>
  <c r="G138" i="5"/>
  <c r="F138" i="5"/>
  <c r="E138" i="5"/>
  <c r="B83" i="5"/>
  <c r="B93" i="5"/>
  <c r="P102" i="5"/>
  <c r="L102" i="5"/>
  <c r="D102" i="5"/>
  <c r="B109" i="5"/>
  <c r="H127" i="5"/>
  <c r="G133" i="5"/>
  <c r="B138" i="5"/>
  <c r="T190" i="5"/>
  <c r="S190" i="5"/>
  <c r="Q190" i="5"/>
  <c r="P190" i="5"/>
  <c r="O190" i="5"/>
  <c r="I190" i="5"/>
  <c r="H190" i="5"/>
  <c r="F190" i="5"/>
  <c r="E190" i="5"/>
  <c r="R190" i="5"/>
  <c r="L190" i="5"/>
  <c r="K190" i="5"/>
  <c r="J190" i="5"/>
  <c r="T202" i="5"/>
  <c r="S202" i="5"/>
  <c r="Q202" i="5"/>
  <c r="P202" i="5"/>
  <c r="O202" i="5"/>
  <c r="I202" i="5"/>
  <c r="H202" i="5"/>
  <c r="G202" i="5"/>
  <c r="F202" i="5"/>
  <c r="E202" i="5"/>
  <c r="C202" i="5"/>
  <c r="R202" i="5"/>
  <c r="N202" i="5"/>
  <c r="M202" i="5"/>
  <c r="K202" i="5"/>
  <c r="J202" i="5"/>
  <c r="D202" i="5"/>
  <c r="T144" i="5"/>
  <c r="Q144" i="5"/>
  <c r="P144" i="5"/>
  <c r="O144" i="5"/>
  <c r="R144" i="5"/>
  <c r="S144" i="5" s="1"/>
  <c r="K144" i="5"/>
  <c r="F144" i="5"/>
  <c r="E144" i="5"/>
  <c r="D144" i="5"/>
  <c r="C144" i="5"/>
  <c r="T184" i="5"/>
  <c r="Q184" i="5"/>
  <c r="P184" i="5"/>
  <c r="O184" i="5"/>
  <c r="R184" i="5"/>
  <c r="S184" i="5" s="1"/>
  <c r="M184" i="5"/>
  <c r="K184" i="5"/>
  <c r="J184" i="5"/>
  <c r="I184" i="5"/>
  <c r="H184" i="5"/>
  <c r="E184" i="5"/>
  <c r="D184" i="5"/>
  <c r="C184" i="5"/>
  <c r="B190" i="5"/>
  <c r="B202" i="5"/>
  <c r="T163" i="5"/>
  <c r="Q163" i="5"/>
  <c r="P163" i="5"/>
  <c r="O163" i="5"/>
  <c r="N163" i="5"/>
  <c r="M163" i="5"/>
  <c r="K163" i="5"/>
  <c r="J163" i="5"/>
  <c r="R163" i="5"/>
  <c r="S163" i="5" s="1"/>
  <c r="L163" i="5"/>
  <c r="I163" i="5"/>
  <c r="F163" i="5"/>
  <c r="E163" i="5"/>
  <c r="D163" i="5"/>
  <c r="L202" i="5"/>
  <c r="K81" i="5"/>
  <c r="C81" i="5"/>
  <c r="F83" i="5"/>
  <c r="K91" i="5"/>
  <c r="C91" i="5"/>
  <c r="F93" i="5"/>
  <c r="P101" i="5"/>
  <c r="K101" i="5"/>
  <c r="C101" i="5"/>
  <c r="E109" i="5"/>
  <c r="K127" i="5"/>
  <c r="M133" i="5"/>
  <c r="T135" i="5"/>
  <c r="Q135" i="5"/>
  <c r="D135" i="5"/>
  <c r="C135" i="5"/>
  <c r="E135" i="5"/>
  <c r="R135" i="5"/>
  <c r="S135" i="5" s="1"/>
  <c r="M135" i="5"/>
  <c r="L135" i="5"/>
  <c r="H138" i="5"/>
  <c r="G144" i="5"/>
  <c r="B163" i="5"/>
  <c r="F184" i="5"/>
  <c r="D190" i="5"/>
  <c r="B81" i="5"/>
  <c r="G83" i="5"/>
  <c r="B91" i="5"/>
  <c r="G93" i="5"/>
  <c r="F109" i="5"/>
  <c r="P115" i="5"/>
  <c r="E115" i="5"/>
  <c r="R115" i="5"/>
  <c r="S115" i="5" s="1"/>
  <c r="R120" i="5"/>
  <c r="S120" i="5" s="1"/>
  <c r="Q120" i="5"/>
  <c r="O120" i="5"/>
  <c r="G120" i="5"/>
  <c r="B120" i="5"/>
  <c r="L127" i="5"/>
  <c r="N133" i="5"/>
  <c r="B135" i="5"/>
  <c r="I138" i="5"/>
  <c r="T142" i="5"/>
  <c r="Q142" i="5"/>
  <c r="P142" i="5"/>
  <c r="H142" i="5"/>
  <c r="G142" i="5"/>
  <c r="R142" i="5"/>
  <c r="S142" i="5" s="1"/>
  <c r="O142" i="5"/>
  <c r="N142" i="5"/>
  <c r="M142" i="5"/>
  <c r="J142" i="5"/>
  <c r="I142" i="5"/>
  <c r="F142" i="5"/>
  <c r="H144" i="5"/>
  <c r="T155" i="5"/>
  <c r="Q155" i="5"/>
  <c r="P155" i="5"/>
  <c r="O155" i="5"/>
  <c r="N155" i="5"/>
  <c r="K155" i="5"/>
  <c r="J155" i="5"/>
  <c r="R155" i="5"/>
  <c r="S155" i="5" s="1"/>
  <c r="M155" i="5"/>
  <c r="H155" i="5"/>
  <c r="G155" i="5"/>
  <c r="F155" i="5"/>
  <c r="C163" i="5"/>
  <c r="T176" i="5"/>
  <c r="Q176" i="5"/>
  <c r="P176" i="5"/>
  <c r="O176" i="5"/>
  <c r="R176" i="5"/>
  <c r="S176" i="5" s="1"/>
  <c r="K176" i="5"/>
  <c r="J176" i="5"/>
  <c r="I176" i="5"/>
  <c r="H176" i="5"/>
  <c r="E176" i="5"/>
  <c r="D176" i="5"/>
  <c r="C176" i="5"/>
  <c r="G184" i="5"/>
  <c r="G190" i="5"/>
  <c r="K80" i="5"/>
  <c r="C80" i="5"/>
  <c r="D81" i="5"/>
  <c r="H83" i="5"/>
  <c r="K90" i="5"/>
  <c r="C90" i="5"/>
  <c r="D91" i="5"/>
  <c r="H93" i="5"/>
  <c r="K100" i="5"/>
  <c r="C100" i="5"/>
  <c r="D101" i="5"/>
  <c r="G102" i="5"/>
  <c r="P107" i="5"/>
  <c r="R107" i="5"/>
  <c r="S107" i="5" s="1"/>
  <c r="I107" i="5"/>
  <c r="G109" i="5"/>
  <c r="B115" i="5"/>
  <c r="C120" i="5"/>
  <c r="N127" i="5"/>
  <c r="S129" i="5"/>
  <c r="Q129" i="5"/>
  <c r="G129" i="5"/>
  <c r="F129" i="5"/>
  <c r="K129" i="5"/>
  <c r="E129" i="5"/>
  <c r="D129" i="5"/>
  <c r="T132" i="5"/>
  <c r="Q132" i="5"/>
  <c r="O132" i="5"/>
  <c r="N132" i="5"/>
  <c r="K132" i="5"/>
  <c r="F132" i="5"/>
  <c r="D132" i="5"/>
  <c r="C132" i="5"/>
  <c r="O133" i="5"/>
  <c r="F135" i="5"/>
  <c r="P138" i="5"/>
  <c r="B142" i="5"/>
  <c r="I144" i="5"/>
  <c r="T146" i="5"/>
  <c r="S146" i="5"/>
  <c r="Q146" i="5"/>
  <c r="P146" i="5"/>
  <c r="O146" i="5"/>
  <c r="F146" i="5"/>
  <c r="E146" i="5"/>
  <c r="B146" i="5"/>
  <c r="M146" i="5"/>
  <c r="L146" i="5"/>
  <c r="K146" i="5"/>
  <c r="B155" i="5"/>
  <c r="G163" i="5"/>
  <c r="B176" i="5"/>
  <c r="T182" i="5"/>
  <c r="Q182" i="5"/>
  <c r="P182" i="5"/>
  <c r="O182" i="5"/>
  <c r="I182" i="5"/>
  <c r="H182" i="5"/>
  <c r="F182" i="5"/>
  <c r="E182" i="5"/>
  <c r="R182" i="5"/>
  <c r="S182" i="5" s="1"/>
  <c r="N182" i="5"/>
  <c r="K182" i="5"/>
  <c r="J182" i="5"/>
  <c r="G182" i="5"/>
  <c r="L184" i="5"/>
  <c r="M190" i="5"/>
  <c r="O127" i="5"/>
  <c r="J144" i="5"/>
  <c r="T148" i="5"/>
  <c r="Q148" i="5"/>
  <c r="P148" i="5"/>
  <c r="O148" i="5"/>
  <c r="R148" i="5"/>
  <c r="S148" i="5" s="1"/>
  <c r="K148" i="5"/>
  <c r="J148" i="5"/>
  <c r="I148" i="5"/>
  <c r="H148" i="5"/>
  <c r="E148" i="5"/>
  <c r="D148" i="5"/>
  <c r="C148" i="5"/>
  <c r="H163" i="5"/>
  <c r="N184" i="5"/>
  <c r="N190" i="5"/>
  <c r="P127" i="5"/>
  <c r="T139" i="5"/>
  <c r="Q139" i="5"/>
  <c r="P139" i="5"/>
  <c r="R139" i="5"/>
  <c r="S139" i="5" s="1"/>
  <c r="O139" i="5"/>
  <c r="C139" i="5"/>
  <c r="L139" i="5"/>
  <c r="K139" i="5"/>
  <c r="J139" i="5"/>
  <c r="L144" i="5"/>
  <c r="B148" i="5"/>
  <c r="F128" i="5"/>
  <c r="E128" i="5"/>
  <c r="O131" i="5"/>
  <c r="T151" i="5"/>
  <c r="S151" i="5"/>
  <c r="Q151" i="5"/>
  <c r="P151" i="5"/>
  <c r="O151" i="5"/>
  <c r="K151" i="5"/>
  <c r="J151" i="5"/>
  <c r="N198" i="5"/>
  <c r="I200" i="5"/>
  <c r="B128" i="5"/>
  <c r="T137" i="5"/>
  <c r="S137" i="5"/>
  <c r="Q137" i="5"/>
  <c r="J137" i="5"/>
  <c r="I137" i="5"/>
  <c r="T141" i="5"/>
  <c r="Q141" i="5"/>
  <c r="P141" i="5"/>
  <c r="D141" i="5"/>
  <c r="C141" i="5"/>
  <c r="B151" i="5"/>
  <c r="J200" i="5"/>
  <c r="T154" i="5"/>
  <c r="S154" i="5"/>
  <c r="Q154" i="5"/>
  <c r="P154" i="5"/>
  <c r="O154" i="5"/>
  <c r="F154" i="5"/>
  <c r="E154" i="5"/>
  <c r="T199" i="5"/>
  <c r="S199" i="5"/>
  <c r="Q199" i="5"/>
  <c r="P199" i="5"/>
  <c r="O199" i="5"/>
  <c r="N199" i="5"/>
  <c r="M199" i="5"/>
  <c r="K199" i="5"/>
  <c r="J199" i="5"/>
  <c r="H199" i="5"/>
  <c r="T194" i="5"/>
  <c r="S194" i="5"/>
  <c r="Q194" i="5"/>
  <c r="P194" i="5"/>
  <c r="O194" i="5"/>
  <c r="I194" i="5"/>
  <c r="H194" i="5"/>
  <c r="F194" i="5"/>
  <c r="E194" i="5"/>
  <c r="H128" i="5"/>
  <c r="E137" i="5"/>
  <c r="T140" i="5"/>
  <c r="Q140" i="5"/>
  <c r="P140" i="5"/>
  <c r="G141" i="5"/>
  <c r="T147" i="5"/>
  <c r="S147" i="5"/>
  <c r="Q147" i="5"/>
  <c r="P147" i="5"/>
  <c r="O147" i="5"/>
  <c r="K147" i="5"/>
  <c r="J147" i="5"/>
  <c r="F151" i="5"/>
  <c r="D154" i="5"/>
  <c r="B194" i="5"/>
  <c r="D199" i="5"/>
  <c r="T136" i="5"/>
  <c r="S136" i="5"/>
  <c r="Q136" i="5"/>
  <c r="G136" i="5"/>
  <c r="F136" i="5"/>
  <c r="G151" i="5"/>
  <c r="G154" i="5"/>
  <c r="T162" i="5"/>
  <c r="S162" i="5"/>
  <c r="Q162" i="5"/>
  <c r="P162" i="5"/>
  <c r="O162" i="5"/>
  <c r="I162" i="5"/>
  <c r="H162" i="5"/>
  <c r="F162" i="5"/>
  <c r="E162" i="5"/>
  <c r="T170" i="5"/>
  <c r="S170" i="5"/>
  <c r="Q170" i="5"/>
  <c r="P170" i="5"/>
  <c r="O170" i="5"/>
  <c r="I170" i="5"/>
  <c r="H170" i="5"/>
  <c r="F170" i="5"/>
  <c r="E170" i="5"/>
  <c r="T178" i="5"/>
  <c r="S178" i="5"/>
  <c r="Q178" i="5"/>
  <c r="P178" i="5"/>
  <c r="O178" i="5"/>
  <c r="I178" i="5"/>
  <c r="H178" i="5"/>
  <c r="F178" i="5"/>
  <c r="E178" i="5"/>
  <c r="T186" i="5"/>
  <c r="S186" i="5"/>
  <c r="Q186" i="5"/>
  <c r="P186" i="5"/>
  <c r="O186" i="5"/>
  <c r="I186" i="5"/>
  <c r="H186" i="5"/>
  <c r="F186" i="5"/>
  <c r="E186" i="5"/>
  <c r="T191" i="5"/>
  <c r="S191" i="5"/>
  <c r="Q191" i="5"/>
  <c r="P191" i="5"/>
  <c r="O191" i="5"/>
  <c r="N191" i="5"/>
  <c r="M191" i="5"/>
  <c r="K191" i="5"/>
  <c r="J191" i="5"/>
  <c r="C194" i="5"/>
  <c r="T196" i="5"/>
  <c r="Q196" i="5"/>
  <c r="P196" i="5"/>
  <c r="O196" i="5"/>
  <c r="R196" i="5"/>
  <c r="S196" i="5" s="1"/>
  <c r="M196" i="5"/>
  <c r="E199" i="5"/>
  <c r="T150" i="5"/>
  <c r="S150" i="5"/>
  <c r="Q150" i="5"/>
  <c r="P150" i="5"/>
  <c r="O150" i="5"/>
  <c r="F150" i="5"/>
  <c r="E150" i="5"/>
  <c r="H151" i="5"/>
  <c r="H154" i="5"/>
  <c r="T156" i="5"/>
  <c r="Q156" i="5"/>
  <c r="P156" i="5"/>
  <c r="O156" i="5"/>
  <c r="R156" i="5"/>
  <c r="S156" i="5" s="1"/>
  <c r="T159" i="5"/>
  <c r="S159" i="5"/>
  <c r="Q159" i="5"/>
  <c r="P159" i="5"/>
  <c r="O159" i="5"/>
  <c r="N159" i="5"/>
  <c r="M159" i="5"/>
  <c r="K159" i="5"/>
  <c r="J159" i="5"/>
  <c r="B162" i="5"/>
  <c r="T167" i="5"/>
  <c r="S167" i="5"/>
  <c r="Q167" i="5"/>
  <c r="P167" i="5"/>
  <c r="O167" i="5"/>
  <c r="N167" i="5"/>
  <c r="M167" i="5"/>
  <c r="K167" i="5"/>
  <c r="J167" i="5"/>
  <c r="B170" i="5"/>
  <c r="T175" i="5"/>
  <c r="S175" i="5"/>
  <c r="Q175" i="5"/>
  <c r="P175" i="5"/>
  <c r="O175" i="5"/>
  <c r="N175" i="5"/>
  <c r="M175" i="5"/>
  <c r="K175" i="5"/>
  <c r="J175" i="5"/>
  <c r="B178" i="5"/>
  <c r="T183" i="5"/>
  <c r="S183" i="5"/>
  <c r="Q183" i="5"/>
  <c r="P183" i="5"/>
  <c r="O183" i="5"/>
  <c r="N183" i="5"/>
  <c r="M183" i="5"/>
  <c r="K183" i="5"/>
  <c r="J183" i="5"/>
  <c r="B186" i="5"/>
  <c r="B191" i="5"/>
  <c r="D194" i="5"/>
  <c r="B196" i="5"/>
  <c r="F199" i="5"/>
  <c r="T203" i="5"/>
  <c r="R203" i="5"/>
  <c r="S203" i="5" s="1"/>
  <c r="Q203" i="5"/>
  <c r="P203" i="5"/>
  <c r="O203" i="5"/>
  <c r="N203" i="5"/>
  <c r="M203" i="5"/>
  <c r="L203" i="5"/>
  <c r="K203" i="5"/>
  <c r="J203" i="5"/>
  <c r="I203" i="5"/>
  <c r="H203" i="5"/>
  <c r="T131" i="5"/>
  <c r="S131" i="5"/>
  <c r="Q131" i="5"/>
  <c r="L131" i="5"/>
  <c r="K131" i="5"/>
  <c r="C136" i="5"/>
  <c r="B150" i="5"/>
  <c r="I151" i="5"/>
  <c r="I154" i="5"/>
  <c r="B156" i="5"/>
  <c r="B159" i="5"/>
  <c r="C162" i="5"/>
  <c r="T164" i="5"/>
  <c r="Q164" i="5"/>
  <c r="P164" i="5"/>
  <c r="O164" i="5"/>
  <c r="R164" i="5"/>
  <c r="S164" i="5" s="1"/>
  <c r="B167" i="5"/>
  <c r="C170" i="5"/>
  <c r="T172" i="5"/>
  <c r="Q172" i="5"/>
  <c r="P172" i="5"/>
  <c r="O172" i="5"/>
  <c r="R172" i="5"/>
  <c r="S172" i="5" s="1"/>
  <c r="B175" i="5"/>
  <c r="C178" i="5"/>
  <c r="T180" i="5"/>
  <c r="Q180" i="5"/>
  <c r="P180" i="5"/>
  <c r="O180" i="5"/>
  <c r="R180" i="5"/>
  <c r="S180" i="5" s="1"/>
  <c r="C186" i="5"/>
  <c r="T188" i="5"/>
  <c r="S188" i="5"/>
  <c r="Q188" i="5"/>
  <c r="P188" i="5"/>
  <c r="O188" i="5"/>
  <c r="R188" i="5"/>
  <c r="C191" i="5"/>
  <c r="G194" i="5"/>
  <c r="C196" i="5"/>
  <c r="G199" i="5"/>
  <c r="B203" i="5"/>
  <c r="K194" i="5"/>
  <c r="L199" i="5"/>
  <c r="L194" i="5"/>
  <c r="M194" i="5"/>
  <c r="T198" i="5"/>
  <c r="S198" i="5"/>
  <c r="Q198" i="5"/>
  <c r="P198" i="5"/>
  <c r="O198" i="5"/>
  <c r="I198" i="5"/>
  <c r="H198" i="5"/>
  <c r="F198" i="5"/>
  <c r="E198" i="5"/>
  <c r="C198" i="5"/>
  <c r="T200" i="5"/>
  <c r="Q200" i="5"/>
  <c r="P200" i="5"/>
  <c r="O200" i="5"/>
  <c r="R200" i="5"/>
  <c r="S200" i="5" s="1"/>
  <c r="M200" i="5"/>
  <c r="S122" i="5"/>
  <c r="T122" i="5"/>
  <c r="P128" i="5"/>
  <c r="T130" i="5"/>
  <c r="S130" i="5"/>
  <c r="Q130" i="5"/>
  <c r="I130" i="5"/>
  <c r="H130" i="5"/>
  <c r="F131" i="5"/>
  <c r="J136" i="5"/>
  <c r="O137" i="5"/>
  <c r="I140" i="5"/>
  <c r="O141" i="5"/>
  <c r="I147" i="5"/>
  <c r="I150" i="5"/>
  <c r="T152" i="5"/>
  <c r="Q152" i="5"/>
  <c r="P152" i="5"/>
  <c r="O152" i="5"/>
  <c r="R152" i="5"/>
  <c r="S152" i="5" s="1"/>
  <c r="N154" i="5"/>
  <c r="G156" i="5"/>
  <c r="G159" i="5"/>
  <c r="L162" i="5"/>
  <c r="F164" i="5"/>
  <c r="G167" i="5"/>
  <c r="L170" i="5"/>
  <c r="F172" i="5"/>
  <c r="G175" i="5"/>
  <c r="L178" i="5"/>
  <c r="F180" i="5"/>
  <c r="G183" i="5"/>
  <c r="L186" i="5"/>
  <c r="F188" i="5"/>
  <c r="H191" i="5"/>
  <c r="N194" i="5"/>
  <c r="H196" i="5"/>
  <c r="B198" i="5"/>
  <c r="B200" i="5"/>
  <c r="G203" i="5"/>
  <c r="S124" i="5"/>
  <c r="S123" i="5"/>
  <c r="T134" i="5"/>
  <c r="S134" i="5"/>
  <c r="Q134" i="5"/>
  <c r="T145" i="5"/>
  <c r="S145" i="5"/>
  <c r="Q145" i="5"/>
  <c r="P145" i="5"/>
  <c r="O145" i="5"/>
  <c r="T149" i="5"/>
  <c r="S149" i="5"/>
  <c r="Q149" i="5"/>
  <c r="P149" i="5"/>
  <c r="O149" i="5"/>
  <c r="T153" i="5"/>
  <c r="Q153" i="5"/>
  <c r="P153" i="5"/>
  <c r="O153" i="5"/>
  <c r="T157" i="5"/>
  <c r="S157" i="5"/>
  <c r="Q157" i="5"/>
  <c r="P157" i="5"/>
  <c r="O157" i="5"/>
  <c r="T161" i="5"/>
  <c r="S161" i="5"/>
  <c r="Q161" i="5"/>
  <c r="P161" i="5"/>
  <c r="O161" i="5"/>
  <c r="T165" i="5"/>
  <c r="S165" i="5"/>
  <c r="Q165" i="5"/>
  <c r="P165" i="5"/>
  <c r="O165" i="5"/>
  <c r="T169" i="5"/>
  <c r="S169" i="5"/>
  <c r="Q169" i="5"/>
  <c r="P169" i="5"/>
  <c r="O169" i="5"/>
  <c r="T173" i="5"/>
  <c r="S173" i="5"/>
  <c r="Q173" i="5"/>
  <c r="P173" i="5"/>
  <c r="O173" i="5"/>
  <c r="T177" i="5"/>
  <c r="S177" i="5"/>
  <c r="Q177" i="5"/>
  <c r="P177" i="5"/>
  <c r="O177" i="5"/>
  <c r="T181" i="5"/>
  <c r="S181" i="5"/>
  <c r="Q181" i="5"/>
  <c r="P181" i="5"/>
  <c r="O181" i="5"/>
  <c r="T185" i="5"/>
  <c r="S185" i="5"/>
  <c r="Q185" i="5"/>
  <c r="P185" i="5"/>
  <c r="O185" i="5"/>
  <c r="T189" i="5"/>
  <c r="S189" i="5"/>
  <c r="Q189" i="5"/>
  <c r="P189" i="5"/>
  <c r="O189" i="5"/>
  <c r="T193" i="5"/>
  <c r="S193" i="5"/>
  <c r="Q193" i="5"/>
  <c r="P193" i="5"/>
  <c r="O193" i="5"/>
  <c r="T197" i="5"/>
  <c r="S197" i="5"/>
  <c r="Q197" i="5"/>
  <c r="P197" i="5"/>
  <c r="O197" i="5"/>
  <c r="T201" i="5"/>
  <c r="S201" i="5"/>
  <c r="Q201" i="5"/>
  <c r="P201" i="5"/>
  <c r="O201" i="5"/>
  <c r="C189" i="5"/>
  <c r="C193" i="5"/>
  <c r="C197" i="5"/>
  <c r="C201" i="5"/>
  <c r="D161" i="5"/>
  <c r="D165" i="5"/>
  <c r="D169" i="5"/>
  <c r="D173" i="5"/>
  <c r="D177" i="5"/>
  <c r="D181" i="5"/>
  <c r="D185" i="5"/>
  <c r="D189" i="5"/>
  <c r="D193" i="5"/>
  <c r="D197" i="5"/>
  <c r="D201" i="5"/>
  <c r="Q6" i="5" l="1"/>
  <c r="Q4" i="5"/>
  <c r="O5" i="5"/>
  <c r="R5" i="5" s="1"/>
  <c r="S5" i="5" s="1"/>
  <c r="O4" i="5"/>
  <c r="R4" i="5" s="1"/>
  <c r="S4" i="5" s="1"/>
  <c r="O6" i="5"/>
  <c r="R6" i="5" l="1"/>
  <c r="S6" i="5" s="1"/>
</calcChain>
</file>

<file path=xl/sharedStrings.xml><?xml version="1.0" encoding="utf-8"?>
<sst xmlns="http://schemas.openxmlformats.org/spreadsheetml/2006/main" count="175" uniqueCount="159">
  <si>
    <t>Tuition Fee Register (Excel)</t>
  </si>
  <si>
    <t>Toolkit by GroupChatOn · free template · https://toolkit.groupchaton.com</t>
  </si>
  <si>
    <t>Know at a glance who has paid for which month. Record each payment as it comes; the register fills a 12-month grid for every student, works out what is still due up to today and writes a polite reminder message for parents.</t>
  </si>
  <si>
    <t>Colours</t>
  </si>
  <si>
    <t>Yellow cells: type or pick here.</t>
  </si>
  <si>
    <t>Grey and white cells: calculate by themselves. Don't type over them.</t>
  </si>
  <si>
    <t>Steps</t>
  </si>
  <si>
    <t>On the Settings sheet type the first month of the session and your centre name.</t>
  </si>
  <si>
    <t>On the Students sheet list your students with their monthly fee and the month they joined.</t>
  </si>
  <si>
    <t>When a parent pays, add a row on the Payments sheet: date, student, the month the fee is for, amount and mode.</t>
  </si>
  <si>
    <t>Open the Fee Grid to see paid months and total dues.</t>
  </si>
  <si>
    <t>Copy the reminder text for a student and send it to the parent.</t>
  </si>
  <si>
    <t>Tips</t>
  </si>
  <si>
    <t>•</t>
  </si>
  <si>
    <t>If a parent pays for two months together, add two payment rows, one for each month.</t>
  </si>
  <si>
    <t>Dues count every month from the student's start month up to the current month.</t>
  </si>
  <si>
    <t>Change the fee on the Students sheet if it changes mid-year; the dues then use the new fee for every month, so note big changes in a new row.</t>
  </si>
  <si>
    <t>Full guide, questions and answers, and more free templates:</t>
  </si>
  <si>
    <t>https://toolkit.groupchaton.com/teachers/tuition-fee-register-excel/</t>
  </si>
  <si>
    <t>Designed &amp; Developed by: Nivesh Sahayak</t>
  </si>
  <si>
    <t>Free to use for your own work and your clients' work. Please don't sell or re-publish this file. The calculations are a help, not professional advice: check figures, tax rates and rules before you rely on them.</t>
  </si>
  <si>
    <t>Settings</t>
  </si>
  <si>
    <t>Centre name</t>
  </si>
  <si>
    <t>Bright Minds Tuition Centre</t>
  </si>
  <si>
    <t>Session starts (month)</t>
  </si>
  <si>
    <t>Dues up to</t>
  </si>
  <si>
    <t>Students</t>
  </si>
  <si>
    <t>Student</t>
  </si>
  <si>
    <t>Class</t>
  </si>
  <si>
    <t>Parent phone</t>
  </si>
  <si>
    <t>Monthly fee</t>
  </si>
  <si>
    <t>Joined (month)</t>
  </si>
  <si>
    <t>Aarav Sharma</t>
  </si>
  <si>
    <t>VIII</t>
  </si>
  <si>
    <t>98140 11111</t>
  </si>
  <si>
    <t>Diya Kaur</t>
  </si>
  <si>
    <t>X</t>
  </si>
  <si>
    <t>98140 22222</t>
  </si>
  <si>
    <t>Kabir Gupta</t>
  </si>
  <si>
    <t>IX</t>
  </si>
  <si>
    <t>98140 33333</t>
  </si>
  <si>
    <t>Fee payments</t>
  </si>
  <si>
    <t>One row per month paid. "For month" = any date in that month.</t>
  </si>
  <si>
    <t>Date paid</t>
  </si>
  <si>
    <t>For month</t>
  </si>
  <si>
    <t>Amount</t>
  </si>
  <si>
    <t>Mode</t>
  </si>
  <si>
    <t>Month key</t>
  </si>
  <si>
    <t>UPI</t>
  </si>
  <si>
    <t>Cash</t>
  </si>
  <si>
    <t>Fee grid</t>
  </si>
  <si>
    <t>Paid amount per month. Red = month due and unpaid.</t>
  </si>
  <si>
    <t>Fee</t>
  </si>
  <si>
    <t>Total paid</t>
  </si>
  <si>
    <t>Months due</t>
  </si>
  <si>
    <t>Fee due</t>
  </si>
  <si>
    <t>Balance</t>
  </si>
  <si>
    <t>Reminder message (copy and send)</t>
  </si>
  <si>
    <t>One</t>
  </si>
  <si>
    <t>Two</t>
  </si>
  <si>
    <t>Bank</t>
  </si>
  <si>
    <t>Three</t>
  </si>
  <si>
    <t>Cheque</t>
  </si>
  <si>
    <t>Four</t>
  </si>
  <si>
    <t>Five</t>
  </si>
  <si>
    <t>Six</t>
  </si>
  <si>
    <t>Seven</t>
  </si>
  <si>
    <t>Eight</t>
  </si>
  <si>
    <t>Nine</t>
  </si>
  <si>
    <t>Ten</t>
  </si>
  <si>
    <t>Eleven</t>
  </si>
  <si>
    <t>Twelve</t>
  </si>
  <si>
    <t>Thirteen</t>
  </si>
  <si>
    <t>Fourteen</t>
  </si>
  <si>
    <t>Fifteen</t>
  </si>
  <si>
    <t>Sixteen</t>
  </si>
  <si>
    <t>Seventeen</t>
  </si>
  <si>
    <t>Eighteen</t>
  </si>
  <si>
    <t>Nineteen</t>
  </si>
  <si>
    <t>Twenty</t>
  </si>
  <si>
    <t>Twenty-One</t>
  </si>
  <si>
    <t>Twenty-Two</t>
  </si>
  <si>
    <t>Twenty-Three</t>
  </si>
  <si>
    <t>Twenty-Four</t>
  </si>
  <si>
    <t>Twenty-Five</t>
  </si>
  <si>
    <t>Twenty-Six</t>
  </si>
  <si>
    <t>Twenty-Seven</t>
  </si>
  <si>
    <t>Twenty-Eight</t>
  </si>
  <si>
    <t>Twenty-Nine</t>
  </si>
  <si>
    <t>Thirty</t>
  </si>
  <si>
    <t>Thirty-One</t>
  </si>
  <si>
    <t>Thirty-Two</t>
  </si>
  <si>
    <t>Thirty-Three</t>
  </si>
  <si>
    <t>Thirty-Four</t>
  </si>
  <si>
    <t>Thirty-Five</t>
  </si>
  <si>
    <t>Thirty-Six</t>
  </si>
  <si>
    <t>Thirty-Seven</t>
  </si>
  <si>
    <t>Thirty-Eight</t>
  </si>
  <si>
    <t>Thirty-Nine</t>
  </si>
  <si>
    <t>Forty</t>
  </si>
  <si>
    <t>Forty-One</t>
  </si>
  <si>
    <t>Forty-Two</t>
  </si>
  <si>
    <t>Forty-Three</t>
  </si>
  <si>
    <t>Forty-Four</t>
  </si>
  <si>
    <t>Forty-Five</t>
  </si>
  <si>
    <t>Forty-Six</t>
  </si>
  <si>
    <t>Forty-Seven</t>
  </si>
  <si>
    <t>Forty-Eight</t>
  </si>
  <si>
    <t>Forty-Nine</t>
  </si>
  <si>
    <t>Fifty</t>
  </si>
  <si>
    <t>Fifty-One</t>
  </si>
  <si>
    <t>Fifty-Two</t>
  </si>
  <si>
    <t>Fifty-Three</t>
  </si>
  <si>
    <t>Fifty-Four</t>
  </si>
  <si>
    <t>Fifty-Five</t>
  </si>
  <si>
    <t>Fifty-Six</t>
  </si>
  <si>
    <t>Fifty-Seven</t>
  </si>
  <si>
    <t>Fifty-Eight</t>
  </si>
  <si>
    <t>Fifty-Nine</t>
  </si>
  <si>
    <t>Sixty</t>
  </si>
  <si>
    <t>Sixty-One</t>
  </si>
  <si>
    <t>Sixty-Two</t>
  </si>
  <si>
    <t>Sixty-Three</t>
  </si>
  <si>
    <t>Sixty-Four</t>
  </si>
  <si>
    <t>Sixty-Five</t>
  </si>
  <si>
    <t>Sixty-Six</t>
  </si>
  <si>
    <t>Sixty-Seven</t>
  </si>
  <si>
    <t>Sixty-Eight</t>
  </si>
  <si>
    <t>Sixty-Nine</t>
  </si>
  <si>
    <t>Seventy</t>
  </si>
  <si>
    <t>Seventy-One</t>
  </si>
  <si>
    <t>Seventy-Two</t>
  </si>
  <si>
    <t>Seventy-Three</t>
  </si>
  <si>
    <t>Seventy-Four</t>
  </si>
  <si>
    <t>Seventy-Five</t>
  </si>
  <si>
    <t>Seventy-Six</t>
  </si>
  <si>
    <t>Seventy-Seven</t>
  </si>
  <si>
    <t>Seventy-Eight</t>
  </si>
  <si>
    <t>Seventy-Nine</t>
  </si>
  <si>
    <t>Eighty</t>
  </si>
  <si>
    <t>Eighty-One</t>
  </si>
  <si>
    <t>Eighty-Two</t>
  </si>
  <si>
    <t>Eighty-Three</t>
  </si>
  <si>
    <t>Eighty-Four</t>
  </si>
  <si>
    <t>Eighty-Five</t>
  </si>
  <si>
    <t>Eighty-Six</t>
  </si>
  <si>
    <t>Eighty-Seven</t>
  </si>
  <si>
    <t>Eighty-Eight</t>
  </si>
  <si>
    <t>Eighty-Nine</t>
  </si>
  <si>
    <t>Ninety</t>
  </si>
  <si>
    <t>Ninety-One</t>
  </si>
  <si>
    <t>Ninety-Two</t>
  </si>
  <si>
    <t>Ninety-Three</t>
  </si>
  <si>
    <t>Ninety-Four</t>
  </si>
  <si>
    <t>Ninety-Five</t>
  </si>
  <si>
    <t>Ninety-Six</t>
  </si>
  <si>
    <t>Ninety-Seven</t>
  </si>
  <si>
    <t>Ninety-Eight</t>
  </si>
  <si>
    <t>Ninety-Nine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</si>
</sst>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mmmm\ yyyy"/>
    <numFmt numFmtId="165" formatCode="dd\-mm\-yyyy"/>
    <numFmt numFmtId="166" formatCode="[&gt;=10000000]\₹\ ##\,##\,##\,##0;[&gt;=100000]\₹\ ##\,##\,##0;\₹\ ##,##0"/>
    <numFmt numFmtId="167" formatCode="mmm\-yyyy"/>
    <numFmt numFmtId="168" formatCode="#,##0;;&quot;–&quot;"/>
  </numFmts>
  <fonts count="14" x14ac:knownFonts="1">
    <font>
      <sz val="11"/>
      <color theme="1"/>
      <name val="Calibri"/>
      <family val="2"/>
      <scheme val="minor"/>
    </font>
    <font>
      <b/>
      <sz val="16"/>
      <color rgb="FF2563EB"/>
      <name val="Calibri"/>
    </font>
    <font>
      <i/>
      <sz val="10"/>
      <color rgb="FF55607A"/>
      <name val="Calibri"/>
    </font>
    <font>
      <sz val="11"/>
      <color rgb="FF14213D"/>
      <name val="Calibri"/>
    </font>
    <font>
      <b/>
      <sz val="12"/>
      <color rgb="FF2563EB"/>
      <name val="Calibri"/>
    </font>
    <font>
      <b/>
      <sz val="11"/>
      <color rgb="FF2563EB"/>
      <name val="Calibri"/>
    </font>
    <font>
      <b/>
      <sz val="11"/>
      <color rgb="FF14213D"/>
      <name val="Calibri"/>
    </font>
    <font>
      <u/>
      <sz val="11"/>
      <color rgb="FF2563EB"/>
      <name val="Calibri"/>
    </font>
    <font>
      <b/>
      <sz val="11"/>
      <color rgb="FF14213D"/>
      <name val="Calibri"/>
    </font>
    <font>
      <sz val="9"/>
      <color rgb="FF55607A"/>
      <name val="Calibri"/>
    </font>
    <font>
      <b/>
      <sz val="11"/>
      <color rgb="FFFFFFFF"/>
      <name val="Calibri"/>
    </font>
    <font>
      <b/>
      <sz val="11"/>
      <color rgb="FFFFFFFF"/>
      <name val="Calibri"/>
    </font>
    <font>
      <sz val="11"/>
      <color rgb="FFFFFFFF"/>
      <name val="Calibri"/>
    </font>
    <font>
      <sz val="9"/>
      <color rgb="FF14213D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1F5F9"/>
      </patternFill>
    </fill>
    <fill>
      <patternFill patternType="solid">
        <fgColor rgb="FF2563EB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2" borderId="0" xfId="0" applyFill="1"/>
    <xf numFmtId="0" fontId="0" fillId="3" borderId="0" xfId="0" applyFill="1"/>
    <xf numFmtId="0" fontId="5" fillId="0" borderId="0" xfId="0" applyFont="1"/>
    <xf numFmtId="0" fontId="6" fillId="0" borderId="0" xfId="0" applyFont="1" applyAlignment="1">
      <alignment vertical="top" wrapText="1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top" wrapText="1"/>
    </xf>
    <xf numFmtId="0" fontId="6" fillId="0" borderId="0" xfId="0" applyFont="1"/>
    <xf numFmtId="0" fontId="0" fillId="2" borderId="1" xfId="0" applyFill="1" applyBorder="1" applyAlignment="1" applyProtection="1">
      <alignment horizontal="left" vertical="center"/>
      <protection locked="0"/>
    </xf>
    <xf numFmtId="164" fontId="0" fillId="2" borderId="1" xfId="0" applyNumberFormat="1" applyFill="1" applyBorder="1" applyAlignment="1" applyProtection="1">
      <alignment horizontal="left" vertical="center"/>
      <protection locked="0"/>
    </xf>
    <xf numFmtId="165" fontId="0" fillId="2" borderId="1" xfId="0" applyNumberFormat="1" applyFill="1" applyBorder="1" applyAlignment="1" applyProtection="1">
      <alignment horizontal="left" vertical="center"/>
      <protection locked="0"/>
    </xf>
    <xf numFmtId="0" fontId="10" fillId="4" borderId="1" xfId="0" applyFont="1" applyFill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167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7" fontId="0" fillId="3" borderId="1" xfId="0" applyNumberFormat="1" applyFill="1" applyBorder="1"/>
    <xf numFmtId="17" fontId="11" fillId="4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166" fontId="0" fillId="3" borderId="1" xfId="0" applyNumberFormat="1" applyFill="1" applyBorder="1"/>
    <xf numFmtId="168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3" fillId="0" borderId="0" xfId="0" applyFont="1"/>
    <xf numFmtId="17" fontId="12" fillId="0" borderId="0" xfId="0" applyNumberFormat="1" applyFont="1"/>
  </cellXfs>
  <cellStyles count="1">
    <cellStyle name="Normal" xfId="0" builtinId="0"/>
  </cellStyles>
  <dxfs count="1">
    <dxf>
      <fill>
        <patternFill patternType="solid">
          <fgColor rgb="FFFECACA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niveshsahayak.in/" TargetMode="External"/><Relationship Id="rId1" Type="http://schemas.openxmlformats.org/officeDocument/2006/relationships/hyperlink" Target="https://toolkit.groupchaton.com/teachers/tuition-fee-register-exce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16A34A"/>
    <pageSetUpPr fitToPage="1"/>
  </sheetPr>
  <dimension ref="A1:B26"/>
  <sheetViews>
    <sheetView showGridLines="0" tabSelected="1" workbookViewId="0"/>
  </sheetViews>
  <sheetFormatPr defaultRowHeight="14.4" x14ac:dyDescent="0.3"/>
  <cols>
    <col min="1" max="1" width="4" customWidth="1"/>
    <col min="2" max="2" width="100" customWidth="1"/>
  </cols>
  <sheetData>
    <row r="1" spans="1:2" ht="25.95" customHeight="1" x14ac:dyDescent="0.4">
      <c r="A1" s="1" t="s">
        <v>0</v>
      </c>
    </row>
    <row r="2" spans="1:2" x14ac:dyDescent="0.3">
      <c r="A2" s="2" t="s">
        <v>1</v>
      </c>
    </row>
    <row r="4" spans="1:2" ht="45" customHeight="1" x14ac:dyDescent="0.3">
      <c r="B4" s="3" t="s">
        <v>2</v>
      </c>
    </row>
    <row r="6" spans="1:2" ht="18" customHeight="1" x14ac:dyDescent="0.3">
      <c r="B6" s="4" t="s">
        <v>3</v>
      </c>
    </row>
    <row r="7" spans="1:2" ht="18" customHeight="1" x14ac:dyDescent="0.3">
      <c r="A7" s="5"/>
      <c r="B7" s="3" t="s">
        <v>4</v>
      </c>
    </row>
    <row r="8" spans="1:2" ht="18" customHeight="1" x14ac:dyDescent="0.3">
      <c r="A8" s="6"/>
      <c r="B8" s="3" t="s">
        <v>5</v>
      </c>
    </row>
    <row r="10" spans="1:2" ht="18" customHeight="1" x14ac:dyDescent="0.3">
      <c r="B10" s="4" t="s">
        <v>6</v>
      </c>
    </row>
    <row r="11" spans="1:2" ht="18" customHeight="1" x14ac:dyDescent="0.3">
      <c r="A11" s="7">
        <v>1</v>
      </c>
      <c r="B11" s="3" t="s">
        <v>7</v>
      </c>
    </row>
    <row r="12" spans="1:2" ht="18" customHeight="1" x14ac:dyDescent="0.3">
      <c r="A12" s="7">
        <v>2</v>
      </c>
      <c r="B12" s="3" t="s">
        <v>8</v>
      </c>
    </row>
    <row r="13" spans="1:2" ht="30" customHeight="1" x14ac:dyDescent="0.3">
      <c r="A13" s="7">
        <v>3</v>
      </c>
      <c r="B13" s="3" t="s">
        <v>9</v>
      </c>
    </row>
    <row r="14" spans="1:2" ht="18" customHeight="1" x14ac:dyDescent="0.3">
      <c r="A14" s="7">
        <v>4</v>
      </c>
      <c r="B14" s="3" t="s">
        <v>10</v>
      </c>
    </row>
    <row r="15" spans="1:2" ht="18" customHeight="1" x14ac:dyDescent="0.3">
      <c r="A15" s="7">
        <v>5</v>
      </c>
      <c r="B15" s="3" t="s">
        <v>11</v>
      </c>
    </row>
    <row r="17" spans="1:2" ht="18" customHeight="1" x14ac:dyDescent="0.3">
      <c r="B17" s="4" t="s">
        <v>12</v>
      </c>
    </row>
    <row r="18" spans="1:2" ht="18" customHeight="1" x14ac:dyDescent="0.3">
      <c r="A18" t="s">
        <v>13</v>
      </c>
      <c r="B18" s="3" t="s">
        <v>14</v>
      </c>
    </row>
    <row r="19" spans="1:2" ht="18" customHeight="1" x14ac:dyDescent="0.3">
      <c r="A19" t="s">
        <v>13</v>
      </c>
      <c r="B19" s="3" t="s">
        <v>15</v>
      </c>
    </row>
    <row r="20" spans="1:2" ht="30" customHeight="1" x14ac:dyDescent="0.3">
      <c r="A20" t="s">
        <v>13</v>
      </c>
      <c r="B20" s="3" t="s">
        <v>16</v>
      </c>
    </row>
    <row r="22" spans="1:2" ht="18" customHeight="1" x14ac:dyDescent="0.3">
      <c r="B22" s="8" t="s">
        <v>17</v>
      </c>
    </row>
    <row r="23" spans="1:2" x14ac:dyDescent="0.3">
      <c r="B23" s="9" t="s">
        <v>18</v>
      </c>
    </row>
    <row r="25" spans="1:2" x14ac:dyDescent="0.3">
      <c r="B25" s="10" t="s">
        <v>19</v>
      </c>
    </row>
    <row r="26" spans="1:2" ht="45" customHeight="1" x14ac:dyDescent="0.3">
      <c r="B26" s="11" t="s">
        <v>20</v>
      </c>
    </row>
  </sheetData>
  <hyperlinks>
    <hyperlink ref="B23" r:id="rId1" xr:uid="{00000000-0004-0000-0000-000000000000}"/>
    <hyperlink ref="B25" r:id="rId2" xr:uid="{00000000-0004-0000-0000-000001000000}"/>
  </hyperlinks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5"/>
  <sheetViews>
    <sheetView showGridLines="0" workbookViewId="0"/>
  </sheetViews>
  <sheetFormatPr defaultRowHeight="14.4" x14ac:dyDescent="0.3"/>
  <cols>
    <col min="1" max="1" width="26" customWidth="1"/>
    <col min="2" max="2" width="30" customWidth="1"/>
  </cols>
  <sheetData>
    <row r="1" spans="1:2" ht="25.95" customHeight="1" x14ac:dyDescent="0.4">
      <c r="A1" s="1" t="s">
        <v>21</v>
      </c>
    </row>
    <row r="3" spans="1:2" x14ac:dyDescent="0.3">
      <c r="A3" s="12" t="s">
        <v>22</v>
      </c>
      <c r="B3" s="13" t="s">
        <v>23</v>
      </c>
    </row>
    <row r="4" spans="1:2" x14ac:dyDescent="0.3">
      <c r="A4" s="12" t="s">
        <v>24</v>
      </c>
      <c r="B4" s="14">
        <v>46113</v>
      </c>
    </row>
    <row r="5" spans="1:2" x14ac:dyDescent="0.3">
      <c r="A5" s="12" t="s">
        <v>25</v>
      </c>
      <c r="B5" s="15">
        <f ca="1">TODAY()</f>
        <v>46328</v>
      </c>
    </row>
  </sheetData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203"/>
  <sheetViews>
    <sheetView showGridLines="0" workbookViewId="0"/>
  </sheetViews>
  <sheetFormatPr defaultRowHeight="14.4" x14ac:dyDescent="0.3"/>
  <cols>
    <col min="1" max="1" width="24" customWidth="1"/>
    <col min="2" max="2" width="10" customWidth="1"/>
    <col min="3" max="3" width="16" customWidth="1"/>
    <col min="4" max="5" width="12" customWidth="1"/>
  </cols>
  <sheetData>
    <row r="1" spans="1:5" ht="25.95" customHeight="1" x14ac:dyDescent="0.4">
      <c r="A1" s="1" t="s">
        <v>26</v>
      </c>
    </row>
    <row r="3" spans="1:5" ht="31.95" customHeight="1" x14ac:dyDescent="0.3">
      <c r="A3" s="16" t="s">
        <v>27</v>
      </c>
      <c r="B3" s="16" t="s">
        <v>28</v>
      </c>
      <c r="C3" s="16" t="s">
        <v>29</v>
      </c>
      <c r="D3" s="16" t="s">
        <v>30</v>
      </c>
      <c r="E3" s="16" t="s">
        <v>31</v>
      </c>
    </row>
    <row r="4" spans="1:5" x14ac:dyDescent="0.3">
      <c r="A4" s="17" t="s">
        <v>32</v>
      </c>
      <c r="B4" s="17" t="s">
        <v>33</v>
      </c>
      <c r="C4" s="17" t="s">
        <v>34</v>
      </c>
      <c r="D4" s="18">
        <v>1500</v>
      </c>
      <c r="E4" s="19">
        <v>46113</v>
      </c>
    </row>
    <row r="5" spans="1:5" x14ac:dyDescent="0.3">
      <c r="A5" s="17" t="s">
        <v>35</v>
      </c>
      <c r="B5" s="17" t="s">
        <v>36</v>
      </c>
      <c r="C5" s="17" t="s">
        <v>37</v>
      </c>
      <c r="D5" s="18">
        <v>2000</v>
      </c>
      <c r="E5" s="19">
        <v>46113</v>
      </c>
    </row>
    <row r="6" spans="1:5" x14ac:dyDescent="0.3">
      <c r="A6" s="17" t="s">
        <v>38</v>
      </c>
      <c r="B6" s="17" t="s">
        <v>39</v>
      </c>
      <c r="C6" s="17" t="s">
        <v>40</v>
      </c>
      <c r="D6" s="18">
        <v>1800</v>
      </c>
      <c r="E6" s="19">
        <v>46175</v>
      </c>
    </row>
    <row r="7" spans="1:5" x14ac:dyDescent="0.3">
      <c r="A7" s="17"/>
      <c r="B7" s="17"/>
      <c r="C7" s="17"/>
      <c r="D7" s="18"/>
      <c r="E7" s="19"/>
    </row>
    <row r="8" spans="1:5" x14ac:dyDescent="0.3">
      <c r="A8" s="17"/>
      <c r="B8" s="17"/>
      <c r="C8" s="17"/>
      <c r="D8" s="18"/>
      <c r="E8" s="19"/>
    </row>
    <row r="9" spans="1:5" x14ac:dyDescent="0.3">
      <c r="A9" s="17"/>
      <c r="B9" s="17"/>
      <c r="C9" s="17"/>
      <c r="D9" s="18"/>
      <c r="E9" s="19"/>
    </row>
    <row r="10" spans="1:5" x14ac:dyDescent="0.3">
      <c r="A10" s="17"/>
      <c r="B10" s="17"/>
      <c r="C10" s="17"/>
      <c r="D10" s="18"/>
      <c r="E10" s="19"/>
    </row>
    <row r="11" spans="1:5" x14ac:dyDescent="0.3">
      <c r="A11" s="17"/>
      <c r="B11" s="17"/>
      <c r="C11" s="17"/>
      <c r="D11" s="18"/>
      <c r="E11" s="19"/>
    </row>
    <row r="12" spans="1:5" x14ac:dyDescent="0.3">
      <c r="A12" s="17"/>
      <c r="B12" s="17"/>
      <c r="C12" s="17"/>
      <c r="D12" s="18"/>
      <c r="E12" s="19"/>
    </row>
    <row r="13" spans="1:5" x14ac:dyDescent="0.3">
      <c r="A13" s="17"/>
      <c r="B13" s="17"/>
      <c r="C13" s="17"/>
      <c r="D13" s="18"/>
      <c r="E13" s="19"/>
    </row>
    <row r="14" spans="1:5" x14ac:dyDescent="0.3">
      <c r="A14" s="17"/>
      <c r="B14" s="17"/>
      <c r="C14" s="17"/>
      <c r="D14" s="18"/>
      <c r="E14" s="19"/>
    </row>
    <row r="15" spans="1:5" x14ac:dyDescent="0.3">
      <c r="A15" s="17"/>
      <c r="B15" s="17"/>
      <c r="C15" s="17"/>
      <c r="D15" s="18"/>
      <c r="E15" s="19"/>
    </row>
    <row r="16" spans="1:5" x14ac:dyDescent="0.3">
      <c r="A16" s="17"/>
      <c r="B16" s="17"/>
      <c r="C16" s="17"/>
      <c r="D16" s="18"/>
      <c r="E16" s="19"/>
    </row>
    <row r="17" spans="1:5" x14ac:dyDescent="0.3">
      <c r="A17" s="17"/>
      <c r="B17" s="17"/>
      <c r="C17" s="17"/>
      <c r="D17" s="18"/>
      <c r="E17" s="19"/>
    </row>
    <row r="18" spans="1:5" x14ac:dyDescent="0.3">
      <c r="A18" s="17"/>
      <c r="B18" s="17"/>
      <c r="C18" s="17"/>
      <c r="D18" s="18"/>
      <c r="E18" s="19"/>
    </row>
    <row r="19" spans="1:5" x14ac:dyDescent="0.3">
      <c r="A19" s="17"/>
      <c r="B19" s="17"/>
      <c r="C19" s="17"/>
      <c r="D19" s="18"/>
      <c r="E19" s="19"/>
    </row>
    <row r="20" spans="1:5" x14ac:dyDescent="0.3">
      <c r="A20" s="17"/>
      <c r="B20" s="17"/>
      <c r="C20" s="17"/>
      <c r="D20" s="18"/>
      <c r="E20" s="19"/>
    </row>
    <row r="21" spans="1:5" x14ac:dyDescent="0.3">
      <c r="A21" s="17"/>
      <c r="B21" s="17"/>
      <c r="C21" s="17"/>
      <c r="D21" s="18"/>
      <c r="E21" s="19"/>
    </row>
    <row r="22" spans="1:5" x14ac:dyDescent="0.3">
      <c r="A22" s="17"/>
      <c r="B22" s="17"/>
      <c r="C22" s="17"/>
      <c r="D22" s="18"/>
      <c r="E22" s="19"/>
    </row>
    <row r="23" spans="1:5" x14ac:dyDescent="0.3">
      <c r="A23" s="17"/>
      <c r="B23" s="17"/>
      <c r="C23" s="17"/>
      <c r="D23" s="18"/>
      <c r="E23" s="19"/>
    </row>
    <row r="24" spans="1:5" x14ac:dyDescent="0.3">
      <c r="A24" s="17"/>
      <c r="B24" s="17"/>
      <c r="C24" s="17"/>
      <c r="D24" s="18"/>
      <c r="E24" s="19"/>
    </row>
    <row r="25" spans="1:5" x14ac:dyDescent="0.3">
      <c r="A25" s="17"/>
      <c r="B25" s="17"/>
      <c r="C25" s="17"/>
      <c r="D25" s="18"/>
      <c r="E25" s="19"/>
    </row>
    <row r="26" spans="1:5" x14ac:dyDescent="0.3">
      <c r="A26" s="17"/>
      <c r="B26" s="17"/>
      <c r="C26" s="17"/>
      <c r="D26" s="18"/>
      <c r="E26" s="19"/>
    </row>
    <row r="27" spans="1:5" x14ac:dyDescent="0.3">
      <c r="A27" s="17"/>
      <c r="B27" s="17"/>
      <c r="C27" s="17"/>
      <c r="D27" s="18"/>
      <c r="E27" s="19"/>
    </row>
    <row r="28" spans="1:5" x14ac:dyDescent="0.3">
      <c r="A28" s="17"/>
      <c r="B28" s="17"/>
      <c r="C28" s="17"/>
      <c r="D28" s="18"/>
      <c r="E28" s="19"/>
    </row>
    <row r="29" spans="1:5" x14ac:dyDescent="0.3">
      <c r="A29" s="17"/>
      <c r="B29" s="17"/>
      <c r="C29" s="17"/>
      <c r="D29" s="18"/>
      <c r="E29" s="19"/>
    </row>
    <row r="30" spans="1:5" x14ac:dyDescent="0.3">
      <c r="A30" s="17"/>
      <c r="B30" s="17"/>
      <c r="C30" s="17"/>
      <c r="D30" s="18"/>
      <c r="E30" s="19"/>
    </row>
    <row r="31" spans="1:5" x14ac:dyDescent="0.3">
      <c r="A31" s="17"/>
      <c r="B31" s="17"/>
      <c r="C31" s="17"/>
      <c r="D31" s="18"/>
      <c r="E31" s="19"/>
    </row>
    <row r="32" spans="1:5" x14ac:dyDescent="0.3">
      <c r="A32" s="17"/>
      <c r="B32" s="17"/>
      <c r="C32" s="17"/>
      <c r="D32" s="18"/>
      <c r="E32" s="19"/>
    </row>
    <row r="33" spans="1:5" x14ac:dyDescent="0.3">
      <c r="A33" s="17"/>
      <c r="B33" s="17"/>
      <c r="C33" s="17"/>
      <c r="D33" s="18"/>
      <c r="E33" s="19"/>
    </row>
    <row r="34" spans="1:5" x14ac:dyDescent="0.3">
      <c r="A34" s="17"/>
      <c r="B34" s="17"/>
      <c r="C34" s="17"/>
      <c r="D34" s="18"/>
      <c r="E34" s="19"/>
    </row>
    <row r="35" spans="1:5" x14ac:dyDescent="0.3">
      <c r="A35" s="17"/>
      <c r="B35" s="17"/>
      <c r="C35" s="17"/>
      <c r="D35" s="18"/>
      <c r="E35" s="19"/>
    </row>
    <row r="36" spans="1:5" x14ac:dyDescent="0.3">
      <c r="A36" s="17"/>
      <c r="B36" s="17"/>
      <c r="C36" s="17"/>
      <c r="D36" s="18"/>
      <c r="E36" s="19"/>
    </row>
    <row r="37" spans="1:5" x14ac:dyDescent="0.3">
      <c r="A37" s="17"/>
      <c r="B37" s="17"/>
      <c r="C37" s="17"/>
      <c r="D37" s="18"/>
      <c r="E37" s="19"/>
    </row>
    <row r="38" spans="1:5" x14ac:dyDescent="0.3">
      <c r="A38" s="17"/>
      <c r="B38" s="17"/>
      <c r="C38" s="17"/>
      <c r="D38" s="18"/>
      <c r="E38" s="19"/>
    </row>
    <row r="39" spans="1:5" x14ac:dyDescent="0.3">
      <c r="A39" s="17"/>
      <c r="B39" s="17"/>
      <c r="C39" s="17"/>
      <c r="D39" s="18"/>
      <c r="E39" s="19"/>
    </row>
    <row r="40" spans="1:5" x14ac:dyDescent="0.3">
      <c r="A40" s="17"/>
      <c r="B40" s="17"/>
      <c r="C40" s="17"/>
      <c r="D40" s="18"/>
      <c r="E40" s="19"/>
    </row>
    <row r="41" spans="1:5" x14ac:dyDescent="0.3">
      <c r="A41" s="17"/>
      <c r="B41" s="17"/>
      <c r="C41" s="17"/>
      <c r="D41" s="18"/>
      <c r="E41" s="19"/>
    </row>
    <row r="42" spans="1:5" x14ac:dyDescent="0.3">
      <c r="A42" s="17"/>
      <c r="B42" s="17"/>
      <c r="C42" s="17"/>
      <c r="D42" s="18"/>
      <c r="E42" s="19"/>
    </row>
    <row r="43" spans="1:5" x14ac:dyDescent="0.3">
      <c r="A43" s="17"/>
      <c r="B43" s="17"/>
      <c r="C43" s="17"/>
      <c r="D43" s="18"/>
      <c r="E43" s="19"/>
    </row>
    <row r="44" spans="1:5" x14ac:dyDescent="0.3">
      <c r="A44" s="17"/>
      <c r="B44" s="17"/>
      <c r="C44" s="17"/>
      <c r="D44" s="18"/>
      <c r="E44" s="19"/>
    </row>
    <row r="45" spans="1:5" x14ac:dyDescent="0.3">
      <c r="A45" s="17"/>
      <c r="B45" s="17"/>
      <c r="C45" s="17"/>
      <c r="D45" s="18"/>
      <c r="E45" s="19"/>
    </row>
    <row r="46" spans="1:5" x14ac:dyDescent="0.3">
      <c r="A46" s="17"/>
      <c r="B46" s="17"/>
      <c r="C46" s="17"/>
      <c r="D46" s="18"/>
      <c r="E46" s="19"/>
    </row>
    <row r="47" spans="1:5" x14ac:dyDescent="0.3">
      <c r="A47" s="17"/>
      <c r="B47" s="17"/>
      <c r="C47" s="17"/>
      <c r="D47" s="18"/>
      <c r="E47" s="19"/>
    </row>
    <row r="48" spans="1:5" x14ac:dyDescent="0.3">
      <c r="A48" s="17"/>
      <c r="B48" s="17"/>
      <c r="C48" s="17"/>
      <c r="D48" s="18"/>
      <c r="E48" s="19"/>
    </row>
    <row r="49" spans="1:5" x14ac:dyDescent="0.3">
      <c r="A49" s="17"/>
      <c r="B49" s="17"/>
      <c r="C49" s="17"/>
      <c r="D49" s="18"/>
      <c r="E49" s="19"/>
    </row>
    <row r="50" spans="1:5" x14ac:dyDescent="0.3">
      <c r="A50" s="17"/>
      <c r="B50" s="17"/>
      <c r="C50" s="17"/>
      <c r="D50" s="18"/>
      <c r="E50" s="19"/>
    </row>
    <row r="51" spans="1:5" x14ac:dyDescent="0.3">
      <c r="A51" s="17"/>
      <c r="B51" s="17"/>
      <c r="C51" s="17"/>
      <c r="D51" s="18"/>
      <c r="E51" s="19"/>
    </row>
    <row r="52" spans="1:5" x14ac:dyDescent="0.3">
      <c r="A52" s="17"/>
      <c r="B52" s="17"/>
      <c r="C52" s="17"/>
      <c r="D52" s="18"/>
      <c r="E52" s="19"/>
    </row>
    <row r="53" spans="1:5" x14ac:dyDescent="0.3">
      <c r="A53" s="17"/>
      <c r="B53" s="17"/>
      <c r="C53" s="17"/>
      <c r="D53" s="18"/>
      <c r="E53" s="19"/>
    </row>
    <row r="54" spans="1:5" x14ac:dyDescent="0.3">
      <c r="A54" s="17"/>
      <c r="B54" s="17"/>
      <c r="C54" s="17"/>
      <c r="D54" s="18"/>
      <c r="E54" s="19"/>
    </row>
    <row r="55" spans="1:5" x14ac:dyDescent="0.3">
      <c r="A55" s="17"/>
      <c r="B55" s="17"/>
      <c r="C55" s="17"/>
      <c r="D55" s="18"/>
      <c r="E55" s="19"/>
    </row>
    <row r="56" spans="1:5" x14ac:dyDescent="0.3">
      <c r="A56" s="17"/>
      <c r="B56" s="17"/>
      <c r="C56" s="17"/>
      <c r="D56" s="18"/>
      <c r="E56" s="19"/>
    </row>
    <row r="57" spans="1:5" x14ac:dyDescent="0.3">
      <c r="A57" s="17"/>
      <c r="B57" s="17"/>
      <c r="C57" s="17"/>
      <c r="D57" s="18"/>
      <c r="E57" s="19"/>
    </row>
    <row r="58" spans="1:5" x14ac:dyDescent="0.3">
      <c r="A58" s="17"/>
      <c r="B58" s="17"/>
      <c r="C58" s="17"/>
      <c r="D58" s="18"/>
      <c r="E58" s="19"/>
    </row>
    <row r="59" spans="1:5" x14ac:dyDescent="0.3">
      <c r="A59" s="17"/>
      <c r="B59" s="17"/>
      <c r="C59" s="17"/>
      <c r="D59" s="18"/>
      <c r="E59" s="19"/>
    </row>
    <row r="60" spans="1:5" x14ac:dyDescent="0.3">
      <c r="A60" s="17"/>
      <c r="B60" s="17"/>
      <c r="C60" s="17"/>
      <c r="D60" s="18"/>
      <c r="E60" s="19"/>
    </row>
    <row r="61" spans="1:5" x14ac:dyDescent="0.3">
      <c r="A61" s="17"/>
      <c r="B61" s="17"/>
      <c r="C61" s="17"/>
      <c r="D61" s="18"/>
      <c r="E61" s="19"/>
    </row>
    <row r="62" spans="1:5" x14ac:dyDescent="0.3">
      <c r="A62" s="17"/>
      <c r="B62" s="17"/>
      <c r="C62" s="17"/>
      <c r="D62" s="18"/>
      <c r="E62" s="19"/>
    </row>
    <row r="63" spans="1:5" x14ac:dyDescent="0.3">
      <c r="A63" s="17"/>
      <c r="B63" s="17"/>
      <c r="C63" s="17"/>
      <c r="D63" s="18"/>
      <c r="E63" s="19"/>
    </row>
    <row r="64" spans="1:5" x14ac:dyDescent="0.3">
      <c r="A64" s="17"/>
      <c r="B64" s="17"/>
      <c r="C64" s="17"/>
      <c r="D64" s="18"/>
      <c r="E64" s="19"/>
    </row>
    <row r="65" spans="1:5" x14ac:dyDescent="0.3">
      <c r="A65" s="17"/>
      <c r="B65" s="17"/>
      <c r="C65" s="17"/>
      <c r="D65" s="18"/>
      <c r="E65" s="19"/>
    </row>
    <row r="66" spans="1:5" x14ac:dyDescent="0.3">
      <c r="A66" s="17"/>
      <c r="B66" s="17"/>
      <c r="C66" s="17"/>
      <c r="D66" s="18"/>
      <c r="E66" s="19"/>
    </row>
    <row r="67" spans="1:5" x14ac:dyDescent="0.3">
      <c r="A67" s="17"/>
      <c r="B67" s="17"/>
      <c r="C67" s="17"/>
      <c r="D67" s="18"/>
      <c r="E67" s="19"/>
    </row>
    <row r="68" spans="1:5" x14ac:dyDescent="0.3">
      <c r="A68" s="17"/>
      <c r="B68" s="17"/>
      <c r="C68" s="17"/>
      <c r="D68" s="18"/>
      <c r="E68" s="19"/>
    </row>
    <row r="69" spans="1:5" x14ac:dyDescent="0.3">
      <c r="A69" s="17"/>
      <c r="B69" s="17"/>
      <c r="C69" s="17"/>
      <c r="D69" s="18"/>
      <c r="E69" s="19"/>
    </row>
    <row r="70" spans="1:5" x14ac:dyDescent="0.3">
      <c r="A70" s="17"/>
      <c r="B70" s="17"/>
      <c r="C70" s="17"/>
      <c r="D70" s="18"/>
      <c r="E70" s="19"/>
    </row>
    <row r="71" spans="1:5" x14ac:dyDescent="0.3">
      <c r="A71" s="17"/>
      <c r="B71" s="17"/>
      <c r="C71" s="17"/>
      <c r="D71" s="18"/>
      <c r="E71" s="19"/>
    </row>
    <row r="72" spans="1:5" x14ac:dyDescent="0.3">
      <c r="A72" s="17"/>
      <c r="B72" s="17"/>
      <c r="C72" s="17"/>
      <c r="D72" s="18"/>
      <c r="E72" s="19"/>
    </row>
    <row r="73" spans="1:5" x14ac:dyDescent="0.3">
      <c r="A73" s="17"/>
      <c r="B73" s="17"/>
      <c r="C73" s="17"/>
      <c r="D73" s="18"/>
      <c r="E73" s="19"/>
    </row>
    <row r="74" spans="1:5" x14ac:dyDescent="0.3">
      <c r="A74" s="17"/>
      <c r="B74" s="17"/>
      <c r="C74" s="17"/>
      <c r="D74" s="18"/>
      <c r="E74" s="19"/>
    </row>
    <row r="75" spans="1:5" x14ac:dyDescent="0.3">
      <c r="A75" s="17"/>
      <c r="B75" s="17"/>
      <c r="C75" s="17"/>
      <c r="D75" s="18"/>
      <c r="E75" s="19"/>
    </row>
    <row r="76" spans="1:5" x14ac:dyDescent="0.3">
      <c r="A76" s="17"/>
      <c r="B76" s="17"/>
      <c r="C76" s="17"/>
      <c r="D76" s="18"/>
      <c r="E76" s="19"/>
    </row>
    <row r="77" spans="1:5" x14ac:dyDescent="0.3">
      <c r="A77" s="17"/>
      <c r="B77" s="17"/>
      <c r="C77" s="17"/>
      <c r="D77" s="18"/>
      <c r="E77" s="19"/>
    </row>
    <row r="78" spans="1:5" x14ac:dyDescent="0.3">
      <c r="A78" s="17"/>
      <c r="B78" s="17"/>
      <c r="C78" s="17"/>
      <c r="D78" s="18"/>
      <c r="E78" s="19"/>
    </row>
    <row r="79" spans="1:5" x14ac:dyDescent="0.3">
      <c r="A79" s="17"/>
      <c r="B79" s="17"/>
      <c r="C79" s="17"/>
      <c r="D79" s="18"/>
      <c r="E79" s="19"/>
    </row>
    <row r="80" spans="1:5" x14ac:dyDescent="0.3">
      <c r="A80" s="17"/>
      <c r="B80" s="17"/>
      <c r="C80" s="17"/>
      <c r="D80" s="18"/>
      <c r="E80" s="19"/>
    </row>
    <row r="81" spans="1:5" x14ac:dyDescent="0.3">
      <c r="A81" s="17"/>
      <c r="B81" s="17"/>
      <c r="C81" s="17"/>
      <c r="D81" s="18"/>
      <c r="E81" s="19"/>
    </row>
    <row r="82" spans="1:5" x14ac:dyDescent="0.3">
      <c r="A82" s="17"/>
      <c r="B82" s="17"/>
      <c r="C82" s="17"/>
      <c r="D82" s="18"/>
      <c r="E82" s="19"/>
    </row>
    <row r="83" spans="1:5" x14ac:dyDescent="0.3">
      <c r="A83" s="17"/>
      <c r="B83" s="17"/>
      <c r="C83" s="17"/>
      <c r="D83" s="18"/>
      <c r="E83" s="19"/>
    </row>
    <row r="84" spans="1:5" x14ac:dyDescent="0.3">
      <c r="A84" s="17"/>
      <c r="B84" s="17"/>
      <c r="C84" s="17"/>
      <c r="D84" s="18"/>
      <c r="E84" s="19"/>
    </row>
    <row r="85" spans="1:5" x14ac:dyDescent="0.3">
      <c r="A85" s="17"/>
      <c r="B85" s="17"/>
      <c r="C85" s="17"/>
      <c r="D85" s="18"/>
      <c r="E85" s="19"/>
    </row>
    <row r="86" spans="1:5" x14ac:dyDescent="0.3">
      <c r="A86" s="17"/>
      <c r="B86" s="17"/>
      <c r="C86" s="17"/>
      <c r="D86" s="18"/>
      <c r="E86" s="19"/>
    </row>
    <row r="87" spans="1:5" x14ac:dyDescent="0.3">
      <c r="A87" s="17"/>
      <c r="B87" s="17"/>
      <c r="C87" s="17"/>
      <c r="D87" s="18"/>
      <c r="E87" s="19"/>
    </row>
    <row r="88" spans="1:5" x14ac:dyDescent="0.3">
      <c r="A88" s="17"/>
      <c r="B88" s="17"/>
      <c r="C88" s="17"/>
      <c r="D88" s="18"/>
      <c r="E88" s="19"/>
    </row>
    <row r="89" spans="1:5" x14ac:dyDescent="0.3">
      <c r="A89" s="17"/>
      <c r="B89" s="17"/>
      <c r="C89" s="17"/>
      <c r="D89" s="18"/>
      <c r="E89" s="19"/>
    </row>
    <row r="90" spans="1:5" x14ac:dyDescent="0.3">
      <c r="A90" s="17"/>
      <c r="B90" s="17"/>
      <c r="C90" s="17"/>
      <c r="D90" s="18"/>
      <c r="E90" s="19"/>
    </row>
    <row r="91" spans="1:5" x14ac:dyDescent="0.3">
      <c r="A91" s="17"/>
      <c r="B91" s="17"/>
      <c r="C91" s="17"/>
      <c r="D91" s="18"/>
      <c r="E91" s="19"/>
    </row>
    <row r="92" spans="1:5" x14ac:dyDescent="0.3">
      <c r="A92" s="17"/>
      <c r="B92" s="17"/>
      <c r="C92" s="17"/>
      <c r="D92" s="18"/>
      <c r="E92" s="19"/>
    </row>
    <row r="93" spans="1:5" x14ac:dyDescent="0.3">
      <c r="A93" s="17"/>
      <c r="B93" s="17"/>
      <c r="C93" s="17"/>
      <c r="D93" s="18"/>
      <c r="E93" s="19"/>
    </row>
    <row r="94" spans="1:5" x14ac:dyDescent="0.3">
      <c r="A94" s="17"/>
      <c r="B94" s="17"/>
      <c r="C94" s="17"/>
      <c r="D94" s="18"/>
      <c r="E94" s="19"/>
    </row>
    <row r="95" spans="1:5" x14ac:dyDescent="0.3">
      <c r="A95" s="17"/>
      <c r="B95" s="17"/>
      <c r="C95" s="17"/>
      <c r="D95" s="18"/>
      <c r="E95" s="19"/>
    </row>
    <row r="96" spans="1:5" x14ac:dyDescent="0.3">
      <c r="A96" s="17"/>
      <c r="B96" s="17"/>
      <c r="C96" s="17"/>
      <c r="D96" s="18"/>
      <c r="E96" s="19"/>
    </row>
    <row r="97" spans="1:5" x14ac:dyDescent="0.3">
      <c r="A97" s="17"/>
      <c r="B97" s="17"/>
      <c r="C97" s="17"/>
      <c r="D97" s="18"/>
      <c r="E97" s="19"/>
    </row>
    <row r="98" spans="1:5" x14ac:dyDescent="0.3">
      <c r="A98" s="17"/>
      <c r="B98" s="17"/>
      <c r="C98" s="17"/>
      <c r="D98" s="18"/>
      <c r="E98" s="19"/>
    </row>
    <row r="99" spans="1:5" x14ac:dyDescent="0.3">
      <c r="A99" s="17"/>
      <c r="B99" s="17"/>
      <c r="C99" s="17"/>
      <c r="D99" s="18"/>
      <c r="E99" s="19"/>
    </row>
    <row r="100" spans="1:5" x14ac:dyDescent="0.3">
      <c r="A100" s="17"/>
      <c r="B100" s="17"/>
      <c r="C100" s="17"/>
      <c r="D100" s="18"/>
      <c r="E100" s="19"/>
    </row>
    <row r="101" spans="1:5" x14ac:dyDescent="0.3">
      <c r="A101" s="17"/>
      <c r="B101" s="17"/>
      <c r="C101" s="17"/>
      <c r="D101" s="18"/>
      <c r="E101" s="19"/>
    </row>
    <row r="102" spans="1:5" x14ac:dyDescent="0.3">
      <c r="A102" s="17"/>
      <c r="B102" s="17"/>
      <c r="C102" s="17"/>
      <c r="D102" s="18"/>
      <c r="E102" s="19"/>
    </row>
    <row r="103" spans="1:5" x14ac:dyDescent="0.3">
      <c r="A103" s="17"/>
      <c r="B103" s="17"/>
      <c r="C103" s="17"/>
      <c r="D103" s="18"/>
      <c r="E103" s="19"/>
    </row>
    <row r="104" spans="1:5" x14ac:dyDescent="0.3">
      <c r="A104" s="17"/>
      <c r="B104" s="17"/>
      <c r="C104" s="17"/>
      <c r="D104" s="18"/>
      <c r="E104" s="19"/>
    </row>
    <row r="105" spans="1:5" x14ac:dyDescent="0.3">
      <c r="A105" s="17"/>
      <c r="B105" s="17"/>
      <c r="C105" s="17"/>
      <c r="D105" s="18"/>
      <c r="E105" s="19"/>
    </row>
    <row r="106" spans="1:5" x14ac:dyDescent="0.3">
      <c r="A106" s="17"/>
      <c r="B106" s="17"/>
      <c r="C106" s="17"/>
      <c r="D106" s="18"/>
      <c r="E106" s="19"/>
    </row>
    <row r="107" spans="1:5" x14ac:dyDescent="0.3">
      <c r="A107" s="17"/>
      <c r="B107" s="17"/>
      <c r="C107" s="17"/>
      <c r="D107" s="18"/>
      <c r="E107" s="19"/>
    </row>
    <row r="108" spans="1:5" x14ac:dyDescent="0.3">
      <c r="A108" s="17"/>
      <c r="B108" s="17"/>
      <c r="C108" s="17"/>
      <c r="D108" s="18"/>
      <c r="E108" s="19"/>
    </row>
    <row r="109" spans="1:5" x14ac:dyDescent="0.3">
      <c r="A109" s="17"/>
      <c r="B109" s="17"/>
      <c r="C109" s="17"/>
      <c r="D109" s="18"/>
      <c r="E109" s="19"/>
    </row>
    <row r="110" spans="1:5" x14ac:dyDescent="0.3">
      <c r="A110" s="17"/>
      <c r="B110" s="17"/>
      <c r="C110" s="17"/>
      <c r="D110" s="18"/>
      <c r="E110" s="19"/>
    </row>
    <row r="111" spans="1:5" x14ac:dyDescent="0.3">
      <c r="A111" s="17"/>
      <c r="B111" s="17"/>
      <c r="C111" s="17"/>
      <c r="D111" s="18"/>
      <c r="E111" s="19"/>
    </row>
    <row r="112" spans="1:5" x14ac:dyDescent="0.3">
      <c r="A112" s="17"/>
      <c r="B112" s="17"/>
      <c r="C112" s="17"/>
      <c r="D112" s="18"/>
      <c r="E112" s="19"/>
    </row>
    <row r="113" spans="1:5" x14ac:dyDescent="0.3">
      <c r="A113" s="17"/>
      <c r="B113" s="17"/>
      <c r="C113" s="17"/>
      <c r="D113" s="18"/>
      <c r="E113" s="19"/>
    </row>
    <row r="114" spans="1:5" x14ac:dyDescent="0.3">
      <c r="A114" s="17"/>
      <c r="B114" s="17"/>
      <c r="C114" s="17"/>
      <c r="D114" s="18"/>
      <c r="E114" s="19"/>
    </row>
    <row r="115" spans="1:5" x14ac:dyDescent="0.3">
      <c r="A115" s="17"/>
      <c r="B115" s="17"/>
      <c r="C115" s="17"/>
      <c r="D115" s="18"/>
      <c r="E115" s="19"/>
    </row>
    <row r="116" spans="1:5" x14ac:dyDescent="0.3">
      <c r="A116" s="17"/>
      <c r="B116" s="17"/>
      <c r="C116" s="17"/>
      <c r="D116" s="18"/>
      <c r="E116" s="19"/>
    </row>
    <row r="117" spans="1:5" x14ac:dyDescent="0.3">
      <c r="A117" s="17"/>
      <c r="B117" s="17"/>
      <c r="C117" s="17"/>
      <c r="D117" s="18"/>
      <c r="E117" s="19"/>
    </row>
    <row r="118" spans="1:5" x14ac:dyDescent="0.3">
      <c r="A118" s="17"/>
      <c r="B118" s="17"/>
      <c r="C118" s="17"/>
      <c r="D118" s="18"/>
      <c r="E118" s="19"/>
    </row>
    <row r="119" spans="1:5" x14ac:dyDescent="0.3">
      <c r="A119" s="17"/>
      <c r="B119" s="17"/>
      <c r="C119" s="17"/>
      <c r="D119" s="18"/>
      <c r="E119" s="19"/>
    </row>
    <row r="120" spans="1:5" x14ac:dyDescent="0.3">
      <c r="A120" s="17"/>
      <c r="B120" s="17"/>
      <c r="C120" s="17"/>
      <c r="D120" s="18"/>
      <c r="E120" s="19"/>
    </row>
    <row r="121" spans="1:5" x14ac:dyDescent="0.3">
      <c r="A121" s="17"/>
      <c r="B121" s="17"/>
      <c r="C121" s="17"/>
      <c r="D121" s="18"/>
      <c r="E121" s="19"/>
    </row>
    <row r="122" spans="1:5" x14ac:dyDescent="0.3">
      <c r="A122" s="17"/>
      <c r="B122" s="17"/>
      <c r="C122" s="17"/>
      <c r="D122" s="18"/>
      <c r="E122" s="19"/>
    </row>
    <row r="123" spans="1:5" x14ac:dyDescent="0.3">
      <c r="A123" s="17"/>
      <c r="B123" s="17"/>
      <c r="C123" s="17"/>
      <c r="D123" s="18"/>
      <c r="E123" s="19"/>
    </row>
    <row r="124" spans="1:5" x14ac:dyDescent="0.3">
      <c r="A124" s="17"/>
      <c r="B124" s="17"/>
      <c r="C124" s="17"/>
      <c r="D124" s="18"/>
      <c r="E124" s="19"/>
    </row>
    <row r="125" spans="1:5" x14ac:dyDescent="0.3">
      <c r="A125" s="17"/>
      <c r="B125" s="17"/>
      <c r="C125" s="17"/>
      <c r="D125" s="18"/>
      <c r="E125" s="19"/>
    </row>
    <row r="126" spans="1:5" x14ac:dyDescent="0.3">
      <c r="A126" s="17"/>
      <c r="B126" s="17"/>
      <c r="C126" s="17"/>
      <c r="D126" s="18"/>
      <c r="E126" s="19"/>
    </row>
    <row r="127" spans="1:5" x14ac:dyDescent="0.3">
      <c r="A127" s="17"/>
      <c r="B127" s="17"/>
      <c r="C127" s="17"/>
      <c r="D127" s="18"/>
      <c r="E127" s="19"/>
    </row>
    <row r="128" spans="1:5" x14ac:dyDescent="0.3">
      <c r="A128" s="17"/>
      <c r="B128" s="17"/>
      <c r="C128" s="17"/>
      <c r="D128" s="18"/>
      <c r="E128" s="19"/>
    </row>
    <row r="129" spans="1:5" x14ac:dyDescent="0.3">
      <c r="A129" s="17"/>
      <c r="B129" s="17"/>
      <c r="C129" s="17"/>
      <c r="D129" s="18"/>
      <c r="E129" s="19"/>
    </row>
    <row r="130" spans="1:5" x14ac:dyDescent="0.3">
      <c r="A130" s="17"/>
      <c r="B130" s="17"/>
      <c r="C130" s="17"/>
      <c r="D130" s="18"/>
      <c r="E130" s="19"/>
    </row>
    <row r="131" spans="1:5" x14ac:dyDescent="0.3">
      <c r="A131" s="17"/>
      <c r="B131" s="17"/>
      <c r="C131" s="17"/>
      <c r="D131" s="18"/>
      <c r="E131" s="19"/>
    </row>
    <row r="132" spans="1:5" x14ac:dyDescent="0.3">
      <c r="A132" s="17"/>
      <c r="B132" s="17"/>
      <c r="C132" s="17"/>
      <c r="D132" s="18"/>
      <c r="E132" s="19"/>
    </row>
    <row r="133" spans="1:5" x14ac:dyDescent="0.3">
      <c r="A133" s="17"/>
      <c r="B133" s="17"/>
      <c r="C133" s="17"/>
      <c r="D133" s="18"/>
      <c r="E133" s="19"/>
    </row>
    <row r="134" spans="1:5" x14ac:dyDescent="0.3">
      <c r="A134" s="17"/>
      <c r="B134" s="17"/>
      <c r="C134" s="17"/>
      <c r="D134" s="18"/>
      <c r="E134" s="19"/>
    </row>
    <row r="135" spans="1:5" x14ac:dyDescent="0.3">
      <c r="A135" s="17"/>
      <c r="B135" s="17"/>
      <c r="C135" s="17"/>
      <c r="D135" s="18"/>
      <c r="E135" s="19"/>
    </row>
    <row r="136" spans="1:5" x14ac:dyDescent="0.3">
      <c r="A136" s="17"/>
      <c r="B136" s="17"/>
      <c r="C136" s="17"/>
      <c r="D136" s="18"/>
      <c r="E136" s="19"/>
    </row>
    <row r="137" spans="1:5" x14ac:dyDescent="0.3">
      <c r="A137" s="17"/>
      <c r="B137" s="17"/>
      <c r="C137" s="17"/>
      <c r="D137" s="18"/>
      <c r="E137" s="19"/>
    </row>
    <row r="138" spans="1:5" x14ac:dyDescent="0.3">
      <c r="A138" s="17"/>
      <c r="B138" s="17"/>
      <c r="C138" s="17"/>
      <c r="D138" s="18"/>
      <c r="E138" s="19"/>
    </row>
    <row r="139" spans="1:5" x14ac:dyDescent="0.3">
      <c r="A139" s="17"/>
      <c r="B139" s="17"/>
      <c r="C139" s="17"/>
      <c r="D139" s="18"/>
      <c r="E139" s="19"/>
    </row>
    <row r="140" spans="1:5" x14ac:dyDescent="0.3">
      <c r="A140" s="17"/>
      <c r="B140" s="17"/>
      <c r="C140" s="17"/>
      <c r="D140" s="18"/>
      <c r="E140" s="19"/>
    </row>
    <row r="141" spans="1:5" x14ac:dyDescent="0.3">
      <c r="A141" s="17"/>
      <c r="B141" s="17"/>
      <c r="C141" s="17"/>
      <c r="D141" s="18"/>
      <c r="E141" s="19"/>
    </row>
    <row r="142" spans="1:5" x14ac:dyDescent="0.3">
      <c r="A142" s="17"/>
      <c r="B142" s="17"/>
      <c r="C142" s="17"/>
      <c r="D142" s="18"/>
      <c r="E142" s="19"/>
    </row>
    <row r="143" spans="1:5" x14ac:dyDescent="0.3">
      <c r="A143" s="17"/>
      <c r="B143" s="17"/>
      <c r="C143" s="17"/>
      <c r="D143" s="18"/>
      <c r="E143" s="19"/>
    </row>
    <row r="144" spans="1:5" x14ac:dyDescent="0.3">
      <c r="A144" s="17"/>
      <c r="B144" s="17"/>
      <c r="C144" s="17"/>
      <c r="D144" s="18"/>
      <c r="E144" s="19"/>
    </row>
    <row r="145" spans="1:5" x14ac:dyDescent="0.3">
      <c r="A145" s="17"/>
      <c r="B145" s="17"/>
      <c r="C145" s="17"/>
      <c r="D145" s="18"/>
      <c r="E145" s="19"/>
    </row>
    <row r="146" spans="1:5" x14ac:dyDescent="0.3">
      <c r="A146" s="17"/>
      <c r="B146" s="17"/>
      <c r="C146" s="17"/>
      <c r="D146" s="18"/>
      <c r="E146" s="19"/>
    </row>
    <row r="147" spans="1:5" x14ac:dyDescent="0.3">
      <c r="A147" s="17"/>
      <c r="B147" s="17"/>
      <c r="C147" s="17"/>
      <c r="D147" s="18"/>
      <c r="E147" s="19"/>
    </row>
    <row r="148" spans="1:5" x14ac:dyDescent="0.3">
      <c r="A148" s="17"/>
      <c r="B148" s="17"/>
      <c r="C148" s="17"/>
      <c r="D148" s="18"/>
      <c r="E148" s="19"/>
    </row>
    <row r="149" spans="1:5" x14ac:dyDescent="0.3">
      <c r="A149" s="17"/>
      <c r="B149" s="17"/>
      <c r="C149" s="17"/>
      <c r="D149" s="18"/>
      <c r="E149" s="19"/>
    </row>
    <row r="150" spans="1:5" x14ac:dyDescent="0.3">
      <c r="A150" s="17"/>
      <c r="B150" s="17"/>
      <c r="C150" s="17"/>
      <c r="D150" s="18"/>
      <c r="E150" s="19"/>
    </row>
    <row r="151" spans="1:5" x14ac:dyDescent="0.3">
      <c r="A151" s="17"/>
      <c r="B151" s="17"/>
      <c r="C151" s="17"/>
      <c r="D151" s="18"/>
      <c r="E151" s="19"/>
    </row>
    <row r="152" spans="1:5" x14ac:dyDescent="0.3">
      <c r="A152" s="17"/>
      <c r="B152" s="17"/>
      <c r="C152" s="17"/>
      <c r="D152" s="18"/>
      <c r="E152" s="19"/>
    </row>
    <row r="153" spans="1:5" x14ac:dyDescent="0.3">
      <c r="A153" s="17"/>
      <c r="B153" s="17"/>
      <c r="C153" s="17"/>
      <c r="D153" s="18"/>
      <c r="E153" s="19"/>
    </row>
    <row r="154" spans="1:5" x14ac:dyDescent="0.3">
      <c r="A154" s="17"/>
      <c r="B154" s="17"/>
      <c r="C154" s="17"/>
      <c r="D154" s="18"/>
      <c r="E154" s="19"/>
    </row>
    <row r="155" spans="1:5" x14ac:dyDescent="0.3">
      <c r="A155" s="17"/>
      <c r="B155" s="17"/>
      <c r="C155" s="17"/>
      <c r="D155" s="18"/>
      <c r="E155" s="19"/>
    </row>
    <row r="156" spans="1:5" x14ac:dyDescent="0.3">
      <c r="A156" s="17"/>
      <c r="B156" s="17"/>
      <c r="C156" s="17"/>
      <c r="D156" s="18"/>
      <c r="E156" s="19"/>
    </row>
    <row r="157" spans="1:5" x14ac:dyDescent="0.3">
      <c r="A157" s="17"/>
      <c r="B157" s="17"/>
      <c r="C157" s="17"/>
      <c r="D157" s="18"/>
      <c r="E157" s="19"/>
    </row>
    <row r="158" spans="1:5" x14ac:dyDescent="0.3">
      <c r="A158" s="17"/>
      <c r="B158" s="17"/>
      <c r="C158" s="17"/>
      <c r="D158" s="18"/>
      <c r="E158" s="19"/>
    </row>
    <row r="159" spans="1:5" x14ac:dyDescent="0.3">
      <c r="A159" s="17"/>
      <c r="B159" s="17"/>
      <c r="C159" s="17"/>
      <c r="D159" s="18"/>
      <c r="E159" s="19"/>
    </row>
    <row r="160" spans="1:5" x14ac:dyDescent="0.3">
      <c r="A160" s="17"/>
      <c r="B160" s="17"/>
      <c r="C160" s="17"/>
      <c r="D160" s="18"/>
      <c r="E160" s="19"/>
    </row>
    <row r="161" spans="1:5" x14ac:dyDescent="0.3">
      <c r="A161" s="17"/>
      <c r="B161" s="17"/>
      <c r="C161" s="17"/>
      <c r="D161" s="18"/>
      <c r="E161" s="19"/>
    </row>
    <row r="162" spans="1:5" x14ac:dyDescent="0.3">
      <c r="A162" s="17"/>
      <c r="B162" s="17"/>
      <c r="C162" s="17"/>
      <c r="D162" s="18"/>
      <c r="E162" s="19"/>
    </row>
    <row r="163" spans="1:5" x14ac:dyDescent="0.3">
      <c r="A163" s="17"/>
      <c r="B163" s="17"/>
      <c r="C163" s="17"/>
      <c r="D163" s="18"/>
      <c r="E163" s="19"/>
    </row>
    <row r="164" spans="1:5" x14ac:dyDescent="0.3">
      <c r="A164" s="17"/>
      <c r="B164" s="17"/>
      <c r="C164" s="17"/>
      <c r="D164" s="18"/>
      <c r="E164" s="19"/>
    </row>
    <row r="165" spans="1:5" x14ac:dyDescent="0.3">
      <c r="A165" s="17"/>
      <c r="B165" s="17"/>
      <c r="C165" s="17"/>
      <c r="D165" s="18"/>
      <c r="E165" s="19"/>
    </row>
    <row r="166" spans="1:5" x14ac:dyDescent="0.3">
      <c r="A166" s="17"/>
      <c r="B166" s="17"/>
      <c r="C166" s="17"/>
      <c r="D166" s="18"/>
      <c r="E166" s="19"/>
    </row>
    <row r="167" spans="1:5" x14ac:dyDescent="0.3">
      <c r="A167" s="17"/>
      <c r="B167" s="17"/>
      <c r="C167" s="17"/>
      <c r="D167" s="18"/>
      <c r="E167" s="19"/>
    </row>
    <row r="168" spans="1:5" x14ac:dyDescent="0.3">
      <c r="A168" s="17"/>
      <c r="B168" s="17"/>
      <c r="C168" s="17"/>
      <c r="D168" s="18"/>
      <c r="E168" s="19"/>
    </row>
    <row r="169" spans="1:5" x14ac:dyDescent="0.3">
      <c r="A169" s="17"/>
      <c r="B169" s="17"/>
      <c r="C169" s="17"/>
      <c r="D169" s="18"/>
      <c r="E169" s="19"/>
    </row>
    <row r="170" spans="1:5" x14ac:dyDescent="0.3">
      <c r="A170" s="17"/>
      <c r="B170" s="17"/>
      <c r="C170" s="17"/>
      <c r="D170" s="18"/>
      <c r="E170" s="19"/>
    </row>
    <row r="171" spans="1:5" x14ac:dyDescent="0.3">
      <c r="A171" s="17"/>
      <c r="B171" s="17"/>
      <c r="C171" s="17"/>
      <c r="D171" s="18"/>
      <c r="E171" s="19"/>
    </row>
    <row r="172" spans="1:5" x14ac:dyDescent="0.3">
      <c r="A172" s="17"/>
      <c r="B172" s="17"/>
      <c r="C172" s="17"/>
      <c r="D172" s="18"/>
      <c r="E172" s="19"/>
    </row>
    <row r="173" spans="1:5" x14ac:dyDescent="0.3">
      <c r="A173" s="17"/>
      <c r="B173" s="17"/>
      <c r="C173" s="17"/>
      <c r="D173" s="18"/>
      <c r="E173" s="19"/>
    </row>
    <row r="174" spans="1:5" x14ac:dyDescent="0.3">
      <c r="A174" s="17"/>
      <c r="B174" s="17"/>
      <c r="C174" s="17"/>
      <c r="D174" s="18"/>
      <c r="E174" s="19"/>
    </row>
    <row r="175" spans="1:5" x14ac:dyDescent="0.3">
      <c r="A175" s="17"/>
      <c r="B175" s="17"/>
      <c r="C175" s="17"/>
      <c r="D175" s="18"/>
      <c r="E175" s="19"/>
    </row>
    <row r="176" spans="1:5" x14ac:dyDescent="0.3">
      <c r="A176" s="17"/>
      <c r="B176" s="17"/>
      <c r="C176" s="17"/>
      <c r="D176" s="18"/>
      <c r="E176" s="19"/>
    </row>
    <row r="177" spans="1:5" x14ac:dyDescent="0.3">
      <c r="A177" s="17"/>
      <c r="B177" s="17"/>
      <c r="C177" s="17"/>
      <c r="D177" s="18"/>
      <c r="E177" s="19"/>
    </row>
    <row r="178" spans="1:5" x14ac:dyDescent="0.3">
      <c r="A178" s="17"/>
      <c r="B178" s="17"/>
      <c r="C178" s="17"/>
      <c r="D178" s="18"/>
      <c r="E178" s="19"/>
    </row>
    <row r="179" spans="1:5" x14ac:dyDescent="0.3">
      <c r="A179" s="17"/>
      <c r="B179" s="17"/>
      <c r="C179" s="17"/>
      <c r="D179" s="18"/>
      <c r="E179" s="19"/>
    </row>
    <row r="180" spans="1:5" x14ac:dyDescent="0.3">
      <c r="A180" s="17"/>
      <c r="B180" s="17"/>
      <c r="C180" s="17"/>
      <c r="D180" s="18"/>
      <c r="E180" s="19"/>
    </row>
    <row r="181" spans="1:5" x14ac:dyDescent="0.3">
      <c r="A181" s="17"/>
      <c r="B181" s="17"/>
      <c r="C181" s="17"/>
      <c r="D181" s="18"/>
      <c r="E181" s="19"/>
    </row>
    <row r="182" spans="1:5" x14ac:dyDescent="0.3">
      <c r="A182" s="17"/>
      <c r="B182" s="17"/>
      <c r="C182" s="17"/>
      <c r="D182" s="18"/>
      <c r="E182" s="19"/>
    </row>
    <row r="183" spans="1:5" x14ac:dyDescent="0.3">
      <c r="A183" s="17"/>
      <c r="B183" s="17"/>
      <c r="C183" s="17"/>
      <c r="D183" s="18"/>
      <c r="E183" s="19"/>
    </row>
    <row r="184" spans="1:5" x14ac:dyDescent="0.3">
      <c r="A184" s="17"/>
      <c r="B184" s="17"/>
      <c r="C184" s="17"/>
      <c r="D184" s="18"/>
      <c r="E184" s="19"/>
    </row>
    <row r="185" spans="1:5" x14ac:dyDescent="0.3">
      <c r="A185" s="17"/>
      <c r="B185" s="17"/>
      <c r="C185" s="17"/>
      <c r="D185" s="18"/>
      <c r="E185" s="19"/>
    </row>
    <row r="186" spans="1:5" x14ac:dyDescent="0.3">
      <c r="A186" s="17"/>
      <c r="B186" s="17"/>
      <c r="C186" s="17"/>
      <c r="D186" s="18"/>
      <c r="E186" s="19"/>
    </row>
    <row r="187" spans="1:5" x14ac:dyDescent="0.3">
      <c r="A187" s="17"/>
      <c r="B187" s="17"/>
      <c r="C187" s="17"/>
      <c r="D187" s="18"/>
      <c r="E187" s="19"/>
    </row>
    <row r="188" spans="1:5" x14ac:dyDescent="0.3">
      <c r="A188" s="17"/>
      <c r="B188" s="17"/>
      <c r="C188" s="17"/>
      <c r="D188" s="18"/>
      <c r="E188" s="19"/>
    </row>
    <row r="189" spans="1:5" x14ac:dyDescent="0.3">
      <c r="A189" s="17"/>
      <c r="B189" s="17"/>
      <c r="C189" s="17"/>
      <c r="D189" s="18"/>
      <c r="E189" s="19"/>
    </row>
    <row r="190" spans="1:5" x14ac:dyDescent="0.3">
      <c r="A190" s="17"/>
      <c r="B190" s="17"/>
      <c r="C190" s="17"/>
      <c r="D190" s="18"/>
      <c r="E190" s="19"/>
    </row>
    <row r="191" spans="1:5" x14ac:dyDescent="0.3">
      <c r="A191" s="17"/>
      <c r="B191" s="17"/>
      <c r="C191" s="17"/>
      <c r="D191" s="18"/>
      <c r="E191" s="19"/>
    </row>
    <row r="192" spans="1:5" x14ac:dyDescent="0.3">
      <c r="A192" s="17"/>
      <c r="B192" s="17"/>
      <c r="C192" s="17"/>
      <c r="D192" s="18"/>
      <c r="E192" s="19"/>
    </row>
    <row r="193" spans="1:5" x14ac:dyDescent="0.3">
      <c r="A193" s="17"/>
      <c r="B193" s="17"/>
      <c r="C193" s="17"/>
      <c r="D193" s="18"/>
      <c r="E193" s="19"/>
    </row>
    <row r="194" spans="1:5" x14ac:dyDescent="0.3">
      <c r="A194" s="17"/>
      <c r="B194" s="17"/>
      <c r="C194" s="17"/>
      <c r="D194" s="18"/>
      <c r="E194" s="19"/>
    </row>
    <row r="195" spans="1:5" x14ac:dyDescent="0.3">
      <c r="A195" s="17"/>
      <c r="B195" s="17"/>
      <c r="C195" s="17"/>
      <c r="D195" s="18"/>
      <c r="E195" s="19"/>
    </row>
    <row r="196" spans="1:5" x14ac:dyDescent="0.3">
      <c r="A196" s="17"/>
      <c r="B196" s="17"/>
      <c r="C196" s="17"/>
      <c r="D196" s="18"/>
      <c r="E196" s="19"/>
    </row>
    <row r="197" spans="1:5" x14ac:dyDescent="0.3">
      <c r="A197" s="17"/>
      <c r="B197" s="17"/>
      <c r="C197" s="17"/>
      <c r="D197" s="18"/>
      <c r="E197" s="19"/>
    </row>
    <row r="198" spans="1:5" x14ac:dyDescent="0.3">
      <c r="A198" s="17"/>
      <c r="B198" s="17"/>
      <c r="C198" s="17"/>
      <c r="D198" s="18"/>
      <c r="E198" s="19"/>
    </row>
    <row r="199" spans="1:5" x14ac:dyDescent="0.3">
      <c r="A199" s="17"/>
      <c r="B199" s="17"/>
      <c r="C199" s="17"/>
      <c r="D199" s="18"/>
      <c r="E199" s="19"/>
    </row>
    <row r="200" spans="1:5" x14ac:dyDescent="0.3">
      <c r="A200" s="17"/>
      <c r="B200" s="17"/>
      <c r="C200" s="17"/>
      <c r="D200" s="18"/>
      <c r="E200" s="19"/>
    </row>
    <row r="201" spans="1:5" x14ac:dyDescent="0.3">
      <c r="A201" s="17"/>
      <c r="B201" s="17"/>
      <c r="C201" s="17"/>
      <c r="D201" s="18"/>
      <c r="E201" s="19"/>
    </row>
    <row r="202" spans="1:5" x14ac:dyDescent="0.3">
      <c r="A202" s="17"/>
      <c r="B202" s="17"/>
      <c r="C202" s="17"/>
      <c r="D202" s="18"/>
      <c r="E202" s="19"/>
    </row>
    <row r="203" spans="1:5" x14ac:dyDescent="0.3">
      <c r="A203" s="17"/>
      <c r="B203" s="17"/>
      <c r="C203" s="17"/>
      <c r="D203" s="18"/>
      <c r="E203" s="19"/>
    </row>
  </sheetData>
  <pageMargins left="0.4" right="0.4" top="1" bottom="1" header="0.5" footer="0.5"/>
  <pageSetup paperSize="9" fitToHeight="0"/>
  <headerFooter>
    <oddFooter>&amp;C&amp;8 Toolkit by GroupChatOn  ·  toolkit.groupchaton.com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2563EB"/>
    <pageSetUpPr fitToPage="1"/>
  </sheetPr>
  <dimension ref="A1:F1503"/>
  <sheetViews>
    <sheetView showGridLines="0" workbookViewId="0">
      <pane ySplit="3" topLeftCell="A4" activePane="bottomLeft" state="frozen"/>
      <selection pane="bottomLeft"/>
    </sheetView>
  </sheetViews>
  <sheetFormatPr defaultRowHeight="14.4" x14ac:dyDescent="0.3"/>
  <cols>
    <col min="1" max="1" width="12" customWidth="1"/>
    <col min="2" max="2" width="24" customWidth="1"/>
    <col min="3" max="4" width="12" customWidth="1"/>
    <col min="5" max="6" width="10" customWidth="1"/>
  </cols>
  <sheetData>
    <row r="1" spans="1:6" ht="25.95" customHeight="1" x14ac:dyDescent="0.4">
      <c r="A1" s="1" t="s">
        <v>41</v>
      </c>
    </row>
    <row r="2" spans="1:6" x14ac:dyDescent="0.3">
      <c r="A2" s="2" t="s">
        <v>42</v>
      </c>
    </row>
    <row r="3" spans="1:6" ht="31.95" customHeight="1" x14ac:dyDescent="0.3">
      <c r="A3" s="16" t="s">
        <v>43</v>
      </c>
      <c r="B3" s="16" t="s">
        <v>27</v>
      </c>
      <c r="C3" s="16" t="s">
        <v>44</v>
      </c>
      <c r="D3" s="16" t="s">
        <v>45</v>
      </c>
      <c r="E3" s="16" t="s">
        <v>46</v>
      </c>
      <c r="F3" s="16" t="s">
        <v>47</v>
      </c>
    </row>
    <row r="4" spans="1:6" x14ac:dyDescent="0.3">
      <c r="A4" s="20">
        <v>46117</v>
      </c>
      <c r="B4" s="17" t="s">
        <v>32</v>
      </c>
      <c r="C4" s="19">
        <v>46113</v>
      </c>
      <c r="D4" s="18">
        <v>1500</v>
      </c>
      <c r="E4" s="17" t="s">
        <v>48</v>
      </c>
      <c r="F4" s="21">
        <f t="shared" ref="F4:F67" si="0">IF($C4="","",DATE(YEAR($C4),MONTH($C4),1))</f>
        <v>46113</v>
      </c>
    </row>
    <row r="5" spans="1:6" x14ac:dyDescent="0.3">
      <c r="A5" s="20">
        <v>46119</v>
      </c>
      <c r="B5" s="17" t="s">
        <v>35</v>
      </c>
      <c r="C5" s="19">
        <v>46113</v>
      </c>
      <c r="D5" s="18">
        <v>2000</v>
      </c>
      <c r="E5" s="17" t="s">
        <v>49</v>
      </c>
      <c r="F5" s="21">
        <f t="shared" si="0"/>
        <v>46113</v>
      </c>
    </row>
    <row r="6" spans="1:6" x14ac:dyDescent="0.3">
      <c r="A6" s="20">
        <v>46147</v>
      </c>
      <c r="B6" s="17" t="s">
        <v>32</v>
      </c>
      <c r="C6" s="19">
        <v>46143</v>
      </c>
      <c r="D6" s="18">
        <v>1500</v>
      </c>
      <c r="E6" s="17" t="s">
        <v>48</v>
      </c>
      <c r="F6" s="21">
        <f t="shared" si="0"/>
        <v>46143</v>
      </c>
    </row>
    <row r="7" spans="1:6" x14ac:dyDescent="0.3">
      <c r="A7" s="20">
        <v>46149</v>
      </c>
      <c r="B7" s="17" t="s">
        <v>35</v>
      </c>
      <c r="C7" s="19">
        <v>46143</v>
      </c>
      <c r="D7" s="18">
        <v>2000</v>
      </c>
      <c r="E7" s="17" t="s">
        <v>49</v>
      </c>
      <c r="F7" s="21">
        <f t="shared" si="0"/>
        <v>46143</v>
      </c>
    </row>
    <row r="8" spans="1:6" x14ac:dyDescent="0.3">
      <c r="A8" s="20">
        <v>46178</v>
      </c>
      <c r="B8" s="17" t="s">
        <v>32</v>
      </c>
      <c r="C8" s="19">
        <v>46174</v>
      </c>
      <c r="D8" s="18">
        <v>1500</v>
      </c>
      <c r="E8" s="17" t="s">
        <v>48</v>
      </c>
      <c r="F8" s="21">
        <f t="shared" si="0"/>
        <v>46174</v>
      </c>
    </row>
    <row r="9" spans="1:6" x14ac:dyDescent="0.3">
      <c r="A9" s="20">
        <v>46180</v>
      </c>
      <c r="B9" s="17" t="s">
        <v>35</v>
      </c>
      <c r="C9" s="19">
        <v>46174</v>
      </c>
      <c r="D9" s="18">
        <v>2000</v>
      </c>
      <c r="E9" s="17" t="s">
        <v>49</v>
      </c>
      <c r="F9" s="21">
        <f t="shared" si="0"/>
        <v>46174</v>
      </c>
    </row>
    <row r="10" spans="1:6" x14ac:dyDescent="0.3">
      <c r="A10" s="20"/>
      <c r="B10" s="17"/>
      <c r="C10" s="19"/>
      <c r="D10" s="18"/>
      <c r="E10" s="17"/>
      <c r="F10" s="21" t="str">
        <f t="shared" si="0"/>
        <v/>
      </c>
    </row>
    <row r="11" spans="1:6" x14ac:dyDescent="0.3">
      <c r="A11" s="20"/>
      <c r="B11" s="17"/>
      <c r="C11" s="19"/>
      <c r="D11" s="18"/>
      <c r="E11" s="17"/>
      <c r="F11" s="21" t="str">
        <f t="shared" si="0"/>
        <v/>
      </c>
    </row>
    <row r="12" spans="1:6" x14ac:dyDescent="0.3">
      <c r="A12" s="20"/>
      <c r="B12" s="17"/>
      <c r="C12" s="19"/>
      <c r="D12" s="18"/>
      <c r="E12" s="17"/>
      <c r="F12" s="21" t="str">
        <f t="shared" si="0"/>
        <v/>
      </c>
    </row>
    <row r="13" spans="1:6" x14ac:dyDescent="0.3">
      <c r="A13" s="20"/>
      <c r="B13" s="17"/>
      <c r="C13" s="19"/>
      <c r="D13" s="18"/>
      <c r="E13" s="17"/>
      <c r="F13" s="21" t="str">
        <f t="shared" si="0"/>
        <v/>
      </c>
    </row>
    <row r="14" spans="1:6" x14ac:dyDescent="0.3">
      <c r="A14" s="20"/>
      <c r="B14" s="17"/>
      <c r="C14" s="19"/>
      <c r="D14" s="18"/>
      <c r="E14" s="17"/>
      <c r="F14" s="21" t="str">
        <f t="shared" si="0"/>
        <v/>
      </c>
    </row>
    <row r="15" spans="1:6" x14ac:dyDescent="0.3">
      <c r="A15" s="20"/>
      <c r="B15" s="17"/>
      <c r="C15" s="19"/>
      <c r="D15" s="18"/>
      <c r="E15" s="17"/>
      <c r="F15" s="21" t="str">
        <f t="shared" si="0"/>
        <v/>
      </c>
    </row>
    <row r="16" spans="1:6" x14ac:dyDescent="0.3">
      <c r="A16" s="20"/>
      <c r="B16" s="17"/>
      <c r="C16" s="19"/>
      <c r="D16" s="18"/>
      <c r="E16" s="17"/>
      <c r="F16" s="21" t="str">
        <f t="shared" si="0"/>
        <v/>
      </c>
    </row>
    <row r="17" spans="1:6" x14ac:dyDescent="0.3">
      <c r="A17" s="20"/>
      <c r="B17" s="17"/>
      <c r="C17" s="19"/>
      <c r="D17" s="18"/>
      <c r="E17" s="17"/>
      <c r="F17" s="21" t="str">
        <f t="shared" si="0"/>
        <v/>
      </c>
    </row>
    <row r="18" spans="1:6" x14ac:dyDescent="0.3">
      <c r="A18" s="20"/>
      <c r="B18" s="17"/>
      <c r="C18" s="19"/>
      <c r="D18" s="18"/>
      <c r="E18" s="17"/>
      <c r="F18" s="21" t="str">
        <f t="shared" si="0"/>
        <v/>
      </c>
    </row>
    <row r="19" spans="1:6" x14ac:dyDescent="0.3">
      <c r="A19" s="20"/>
      <c r="B19" s="17"/>
      <c r="C19" s="19"/>
      <c r="D19" s="18"/>
      <c r="E19" s="17"/>
      <c r="F19" s="21" t="str">
        <f t="shared" si="0"/>
        <v/>
      </c>
    </row>
    <row r="20" spans="1:6" x14ac:dyDescent="0.3">
      <c r="A20" s="20"/>
      <c r="B20" s="17"/>
      <c r="C20" s="19"/>
      <c r="D20" s="18"/>
      <c r="E20" s="17"/>
      <c r="F20" s="21" t="str">
        <f t="shared" si="0"/>
        <v/>
      </c>
    </row>
    <row r="21" spans="1:6" x14ac:dyDescent="0.3">
      <c r="A21" s="20"/>
      <c r="B21" s="17"/>
      <c r="C21" s="19"/>
      <c r="D21" s="18"/>
      <c r="E21" s="17"/>
      <c r="F21" s="21" t="str">
        <f t="shared" si="0"/>
        <v/>
      </c>
    </row>
    <row r="22" spans="1:6" x14ac:dyDescent="0.3">
      <c r="A22" s="20"/>
      <c r="B22" s="17"/>
      <c r="C22" s="19"/>
      <c r="D22" s="18"/>
      <c r="E22" s="17"/>
      <c r="F22" s="21" t="str">
        <f t="shared" si="0"/>
        <v/>
      </c>
    </row>
    <row r="23" spans="1:6" x14ac:dyDescent="0.3">
      <c r="A23" s="20"/>
      <c r="B23" s="17"/>
      <c r="C23" s="19"/>
      <c r="D23" s="18"/>
      <c r="E23" s="17"/>
      <c r="F23" s="21" t="str">
        <f t="shared" si="0"/>
        <v/>
      </c>
    </row>
    <row r="24" spans="1:6" x14ac:dyDescent="0.3">
      <c r="A24" s="20"/>
      <c r="B24" s="17"/>
      <c r="C24" s="19"/>
      <c r="D24" s="18"/>
      <c r="E24" s="17"/>
      <c r="F24" s="21" t="str">
        <f t="shared" si="0"/>
        <v/>
      </c>
    </row>
    <row r="25" spans="1:6" x14ac:dyDescent="0.3">
      <c r="A25" s="20"/>
      <c r="B25" s="17"/>
      <c r="C25" s="19"/>
      <c r="D25" s="18"/>
      <c r="E25" s="17"/>
      <c r="F25" s="21" t="str">
        <f t="shared" si="0"/>
        <v/>
      </c>
    </row>
    <row r="26" spans="1:6" x14ac:dyDescent="0.3">
      <c r="A26" s="20"/>
      <c r="B26" s="17"/>
      <c r="C26" s="19"/>
      <c r="D26" s="18"/>
      <c r="E26" s="17"/>
      <c r="F26" s="21" t="str">
        <f t="shared" si="0"/>
        <v/>
      </c>
    </row>
    <row r="27" spans="1:6" x14ac:dyDescent="0.3">
      <c r="A27" s="20"/>
      <c r="B27" s="17"/>
      <c r="C27" s="19"/>
      <c r="D27" s="18"/>
      <c r="E27" s="17"/>
      <c r="F27" s="21" t="str">
        <f t="shared" si="0"/>
        <v/>
      </c>
    </row>
    <row r="28" spans="1:6" x14ac:dyDescent="0.3">
      <c r="A28" s="20"/>
      <c r="B28" s="17"/>
      <c r="C28" s="19"/>
      <c r="D28" s="18"/>
      <c r="E28" s="17"/>
      <c r="F28" s="21" t="str">
        <f t="shared" si="0"/>
        <v/>
      </c>
    </row>
    <row r="29" spans="1:6" x14ac:dyDescent="0.3">
      <c r="A29" s="20"/>
      <c r="B29" s="17"/>
      <c r="C29" s="19"/>
      <c r="D29" s="18"/>
      <c r="E29" s="17"/>
      <c r="F29" s="21" t="str">
        <f t="shared" si="0"/>
        <v/>
      </c>
    </row>
    <row r="30" spans="1:6" x14ac:dyDescent="0.3">
      <c r="A30" s="20"/>
      <c r="B30" s="17"/>
      <c r="C30" s="19"/>
      <c r="D30" s="18"/>
      <c r="E30" s="17"/>
      <c r="F30" s="21" t="str">
        <f t="shared" si="0"/>
        <v/>
      </c>
    </row>
    <row r="31" spans="1:6" x14ac:dyDescent="0.3">
      <c r="A31" s="20"/>
      <c r="B31" s="17"/>
      <c r="C31" s="19"/>
      <c r="D31" s="18"/>
      <c r="E31" s="17"/>
      <c r="F31" s="21" t="str">
        <f t="shared" si="0"/>
        <v/>
      </c>
    </row>
    <row r="32" spans="1:6" x14ac:dyDescent="0.3">
      <c r="A32" s="20"/>
      <c r="B32" s="17"/>
      <c r="C32" s="19"/>
      <c r="D32" s="18"/>
      <c r="E32" s="17"/>
      <c r="F32" s="21" t="str">
        <f t="shared" si="0"/>
        <v/>
      </c>
    </row>
    <row r="33" spans="1:6" x14ac:dyDescent="0.3">
      <c r="A33" s="20"/>
      <c r="B33" s="17"/>
      <c r="C33" s="19"/>
      <c r="D33" s="18"/>
      <c r="E33" s="17"/>
      <c r="F33" s="21" t="str">
        <f t="shared" si="0"/>
        <v/>
      </c>
    </row>
    <row r="34" spans="1:6" x14ac:dyDescent="0.3">
      <c r="A34" s="20"/>
      <c r="B34" s="17"/>
      <c r="C34" s="19"/>
      <c r="D34" s="18"/>
      <c r="E34" s="17"/>
      <c r="F34" s="21" t="str">
        <f t="shared" si="0"/>
        <v/>
      </c>
    </row>
    <row r="35" spans="1:6" x14ac:dyDescent="0.3">
      <c r="A35" s="20"/>
      <c r="B35" s="17"/>
      <c r="C35" s="19"/>
      <c r="D35" s="18"/>
      <c r="E35" s="17"/>
      <c r="F35" s="21" t="str">
        <f t="shared" si="0"/>
        <v/>
      </c>
    </row>
    <row r="36" spans="1:6" x14ac:dyDescent="0.3">
      <c r="A36" s="20"/>
      <c r="B36" s="17"/>
      <c r="C36" s="19"/>
      <c r="D36" s="18"/>
      <c r="E36" s="17"/>
      <c r="F36" s="21" t="str">
        <f t="shared" si="0"/>
        <v/>
      </c>
    </row>
    <row r="37" spans="1:6" x14ac:dyDescent="0.3">
      <c r="A37" s="20"/>
      <c r="B37" s="17"/>
      <c r="C37" s="19"/>
      <c r="D37" s="18"/>
      <c r="E37" s="17"/>
      <c r="F37" s="21" t="str">
        <f t="shared" si="0"/>
        <v/>
      </c>
    </row>
    <row r="38" spans="1:6" x14ac:dyDescent="0.3">
      <c r="A38" s="20"/>
      <c r="B38" s="17"/>
      <c r="C38" s="19"/>
      <c r="D38" s="18"/>
      <c r="E38" s="17"/>
      <c r="F38" s="21" t="str">
        <f t="shared" si="0"/>
        <v/>
      </c>
    </row>
    <row r="39" spans="1:6" x14ac:dyDescent="0.3">
      <c r="A39" s="20"/>
      <c r="B39" s="17"/>
      <c r="C39" s="19"/>
      <c r="D39" s="18"/>
      <c r="E39" s="17"/>
      <c r="F39" s="21" t="str">
        <f t="shared" si="0"/>
        <v/>
      </c>
    </row>
    <row r="40" spans="1:6" x14ac:dyDescent="0.3">
      <c r="A40" s="20"/>
      <c r="B40" s="17"/>
      <c r="C40" s="19"/>
      <c r="D40" s="18"/>
      <c r="E40" s="17"/>
      <c r="F40" s="21" t="str">
        <f t="shared" si="0"/>
        <v/>
      </c>
    </row>
    <row r="41" spans="1:6" x14ac:dyDescent="0.3">
      <c r="A41" s="20"/>
      <c r="B41" s="17"/>
      <c r="C41" s="19"/>
      <c r="D41" s="18"/>
      <c r="E41" s="17"/>
      <c r="F41" s="21" t="str">
        <f t="shared" si="0"/>
        <v/>
      </c>
    </row>
    <row r="42" spans="1:6" x14ac:dyDescent="0.3">
      <c r="A42" s="20"/>
      <c r="B42" s="17"/>
      <c r="C42" s="19"/>
      <c r="D42" s="18"/>
      <c r="E42" s="17"/>
      <c r="F42" s="21" t="str">
        <f t="shared" si="0"/>
        <v/>
      </c>
    </row>
    <row r="43" spans="1:6" x14ac:dyDescent="0.3">
      <c r="A43" s="20"/>
      <c r="B43" s="17"/>
      <c r="C43" s="19"/>
      <c r="D43" s="18"/>
      <c r="E43" s="17"/>
      <c r="F43" s="21" t="str">
        <f t="shared" si="0"/>
        <v/>
      </c>
    </row>
    <row r="44" spans="1:6" x14ac:dyDescent="0.3">
      <c r="A44" s="20"/>
      <c r="B44" s="17"/>
      <c r="C44" s="19"/>
      <c r="D44" s="18"/>
      <c r="E44" s="17"/>
      <c r="F44" s="21" t="str">
        <f t="shared" si="0"/>
        <v/>
      </c>
    </row>
    <row r="45" spans="1:6" x14ac:dyDescent="0.3">
      <c r="A45" s="20"/>
      <c r="B45" s="17"/>
      <c r="C45" s="19"/>
      <c r="D45" s="18"/>
      <c r="E45" s="17"/>
      <c r="F45" s="21" t="str">
        <f t="shared" si="0"/>
        <v/>
      </c>
    </row>
    <row r="46" spans="1:6" x14ac:dyDescent="0.3">
      <c r="A46" s="20"/>
      <c r="B46" s="17"/>
      <c r="C46" s="19"/>
      <c r="D46" s="18"/>
      <c r="E46" s="17"/>
      <c r="F46" s="21" t="str">
        <f t="shared" si="0"/>
        <v/>
      </c>
    </row>
    <row r="47" spans="1:6" x14ac:dyDescent="0.3">
      <c r="A47" s="20"/>
      <c r="B47" s="17"/>
      <c r="C47" s="19"/>
      <c r="D47" s="18"/>
      <c r="E47" s="17"/>
      <c r="F47" s="21" t="str">
        <f t="shared" si="0"/>
        <v/>
      </c>
    </row>
    <row r="48" spans="1:6" x14ac:dyDescent="0.3">
      <c r="A48" s="20"/>
      <c r="B48" s="17"/>
      <c r="C48" s="19"/>
      <c r="D48" s="18"/>
      <c r="E48" s="17"/>
      <c r="F48" s="21" t="str">
        <f t="shared" si="0"/>
        <v/>
      </c>
    </row>
    <row r="49" spans="1:6" x14ac:dyDescent="0.3">
      <c r="A49" s="20"/>
      <c r="B49" s="17"/>
      <c r="C49" s="19"/>
      <c r="D49" s="18"/>
      <c r="E49" s="17"/>
      <c r="F49" s="21" t="str">
        <f t="shared" si="0"/>
        <v/>
      </c>
    </row>
    <row r="50" spans="1:6" x14ac:dyDescent="0.3">
      <c r="A50" s="20"/>
      <c r="B50" s="17"/>
      <c r="C50" s="19"/>
      <c r="D50" s="18"/>
      <c r="E50" s="17"/>
      <c r="F50" s="21" t="str">
        <f t="shared" si="0"/>
        <v/>
      </c>
    </row>
    <row r="51" spans="1:6" x14ac:dyDescent="0.3">
      <c r="A51" s="20"/>
      <c r="B51" s="17"/>
      <c r="C51" s="19"/>
      <c r="D51" s="18"/>
      <c r="E51" s="17"/>
      <c r="F51" s="21" t="str">
        <f t="shared" si="0"/>
        <v/>
      </c>
    </row>
    <row r="52" spans="1:6" x14ac:dyDescent="0.3">
      <c r="A52" s="20"/>
      <c r="B52" s="17"/>
      <c r="C52" s="19"/>
      <c r="D52" s="18"/>
      <c r="E52" s="17"/>
      <c r="F52" s="21" t="str">
        <f t="shared" si="0"/>
        <v/>
      </c>
    </row>
    <row r="53" spans="1:6" x14ac:dyDescent="0.3">
      <c r="A53" s="20"/>
      <c r="B53" s="17"/>
      <c r="C53" s="19"/>
      <c r="D53" s="18"/>
      <c r="E53" s="17"/>
      <c r="F53" s="21" t="str">
        <f t="shared" si="0"/>
        <v/>
      </c>
    </row>
    <row r="54" spans="1:6" x14ac:dyDescent="0.3">
      <c r="A54" s="20"/>
      <c r="B54" s="17"/>
      <c r="C54" s="19"/>
      <c r="D54" s="18"/>
      <c r="E54" s="17"/>
      <c r="F54" s="21" t="str">
        <f t="shared" si="0"/>
        <v/>
      </c>
    </row>
    <row r="55" spans="1:6" x14ac:dyDescent="0.3">
      <c r="A55" s="20"/>
      <c r="B55" s="17"/>
      <c r="C55" s="19"/>
      <c r="D55" s="18"/>
      <c r="E55" s="17"/>
      <c r="F55" s="21" t="str">
        <f t="shared" si="0"/>
        <v/>
      </c>
    </row>
    <row r="56" spans="1:6" x14ac:dyDescent="0.3">
      <c r="A56" s="20"/>
      <c r="B56" s="17"/>
      <c r="C56" s="19"/>
      <c r="D56" s="18"/>
      <c r="E56" s="17"/>
      <c r="F56" s="21" t="str">
        <f t="shared" si="0"/>
        <v/>
      </c>
    </row>
    <row r="57" spans="1:6" x14ac:dyDescent="0.3">
      <c r="A57" s="20"/>
      <c r="B57" s="17"/>
      <c r="C57" s="19"/>
      <c r="D57" s="18"/>
      <c r="E57" s="17"/>
      <c r="F57" s="21" t="str">
        <f t="shared" si="0"/>
        <v/>
      </c>
    </row>
    <row r="58" spans="1:6" x14ac:dyDescent="0.3">
      <c r="A58" s="20"/>
      <c r="B58" s="17"/>
      <c r="C58" s="19"/>
      <c r="D58" s="18"/>
      <c r="E58" s="17"/>
      <c r="F58" s="21" t="str">
        <f t="shared" si="0"/>
        <v/>
      </c>
    </row>
    <row r="59" spans="1:6" x14ac:dyDescent="0.3">
      <c r="A59" s="20"/>
      <c r="B59" s="17"/>
      <c r="C59" s="19"/>
      <c r="D59" s="18"/>
      <c r="E59" s="17"/>
      <c r="F59" s="21" t="str">
        <f t="shared" si="0"/>
        <v/>
      </c>
    </row>
    <row r="60" spans="1:6" x14ac:dyDescent="0.3">
      <c r="A60" s="20"/>
      <c r="B60" s="17"/>
      <c r="C60" s="19"/>
      <c r="D60" s="18"/>
      <c r="E60" s="17"/>
      <c r="F60" s="21" t="str">
        <f t="shared" si="0"/>
        <v/>
      </c>
    </row>
    <row r="61" spans="1:6" x14ac:dyDescent="0.3">
      <c r="A61" s="20"/>
      <c r="B61" s="17"/>
      <c r="C61" s="19"/>
      <c r="D61" s="18"/>
      <c r="E61" s="17"/>
      <c r="F61" s="21" t="str">
        <f t="shared" si="0"/>
        <v/>
      </c>
    </row>
    <row r="62" spans="1:6" x14ac:dyDescent="0.3">
      <c r="A62" s="20"/>
      <c r="B62" s="17"/>
      <c r="C62" s="19"/>
      <c r="D62" s="18"/>
      <c r="E62" s="17"/>
      <c r="F62" s="21" t="str">
        <f t="shared" si="0"/>
        <v/>
      </c>
    </row>
    <row r="63" spans="1:6" x14ac:dyDescent="0.3">
      <c r="A63" s="20"/>
      <c r="B63" s="17"/>
      <c r="C63" s="19"/>
      <c r="D63" s="18"/>
      <c r="E63" s="17"/>
      <c r="F63" s="21" t="str">
        <f t="shared" si="0"/>
        <v/>
      </c>
    </row>
    <row r="64" spans="1:6" x14ac:dyDescent="0.3">
      <c r="A64" s="20"/>
      <c r="B64" s="17"/>
      <c r="C64" s="19"/>
      <c r="D64" s="18"/>
      <c r="E64" s="17"/>
      <c r="F64" s="21" t="str">
        <f t="shared" si="0"/>
        <v/>
      </c>
    </row>
    <row r="65" spans="1:6" x14ac:dyDescent="0.3">
      <c r="A65" s="20"/>
      <c r="B65" s="17"/>
      <c r="C65" s="19"/>
      <c r="D65" s="18"/>
      <c r="E65" s="17"/>
      <c r="F65" s="21" t="str">
        <f t="shared" si="0"/>
        <v/>
      </c>
    </row>
    <row r="66" spans="1:6" x14ac:dyDescent="0.3">
      <c r="A66" s="20"/>
      <c r="B66" s="17"/>
      <c r="C66" s="19"/>
      <c r="D66" s="18"/>
      <c r="E66" s="17"/>
      <c r="F66" s="21" t="str">
        <f t="shared" si="0"/>
        <v/>
      </c>
    </row>
    <row r="67" spans="1:6" x14ac:dyDescent="0.3">
      <c r="A67" s="20"/>
      <c r="B67" s="17"/>
      <c r="C67" s="19"/>
      <c r="D67" s="18"/>
      <c r="E67" s="17"/>
      <c r="F67" s="21" t="str">
        <f t="shared" si="0"/>
        <v/>
      </c>
    </row>
    <row r="68" spans="1:6" x14ac:dyDescent="0.3">
      <c r="A68" s="20"/>
      <c r="B68" s="17"/>
      <c r="C68" s="19"/>
      <c r="D68" s="18"/>
      <c r="E68" s="17"/>
      <c r="F68" s="21" t="str">
        <f t="shared" ref="F68:F131" si="1">IF($C68="","",DATE(YEAR($C68),MONTH($C68),1))</f>
        <v/>
      </c>
    </row>
    <row r="69" spans="1:6" x14ac:dyDescent="0.3">
      <c r="A69" s="20"/>
      <c r="B69" s="17"/>
      <c r="C69" s="19"/>
      <c r="D69" s="18"/>
      <c r="E69" s="17"/>
      <c r="F69" s="21" t="str">
        <f t="shared" si="1"/>
        <v/>
      </c>
    </row>
    <row r="70" spans="1:6" x14ac:dyDescent="0.3">
      <c r="A70" s="20"/>
      <c r="B70" s="17"/>
      <c r="C70" s="19"/>
      <c r="D70" s="18"/>
      <c r="E70" s="17"/>
      <c r="F70" s="21" t="str">
        <f t="shared" si="1"/>
        <v/>
      </c>
    </row>
    <row r="71" spans="1:6" x14ac:dyDescent="0.3">
      <c r="A71" s="20"/>
      <c r="B71" s="17"/>
      <c r="C71" s="19"/>
      <c r="D71" s="18"/>
      <c r="E71" s="17"/>
      <c r="F71" s="21" t="str">
        <f t="shared" si="1"/>
        <v/>
      </c>
    </row>
    <row r="72" spans="1:6" x14ac:dyDescent="0.3">
      <c r="A72" s="20"/>
      <c r="B72" s="17"/>
      <c r="C72" s="19"/>
      <c r="D72" s="18"/>
      <c r="E72" s="17"/>
      <c r="F72" s="21" t="str">
        <f t="shared" si="1"/>
        <v/>
      </c>
    </row>
    <row r="73" spans="1:6" x14ac:dyDescent="0.3">
      <c r="A73" s="20"/>
      <c r="B73" s="17"/>
      <c r="C73" s="19"/>
      <c r="D73" s="18"/>
      <c r="E73" s="17"/>
      <c r="F73" s="21" t="str">
        <f t="shared" si="1"/>
        <v/>
      </c>
    </row>
    <row r="74" spans="1:6" x14ac:dyDescent="0.3">
      <c r="A74" s="20"/>
      <c r="B74" s="17"/>
      <c r="C74" s="19"/>
      <c r="D74" s="18"/>
      <c r="E74" s="17"/>
      <c r="F74" s="21" t="str">
        <f t="shared" si="1"/>
        <v/>
      </c>
    </row>
    <row r="75" spans="1:6" x14ac:dyDescent="0.3">
      <c r="A75" s="20"/>
      <c r="B75" s="17"/>
      <c r="C75" s="19"/>
      <c r="D75" s="18"/>
      <c r="E75" s="17"/>
      <c r="F75" s="21" t="str">
        <f t="shared" si="1"/>
        <v/>
      </c>
    </row>
    <row r="76" spans="1:6" x14ac:dyDescent="0.3">
      <c r="A76" s="20"/>
      <c r="B76" s="17"/>
      <c r="C76" s="19"/>
      <c r="D76" s="18"/>
      <c r="E76" s="17"/>
      <c r="F76" s="21" t="str">
        <f t="shared" si="1"/>
        <v/>
      </c>
    </row>
    <row r="77" spans="1:6" x14ac:dyDescent="0.3">
      <c r="A77" s="20"/>
      <c r="B77" s="17"/>
      <c r="C77" s="19"/>
      <c r="D77" s="18"/>
      <c r="E77" s="17"/>
      <c r="F77" s="21" t="str">
        <f t="shared" si="1"/>
        <v/>
      </c>
    </row>
    <row r="78" spans="1:6" x14ac:dyDescent="0.3">
      <c r="A78" s="20"/>
      <c r="B78" s="17"/>
      <c r="C78" s="19"/>
      <c r="D78" s="18"/>
      <c r="E78" s="17"/>
      <c r="F78" s="21" t="str">
        <f t="shared" si="1"/>
        <v/>
      </c>
    </row>
    <row r="79" spans="1:6" x14ac:dyDescent="0.3">
      <c r="A79" s="20"/>
      <c r="B79" s="17"/>
      <c r="C79" s="19"/>
      <c r="D79" s="18"/>
      <c r="E79" s="17"/>
      <c r="F79" s="21" t="str">
        <f t="shared" si="1"/>
        <v/>
      </c>
    </row>
    <row r="80" spans="1:6" x14ac:dyDescent="0.3">
      <c r="A80" s="20"/>
      <c r="B80" s="17"/>
      <c r="C80" s="19"/>
      <c r="D80" s="18"/>
      <c r="E80" s="17"/>
      <c r="F80" s="21" t="str">
        <f t="shared" si="1"/>
        <v/>
      </c>
    </row>
    <row r="81" spans="1:6" x14ac:dyDescent="0.3">
      <c r="A81" s="20"/>
      <c r="B81" s="17"/>
      <c r="C81" s="19"/>
      <c r="D81" s="18"/>
      <c r="E81" s="17"/>
      <c r="F81" s="21" t="str">
        <f t="shared" si="1"/>
        <v/>
      </c>
    </row>
    <row r="82" spans="1:6" x14ac:dyDescent="0.3">
      <c r="A82" s="20"/>
      <c r="B82" s="17"/>
      <c r="C82" s="19"/>
      <c r="D82" s="18"/>
      <c r="E82" s="17"/>
      <c r="F82" s="21" t="str">
        <f t="shared" si="1"/>
        <v/>
      </c>
    </row>
    <row r="83" spans="1:6" x14ac:dyDescent="0.3">
      <c r="A83" s="20"/>
      <c r="B83" s="17"/>
      <c r="C83" s="19"/>
      <c r="D83" s="18"/>
      <c r="E83" s="17"/>
      <c r="F83" s="21" t="str">
        <f t="shared" si="1"/>
        <v/>
      </c>
    </row>
    <row r="84" spans="1:6" x14ac:dyDescent="0.3">
      <c r="A84" s="20"/>
      <c r="B84" s="17"/>
      <c r="C84" s="19"/>
      <c r="D84" s="18"/>
      <c r="E84" s="17"/>
      <c r="F84" s="21" t="str">
        <f t="shared" si="1"/>
        <v/>
      </c>
    </row>
    <row r="85" spans="1:6" x14ac:dyDescent="0.3">
      <c r="A85" s="20"/>
      <c r="B85" s="17"/>
      <c r="C85" s="19"/>
      <c r="D85" s="18"/>
      <c r="E85" s="17"/>
      <c r="F85" s="21" t="str">
        <f t="shared" si="1"/>
        <v/>
      </c>
    </row>
    <row r="86" spans="1:6" x14ac:dyDescent="0.3">
      <c r="A86" s="20"/>
      <c r="B86" s="17"/>
      <c r="C86" s="19"/>
      <c r="D86" s="18"/>
      <c r="E86" s="17"/>
      <c r="F86" s="21" t="str">
        <f t="shared" si="1"/>
        <v/>
      </c>
    </row>
    <row r="87" spans="1:6" x14ac:dyDescent="0.3">
      <c r="A87" s="20"/>
      <c r="B87" s="17"/>
      <c r="C87" s="19"/>
      <c r="D87" s="18"/>
      <c r="E87" s="17"/>
      <c r="F87" s="21" t="str">
        <f t="shared" si="1"/>
        <v/>
      </c>
    </row>
    <row r="88" spans="1:6" x14ac:dyDescent="0.3">
      <c r="A88" s="20"/>
      <c r="B88" s="17"/>
      <c r="C88" s="19"/>
      <c r="D88" s="18"/>
      <c r="E88" s="17"/>
      <c r="F88" s="21" t="str">
        <f t="shared" si="1"/>
        <v/>
      </c>
    </row>
    <row r="89" spans="1:6" x14ac:dyDescent="0.3">
      <c r="A89" s="20"/>
      <c r="B89" s="17"/>
      <c r="C89" s="19"/>
      <c r="D89" s="18"/>
      <c r="E89" s="17"/>
      <c r="F89" s="21" t="str">
        <f t="shared" si="1"/>
        <v/>
      </c>
    </row>
    <row r="90" spans="1:6" x14ac:dyDescent="0.3">
      <c r="A90" s="20"/>
      <c r="B90" s="17"/>
      <c r="C90" s="19"/>
      <c r="D90" s="18"/>
      <c r="E90" s="17"/>
      <c r="F90" s="21" t="str">
        <f t="shared" si="1"/>
        <v/>
      </c>
    </row>
    <row r="91" spans="1:6" x14ac:dyDescent="0.3">
      <c r="A91" s="20"/>
      <c r="B91" s="17"/>
      <c r="C91" s="19"/>
      <c r="D91" s="18"/>
      <c r="E91" s="17"/>
      <c r="F91" s="21" t="str">
        <f t="shared" si="1"/>
        <v/>
      </c>
    </row>
    <row r="92" spans="1:6" x14ac:dyDescent="0.3">
      <c r="A92" s="20"/>
      <c r="B92" s="17"/>
      <c r="C92" s="19"/>
      <c r="D92" s="18"/>
      <c r="E92" s="17"/>
      <c r="F92" s="21" t="str">
        <f t="shared" si="1"/>
        <v/>
      </c>
    </row>
    <row r="93" spans="1:6" x14ac:dyDescent="0.3">
      <c r="A93" s="20"/>
      <c r="B93" s="17"/>
      <c r="C93" s="19"/>
      <c r="D93" s="18"/>
      <c r="E93" s="17"/>
      <c r="F93" s="21" t="str">
        <f t="shared" si="1"/>
        <v/>
      </c>
    </row>
    <row r="94" spans="1:6" x14ac:dyDescent="0.3">
      <c r="A94" s="20"/>
      <c r="B94" s="17"/>
      <c r="C94" s="19"/>
      <c r="D94" s="18"/>
      <c r="E94" s="17"/>
      <c r="F94" s="21" t="str">
        <f t="shared" si="1"/>
        <v/>
      </c>
    </row>
    <row r="95" spans="1:6" x14ac:dyDescent="0.3">
      <c r="A95" s="20"/>
      <c r="B95" s="17"/>
      <c r="C95" s="19"/>
      <c r="D95" s="18"/>
      <c r="E95" s="17"/>
      <c r="F95" s="21" t="str">
        <f t="shared" si="1"/>
        <v/>
      </c>
    </row>
    <row r="96" spans="1:6" x14ac:dyDescent="0.3">
      <c r="A96" s="20"/>
      <c r="B96" s="17"/>
      <c r="C96" s="19"/>
      <c r="D96" s="18"/>
      <c r="E96" s="17"/>
      <c r="F96" s="21" t="str">
        <f t="shared" si="1"/>
        <v/>
      </c>
    </row>
    <row r="97" spans="1:6" x14ac:dyDescent="0.3">
      <c r="A97" s="20"/>
      <c r="B97" s="17"/>
      <c r="C97" s="19"/>
      <c r="D97" s="18"/>
      <c r="E97" s="17"/>
      <c r="F97" s="21" t="str">
        <f t="shared" si="1"/>
        <v/>
      </c>
    </row>
    <row r="98" spans="1:6" x14ac:dyDescent="0.3">
      <c r="A98" s="20"/>
      <c r="B98" s="17"/>
      <c r="C98" s="19"/>
      <c r="D98" s="18"/>
      <c r="E98" s="17"/>
      <c r="F98" s="21" t="str">
        <f t="shared" si="1"/>
        <v/>
      </c>
    </row>
    <row r="99" spans="1:6" x14ac:dyDescent="0.3">
      <c r="A99" s="20"/>
      <c r="B99" s="17"/>
      <c r="C99" s="19"/>
      <c r="D99" s="18"/>
      <c r="E99" s="17"/>
      <c r="F99" s="21" t="str">
        <f t="shared" si="1"/>
        <v/>
      </c>
    </row>
    <row r="100" spans="1:6" x14ac:dyDescent="0.3">
      <c r="A100" s="20"/>
      <c r="B100" s="17"/>
      <c r="C100" s="19"/>
      <c r="D100" s="18"/>
      <c r="E100" s="17"/>
      <c r="F100" s="21" t="str">
        <f t="shared" si="1"/>
        <v/>
      </c>
    </row>
    <row r="101" spans="1:6" x14ac:dyDescent="0.3">
      <c r="A101" s="20"/>
      <c r="B101" s="17"/>
      <c r="C101" s="19"/>
      <c r="D101" s="18"/>
      <c r="E101" s="17"/>
      <c r="F101" s="21" t="str">
        <f t="shared" si="1"/>
        <v/>
      </c>
    </row>
    <row r="102" spans="1:6" x14ac:dyDescent="0.3">
      <c r="A102" s="20"/>
      <c r="B102" s="17"/>
      <c r="C102" s="19"/>
      <c r="D102" s="18"/>
      <c r="E102" s="17"/>
      <c r="F102" s="21" t="str">
        <f t="shared" si="1"/>
        <v/>
      </c>
    </row>
    <row r="103" spans="1:6" x14ac:dyDescent="0.3">
      <c r="A103" s="20"/>
      <c r="B103" s="17"/>
      <c r="C103" s="19"/>
      <c r="D103" s="18"/>
      <c r="E103" s="17"/>
      <c r="F103" s="21" t="str">
        <f t="shared" si="1"/>
        <v/>
      </c>
    </row>
    <row r="104" spans="1:6" x14ac:dyDescent="0.3">
      <c r="A104" s="20"/>
      <c r="B104" s="17"/>
      <c r="C104" s="19"/>
      <c r="D104" s="18"/>
      <c r="E104" s="17"/>
      <c r="F104" s="21" t="str">
        <f t="shared" si="1"/>
        <v/>
      </c>
    </row>
    <row r="105" spans="1:6" x14ac:dyDescent="0.3">
      <c r="A105" s="20"/>
      <c r="B105" s="17"/>
      <c r="C105" s="19"/>
      <c r="D105" s="18"/>
      <c r="E105" s="17"/>
      <c r="F105" s="21" t="str">
        <f t="shared" si="1"/>
        <v/>
      </c>
    </row>
    <row r="106" spans="1:6" x14ac:dyDescent="0.3">
      <c r="A106" s="20"/>
      <c r="B106" s="17"/>
      <c r="C106" s="19"/>
      <c r="D106" s="18"/>
      <c r="E106" s="17"/>
      <c r="F106" s="21" t="str">
        <f t="shared" si="1"/>
        <v/>
      </c>
    </row>
    <row r="107" spans="1:6" x14ac:dyDescent="0.3">
      <c r="A107" s="20"/>
      <c r="B107" s="17"/>
      <c r="C107" s="19"/>
      <c r="D107" s="18"/>
      <c r="E107" s="17"/>
      <c r="F107" s="21" t="str">
        <f t="shared" si="1"/>
        <v/>
      </c>
    </row>
    <row r="108" spans="1:6" x14ac:dyDescent="0.3">
      <c r="A108" s="20"/>
      <c r="B108" s="17"/>
      <c r="C108" s="19"/>
      <c r="D108" s="18"/>
      <c r="E108" s="17"/>
      <c r="F108" s="21" t="str">
        <f t="shared" si="1"/>
        <v/>
      </c>
    </row>
    <row r="109" spans="1:6" x14ac:dyDescent="0.3">
      <c r="A109" s="20"/>
      <c r="B109" s="17"/>
      <c r="C109" s="19"/>
      <c r="D109" s="18"/>
      <c r="E109" s="17"/>
      <c r="F109" s="21" t="str">
        <f t="shared" si="1"/>
        <v/>
      </c>
    </row>
    <row r="110" spans="1:6" x14ac:dyDescent="0.3">
      <c r="A110" s="20"/>
      <c r="B110" s="17"/>
      <c r="C110" s="19"/>
      <c r="D110" s="18"/>
      <c r="E110" s="17"/>
      <c r="F110" s="21" t="str">
        <f t="shared" si="1"/>
        <v/>
      </c>
    </row>
    <row r="111" spans="1:6" x14ac:dyDescent="0.3">
      <c r="A111" s="20"/>
      <c r="B111" s="17"/>
      <c r="C111" s="19"/>
      <c r="D111" s="18"/>
      <c r="E111" s="17"/>
      <c r="F111" s="21" t="str">
        <f t="shared" si="1"/>
        <v/>
      </c>
    </row>
    <row r="112" spans="1:6" x14ac:dyDescent="0.3">
      <c r="A112" s="20"/>
      <c r="B112" s="17"/>
      <c r="C112" s="19"/>
      <c r="D112" s="18"/>
      <c r="E112" s="17"/>
      <c r="F112" s="21" t="str">
        <f t="shared" si="1"/>
        <v/>
      </c>
    </row>
    <row r="113" spans="1:6" x14ac:dyDescent="0.3">
      <c r="A113" s="20"/>
      <c r="B113" s="17"/>
      <c r="C113" s="19"/>
      <c r="D113" s="18"/>
      <c r="E113" s="17"/>
      <c r="F113" s="21" t="str">
        <f t="shared" si="1"/>
        <v/>
      </c>
    </row>
    <row r="114" spans="1:6" x14ac:dyDescent="0.3">
      <c r="A114" s="20"/>
      <c r="B114" s="17"/>
      <c r="C114" s="19"/>
      <c r="D114" s="18"/>
      <c r="E114" s="17"/>
      <c r="F114" s="21" t="str">
        <f t="shared" si="1"/>
        <v/>
      </c>
    </row>
    <row r="115" spans="1:6" x14ac:dyDescent="0.3">
      <c r="A115" s="20"/>
      <c r="B115" s="17"/>
      <c r="C115" s="19"/>
      <c r="D115" s="18"/>
      <c r="E115" s="17"/>
      <c r="F115" s="21" t="str">
        <f t="shared" si="1"/>
        <v/>
      </c>
    </row>
    <row r="116" spans="1:6" x14ac:dyDescent="0.3">
      <c r="A116" s="20"/>
      <c r="B116" s="17"/>
      <c r="C116" s="19"/>
      <c r="D116" s="18"/>
      <c r="E116" s="17"/>
      <c r="F116" s="21" t="str">
        <f t="shared" si="1"/>
        <v/>
      </c>
    </row>
    <row r="117" spans="1:6" x14ac:dyDescent="0.3">
      <c r="A117" s="20"/>
      <c r="B117" s="17"/>
      <c r="C117" s="19"/>
      <c r="D117" s="18"/>
      <c r="E117" s="17"/>
      <c r="F117" s="21" t="str">
        <f t="shared" si="1"/>
        <v/>
      </c>
    </row>
    <row r="118" spans="1:6" x14ac:dyDescent="0.3">
      <c r="A118" s="20"/>
      <c r="B118" s="17"/>
      <c r="C118" s="19"/>
      <c r="D118" s="18"/>
      <c r="E118" s="17"/>
      <c r="F118" s="21" t="str">
        <f t="shared" si="1"/>
        <v/>
      </c>
    </row>
    <row r="119" spans="1:6" x14ac:dyDescent="0.3">
      <c r="A119" s="20"/>
      <c r="B119" s="17"/>
      <c r="C119" s="19"/>
      <c r="D119" s="18"/>
      <c r="E119" s="17"/>
      <c r="F119" s="21" t="str">
        <f t="shared" si="1"/>
        <v/>
      </c>
    </row>
    <row r="120" spans="1:6" x14ac:dyDescent="0.3">
      <c r="A120" s="20"/>
      <c r="B120" s="17"/>
      <c r="C120" s="19"/>
      <c r="D120" s="18"/>
      <c r="E120" s="17"/>
      <c r="F120" s="21" t="str">
        <f t="shared" si="1"/>
        <v/>
      </c>
    </row>
    <row r="121" spans="1:6" x14ac:dyDescent="0.3">
      <c r="A121" s="20"/>
      <c r="B121" s="17"/>
      <c r="C121" s="19"/>
      <c r="D121" s="18"/>
      <c r="E121" s="17"/>
      <c r="F121" s="21" t="str">
        <f t="shared" si="1"/>
        <v/>
      </c>
    </row>
    <row r="122" spans="1:6" x14ac:dyDescent="0.3">
      <c r="A122" s="20"/>
      <c r="B122" s="17"/>
      <c r="C122" s="19"/>
      <c r="D122" s="18"/>
      <c r="E122" s="17"/>
      <c r="F122" s="21" t="str">
        <f t="shared" si="1"/>
        <v/>
      </c>
    </row>
    <row r="123" spans="1:6" x14ac:dyDescent="0.3">
      <c r="A123" s="20"/>
      <c r="B123" s="17"/>
      <c r="C123" s="19"/>
      <c r="D123" s="18"/>
      <c r="E123" s="17"/>
      <c r="F123" s="21" t="str">
        <f t="shared" si="1"/>
        <v/>
      </c>
    </row>
    <row r="124" spans="1:6" x14ac:dyDescent="0.3">
      <c r="A124" s="20"/>
      <c r="B124" s="17"/>
      <c r="C124" s="19"/>
      <c r="D124" s="18"/>
      <c r="E124" s="17"/>
      <c r="F124" s="21" t="str">
        <f t="shared" si="1"/>
        <v/>
      </c>
    </row>
    <row r="125" spans="1:6" x14ac:dyDescent="0.3">
      <c r="A125" s="20"/>
      <c r="B125" s="17"/>
      <c r="C125" s="19"/>
      <c r="D125" s="18"/>
      <c r="E125" s="17"/>
      <c r="F125" s="21" t="str">
        <f t="shared" si="1"/>
        <v/>
      </c>
    </row>
    <row r="126" spans="1:6" x14ac:dyDescent="0.3">
      <c r="A126" s="20"/>
      <c r="B126" s="17"/>
      <c r="C126" s="19"/>
      <c r="D126" s="18"/>
      <c r="E126" s="17"/>
      <c r="F126" s="21" t="str">
        <f t="shared" si="1"/>
        <v/>
      </c>
    </row>
    <row r="127" spans="1:6" x14ac:dyDescent="0.3">
      <c r="A127" s="20"/>
      <c r="B127" s="17"/>
      <c r="C127" s="19"/>
      <c r="D127" s="18"/>
      <c r="E127" s="17"/>
      <c r="F127" s="21" t="str">
        <f t="shared" si="1"/>
        <v/>
      </c>
    </row>
    <row r="128" spans="1:6" x14ac:dyDescent="0.3">
      <c r="A128" s="20"/>
      <c r="B128" s="17"/>
      <c r="C128" s="19"/>
      <c r="D128" s="18"/>
      <c r="E128" s="17"/>
      <c r="F128" s="21" t="str">
        <f t="shared" si="1"/>
        <v/>
      </c>
    </row>
    <row r="129" spans="1:6" x14ac:dyDescent="0.3">
      <c r="A129" s="20"/>
      <c r="B129" s="17"/>
      <c r="C129" s="19"/>
      <c r="D129" s="18"/>
      <c r="E129" s="17"/>
      <c r="F129" s="21" t="str">
        <f t="shared" si="1"/>
        <v/>
      </c>
    </row>
    <row r="130" spans="1:6" x14ac:dyDescent="0.3">
      <c r="A130" s="20"/>
      <c r="B130" s="17"/>
      <c r="C130" s="19"/>
      <c r="D130" s="18"/>
      <c r="E130" s="17"/>
      <c r="F130" s="21" t="str">
        <f t="shared" si="1"/>
        <v/>
      </c>
    </row>
    <row r="131" spans="1:6" x14ac:dyDescent="0.3">
      <c r="A131" s="20"/>
      <c r="B131" s="17"/>
      <c r="C131" s="19"/>
      <c r="D131" s="18"/>
      <c r="E131" s="17"/>
      <c r="F131" s="21" t="str">
        <f t="shared" si="1"/>
        <v/>
      </c>
    </row>
    <row r="132" spans="1:6" x14ac:dyDescent="0.3">
      <c r="A132" s="20"/>
      <c r="B132" s="17"/>
      <c r="C132" s="19"/>
      <c r="D132" s="18"/>
      <c r="E132" s="17"/>
      <c r="F132" s="21" t="str">
        <f t="shared" ref="F132:F195" si="2">IF($C132="","",DATE(YEAR($C132),MONTH($C132),1))</f>
        <v/>
      </c>
    </row>
    <row r="133" spans="1:6" x14ac:dyDescent="0.3">
      <c r="A133" s="20"/>
      <c r="B133" s="17"/>
      <c r="C133" s="19"/>
      <c r="D133" s="18"/>
      <c r="E133" s="17"/>
      <c r="F133" s="21" t="str">
        <f t="shared" si="2"/>
        <v/>
      </c>
    </row>
    <row r="134" spans="1:6" x14ac:dyDescent="0.3">
      <c r="A134" s="20"/>
      <c r="B134" s="17"/>
      <c r="C134" s="19"/>
      <c r="D134" s="18"/>
      <c r="E134" s="17"/>
      <c r="F134" s="21" t="str">
        <f t="shared" si="2"/>
        <v/>
      </c>
    </row>
    <row r="135" spans="1:6" x14ac:dyDescent="0.3">
      <c r="A135" s="20"/>
      <c r="B135" s="17"/>
      <c r="C135" s="19"/>
      <c r="D135" s="18"/>
      <c r="E135" s="17"/>
      <c r="F135" s="21" t="str">
        <f t="shared" si="2"/>
        <v/>
      </c>
    </row>
    <row r="136" spans="1:6" x14ac:dyDescent="0.3">
      <c r="A136" s="20"/>
      <c r="B136" s="17"/>
      <c r="C136" s="19"/>
      <c r="D136" s="18"/>
      <c r="E136" s="17"/>
      <c r="F136" s="21" t="str">
        <f t="shared" si="2"/>
        <v/>
      </c>
    </row>
    <row r="137" spans="1:6" x14ac:dyDescent="0.3">
      <c r="A137" s="20"/>
      <c r="B137" s="17"/>
      <c r="C137" s="19"/>
      <c r="D137" s="18"/>
      <c r="E137" s="17"/>
      <c r="F137" s="21" t="str">
        <f t="shared" si="2"/>
        <v/>
      </c>
    </row>
    <row r="138" spans="1:6" x14ac:dyDescent="0.3">
      <c r="A138" s="20"/>
      <c r="B138" s="17"/>
      <c r="C138" s="19"/>
      <c r="D138" s="18"/>
      <c r="E138" s="17"/>
      <c r="F138" s="21" t="str">
        <f t="shared" si="2"/>
        <v/>
      </c>
    </row>
    <row r="139" spans="1:6" x14ac:dyDescent="0.3">
      <c r="A139" s="20"/>
      <c r="B139" s="17"/>
      <c r="C139" s="19"/>
      <c r="D139" s="18"/>
      <c r="E139" s="17"/>
      <c r="F139" s="21" t="str">
        <f t="shared" si="2"/>
        <v/>
      </c>
    </row>
    <row r="140" spans="1:6" x14ac:dyDescent="0.3">
      <c r="A140" s="20"/>
      <c r="B140" s="17"/>
      <c r="C140" s="19"/>
      <c r="D140" s="18"/>
      <c r="E140" s="17"/>
      <c r="F140" s="21" t="str">
        <f t="shared" si="2"/>
        <v/>
      </c>
    </row>
    <row r="141" spans="1:6" x14ac:dyDescent="0.3">
      <c r="A141" s="20"/>
      <c r="B141" s="17"/>
      <c r="C141" s="19"/>
      <c r="D141" s="18"/>
      <c r="E141" s="17"/>
      <c r="F141" s="21" t="str">
        <f t="shared" si="2"/>
        <v/>
      </c>
    </row>
    <row r="142" spans="1:6" x14ac:dyDescent="0.3">
      <c r="A142" s="20"/>
      <c r="B142" s="17"/>
      <c r="C142" s="19"/>
      <c r="D142" s="18"/>
      <c r="E142" s="17"/>
      <c r="F142" s="21" t="str">
        <f t="shared" si="2"/>
        <v/>
      </c>
    </row>
    <row r="143" spans="1:6" x14ac:dyDescent="0.3">
      <c r="A143" s="20"/>
      <c r="B143" s="17"/>
      <c r="C143" s="19"/>
      <c r="D143" s="18"/>
      <c r="E143" s="17"/>
      <c r="F143" s="21" t="str">
        <f t="shared" si="2"/>
        <v/>
      </c>
    </row>
    <row r="144" spans="1:6" x14ac:dyDescent="0.3">
      <c r="A144" s="20"/>
      <c r="B144" s="17"/>
      <c r="C144" s="19"/>
      <c r="D144" s="18"/>
      <c r="E144" s="17"/>
      <c r="F144" s="21" t="str">
        <f t="shared" si="2"/>
        <v/>
      </c>
    </row>
    <row r="145" spans="1:6" x14ac:dyDescent="0.3">
      <c r="A145" s="20"/>
      <c r="B145" s="17"/>
      <c r="C145" s="19"/>
      <c r="D145" s="18"/>
      <c r="E145" s="17"/>
      <c r="F145" s="21" t="str">
        <f t="shared" si="2"/>
        <v/>
      </c>
    </row>
    <row r="146" spans="1:6" x14ac:dyDescent="0.3">
      <c r="A146" s="20"/>
      <c r="B146" s="17"/>
      <c r="C146" s="19"/>
      <c r="D146" s="18"/>
      <c r="E146" s="17"/>
      <c r="F146" s="21" t="str">
        <f t="shared" si="2"/>
        <v/>
      </c>
    </row>
    <row r="147" spans="1:6" x14ac:dyDescent="0.3">
      <c r="A147" s="20"/>
      <c r="B147" s="17"/>
      <c r="C147" s="19"/>
      <c r="D147" s="18"/>
      <c r="E147" s="17"/>
      <c r="F147" s="21" t="str">
        <f t="shared" si="2"/>
        <v/>
      </c>
    </row>
    <row r="148" spans="1:6" x14ac:dyDescent="0.3">
      <c r="A148" s="20"/>
      <c r="B148" s="17"/>
      <c r="C148" s="19"/>
      <c r="D148" s="18"/>
      <c r="E148" s="17"/>
      <c r="F148" s="21" t="str">
        <f t="shared" si="2"/>
        <v/>
      </c>
    </row>
    <row r="149" spans="1:6" x14ac:dyDescent="0.3">
      <c r="A149" s="20"/>
      <c r="B149" s="17"/>
      <c r="C149" s="19"/>
      <c r="D149" s="18"/>
      <c r="E149" s="17"/>
      <c r="F149" s="21" t="str">
        <f t="shared" si="2"/>
        <v/>
      </c>
    </row>
    <row r="150" spans="1:6" x14ac:dyDescent="0.3">
      <c r="A150" s="20"/>
      <c r="B150" s="17"/>
      <c r="C150" s="19"/>
      <c r="D150" s="18"/>
      <c r="E150" s="17"/>
      <c r="F150" s="21" t="str">
        <f t="shared" si="2"/>
        <v/>
      </c>
    </row>
    <row r="151" spans="1:6" x14ac:dyDescent="0.3">
      <c r="A151" s="20"/>
      <c r="B151" s="17"/>
      <c r="C151" s="19"/>
      <c r="D151" s="18"/>
      <c r="E151" s="17"/>
      <c r="F151" s="21" t="str">
        <f t="shared" si="2"/>
        <v/>
      </c>
    </row>
    <row r="152" spans="1:6" x14ac:dyDescent="0.3">
      <c r="A152" s="20"/>
      <c r="B152" s="17"/>
      <c r="C152" s="19"/>
      <c r="D152" s="18"/>
      <c r="E152" s="17"/>
      <c r="F152" s="21" t="str">
        <f t="shared" si="2"/>
        <v/>
      </c>
    </row>
    <row r="153" spans="1:6" x14ac:dyDescent="0.3">
      <c r="A153" s="20"/>
      <c r="B153" s="17"/>
      <c r="C153" s="19"/>
      <c r="D153" s="18"/>
      <c r="E153" s="17"/>
      <c r="F153" s="21" t="str">
        <f t="shared" si="2"/>
        <v/>
      </c>
    </row>
    <row r="154" spans="1:6" x14ac:dyDescent="0.3">
      <c r="A154" s="20"/>
      <c r="B154" s="17"/>
      <c r="C154" s="19"/>
      <c r="D154" s="18"/>
      <c r="E154" s="17"/>
      <c r="F154" s="21" t="str">
        <f t="shared" si="2"/>
        <v/>
      </c>
    </row>
    <row r="155" spans="1:6" x14ac:dyDescent="0.3">
      <c r="A155" s="20"/>
      <c r="B155" s="17"/>
      <c r="C155" s="19"/>
      <c r="D155" s="18"/>
      <c r="E155" s="17"/>
      <c r="F155" s="21" t="str">
        <f t="shared" si="2"/>
        <v/>
      </c>
    </row>
    <row r="156" spans="1:6" x14ac:dyDescent="0.3">
      <c r="A156" s="20"/>
      <c r="B156" s="17"/>
      <c r="C156" s="19"/>
      <c r="D156" s="18"/>
      <c r="E156" s="17"/>
      <c r="F156" s="21" t="str">
        <f t="shared" si="2"/>
        <v/>
      </c>
    </row>
    <row r="157" spans="1:6" x14ac:dyDescent="0.3">
      <c r="A157" s="20"/>
      <c r="B157" s="17"/>
      <c r="C157" s="19"/>
      <c r="D157" s="18"/>
      <c r="E157" s="17"/>
      <c r="F157" s="21" t="str">
        <f t="shared" si="2"/>
        <v/>
      </c>
    </row>
    <row r="158" spans="1:6" x14ac:dyDescent="0.3">
      <c r="A158" s="20"/>
      <c r="B158" s="17"/>
      <c r="C158" s="19"/>
      <c r="D158" s="18"/>
      <c r="E158" s="17"/>
      <c r="F158" s="21" t="str">
        <f t="shared" si="2"/>
        <v/>
      </c>
    </row>
    <row r="159" spans="1:6" x14ac:dyDescent="0.3">
      <c r="A159" s="20"/>
      <c r="B159" s="17"/>
      <c r="C159" s="19"/>
      <c r="D159" s="18"/>
      <c r="E159" s="17"/>
      <c r="F159" s="21" t="str">
        <f t="shared" si="2"/>
        <v/>
      </c>
    </row>
    <row r="160" spans="1:6" x14ac:dyDescent="0.3">
      <c r="A160" s="20"/>
      <c r="B160" s="17"/>
      <c r="C160" s="19"/>
      <c r="D160" s="18"/>
      <c r="E160" s="17"/>
      <c r="F160" s="21" t="str">
        <f t="shared" si="2"/>
        <v/>
      </c>
    </row>
    <row r="161" spans="1:6" x14ac:dyDescent="0.3">
      <c r="A161" s="20"/>
      <c r="B161" s="17"/>
      <c r="C161" s="19"/>
      <c r="D161" s="18"/>
      <c r="E161" s="17"/>
      <c r="F161" s="21" t="str">
        <f t="shared" si="2"/>
        <v/>
      </c>
    </row>
    <row r="162" spans="1:6" x14ac:dyDescent="0.3">
      <c r="A162" s="20"/>
      <c r="B162" s="17"/>
      <c r="C162" s="19"/>
      <c r="D162" s="18"/>
      <c r="E162" s="17"/>
      <c r="F162" s="21" t="str">
        <f t="shared" si="2"/>
        <v/>
      </c>
    </row>
    <row r="163" spans="1:6" x14ac:dyDescent="0.3">
      <c r="A163" s="20"/>
      <c r="B163" s="17"/>
      <c r="C163" s="19"/>
      <c r="D163" s="18"/>
      <c r="E163" s="17"/>
      <c r="F163" s="21" t="str">
        <f t="shared" si="2"/>
        <v/>
      </c>
    </row>
    <row r="164" spans="1:6" x14ac:dyDescent="0.3">
      <c r="A164" s="20"/>
      <c r="B164" s="17"/>
      <c r="C164" s="19"/>
      <c r="D164" s="18"/>
      <c r="E164" s="17"/>
      <c r="F164" s="21" t="str">
        <f t="shared" si="2"/>
        <v/>
      </c>
    </row>
    <row r="165" spans="1:6" x14ac:dyDescent="0.3">
      <c r="A165" s="20"/>
      <c r="B165" s="17"/>
      <c r="C165" s="19"/>
      <c r="D165" s="18"/>
      <c r="E165" s="17"/>
      <c r="F165" s="21" t="str">
        <f t="shared" si="2"/>
        <v/>
      </c>
    </row>
    <row r="166" spans="1:6" x14ac:dyDescent="0.3">
      <c r="A166" s="20"/>
      <c r="B166" s="17"/>
      <c r="C166" s="19"/>
      <c r="D166" s="18"/>
      <c r="E166" s="17"/>
      <c r="F166" s="21" t="str">
        <f t="shared" si="2"/>
        <v/>
      </c>
    </row>
    <row r="167" spans="1:6" x14ac:dyDescent="0.3">
      <c r="A167" s="20"/>
      <c r="B167" s="17"/>
      <c r="C167" s="19"/>
      <c r="D167" s="18"/>
      <c r="E167" s="17"/>
      <c r="F167" s="21" t="str">
        <f t="shared" si="2"/>
        <v/>
      </c>
    </row>
    <row r="168" spans="1:6" x14ac:dyDescent="0.3">
      <c r="A168" s="20"/>
      <c r="B168" s="17"/>
      <c r="C168" s="19"/>
      <c r="D168" s="18"/>
      <c r="E168" s="17"/>
      <c r="F168" s="21" t="str">
        <f t="shared" si="2"/>
        <v/>
      </c>
    </row>
    <row r="169" spans="1:6" x14ac:dyDescent="0.3">
      <c r="A169" s="20"/>
      <c r="B169" s="17"/>
      <c r="C169" s="19"/>
      <c r="D169" s="18"/>
      <c r="E169" s="17"/>
      <c r="F169" s="21" t="str">
        <f t="shared" si="2"/>
        <v/>
      </c>
    </row>
    <row r="170" spans="1:6" x14ac:dyDescent="0.3">
      <c r="A170" s="20"/>
      <c r="B170" s="17"/>
      <c r="C170" s="19"/>
      <c r="D170" s="18"/>
      <c r="E170" s="17"/>
      <c r="F170" s="21" t="str">
        <f t="shared" si="2"/>
        <v/>
      </c>
    </row>
    <row r="171" spans="1:6" x14ac:dyDescent="0.3">
      <c r="A171" s="20"/>
      <c r="B171" s="17"/>
      <c r="C171" s="19"/>
      <c r="D171" s="18"/>
      <c r="E171" s="17"/>
      <c r="F171" s="21" t="str">
        <f t="shared" si="2"/>
        <v/>
      </c>
    </row>
    <row r="172" spans="1:6" x14ac:dyDescent="0.3">
      <c r="A172" s="20"/>
      <c r="B172" s="17"/>
      <c r="C172" s="19"/>
      <c r="D172" s="18"/>
      <c r="E172" s="17"/>
      <c r="F172" s="21" t="str">
        <f t="shared" si="2"/>
        <v/>
      </c>
    </row>
    <row r="173" spans="1:6" x14ac:dyDescent="0.3">
      <c r="A173" s="20"/>
      <c r="B173" s="17"/>
      <c r="C173" s="19"/>
      <c r="D173" s="18"/>
      <c r="E173" s="17"/>
      <c r="F173" s="21" t="str">
        <f t="shared" si="2"/>
        <v/>
      </c>
    </row>
    <row r="174" spans="1:6" x14ac:dyDescent="0.3">
      <c r="A174" s="20"/>
      <c r="B174" s="17"/>
      <c r="C174" s="19"/>
      <c r="D174" s="18"/>
      <c r="E174" s="17"/>
      <c r="F174" s="21" t="str">
        <f t="shared" si="2"/>
        <v/>
      </c>
    </row>
    <row r="175" spans="1:6" x14ac:dyDescent="0.3">
      <c r="A175" s="20"/>
      <c r="B175" s="17"/>
      <c r="C175" s="19"/>
      <c r="D175" s="18"/>
      <c r="E175" s="17"/>
      <c r="F175" s="21" t="str">
        <f t="shared" si="2"/>
        <v/>
      </c>
    </row>
    <row r="176" spans="1:6" x14ac:dyDescent="0.3">
      <c r="A176" s="20"/>
      <c r="B176" s="17"/>
      <c r="C176" s="19"/>
      <c r="D176" s="18"/>
      <c r="E176" s="17"/>
      <c r="F176" s="21" t="str">
        <f t="shared" si="2"/>
        <v/>
      </c>
    </row>
    <row r="177" spans="1:6" x14ac:dyDescent="0.3">
      <c r="A177" s="20"/>
      <c r="B177" s="17"/>
      <c r="C177" s="19"/>
      <c r="D177" s="18"/>
      <c r="E177" s="17"/>
      <c r="F177" s="21" t="str">
        <f t="shared" si="2"/>
        <v/>
      </c>
    </row>
    <row r="178" spans="1:6" x14ac:dyDescent="0.3">
      <c r="A178" s="20"/>
      <c r="B178" s="17"/>
      <c r="C178" s="19"/>
      <c r="D178" s="18"/>
      <c r="E178" s="17"/>
      <c r="F178" s="21" t="str">
        <f t="shared" si="2"/>
        <v/>
      </c>
    </row>
    <row r="179" spans="1:6" x14ac:dyDescent="0.3">
      <c r="A179" s="20"/>
      <c r="B179" s="17"/>
      <c r="C179" s="19"/>
      <c r="D179" s="18"/>
      <c r="E179" s="17"/>
      <c r="F179" s="21" t="str">
        <f t="shared" si="2"/>
        <v/>
      </c>
    </row>
    <row r="180" spans="1:6" x14ac:dyDescent="0.3">
      <c r="A180" s="20"/>
      <c r="B180" s="17"/>
      <c r="C180" s="19"/>
      <c r="D180" s="18"/>
      <c r="E180" s="17"/>
      <c r="F180" s="21" t="str">
        <f t="shared" si="2"/>
        <v/>
      </c>
    </row>
    <row r="181" spans="1:6" x14ac:dyDescent="0.3">
      <c r="A181" s="20"/>
      <c r="B181" s="17"/>
      <c r="C181" s="19"/>
      <c r="D181" s="18"/>
      <c r="E181" s="17"/>
      <c r="F181" s="21" t="str">
        <f t="shared" si="2"/>
        <v/>
      </c>
    </row>
    <row r="182" spans="1:6" x14ac:dyDescent="0.3">
      <c r="A182" s="20"/>
      <c r="B182" s="17"/>
      <c r="C182" s="19"/>
      <c r="D182" s="18"/>
      <c r="E182" s="17"/>
      <c r="F182" s="21" t="str">
        <f t="shared" si="2"/>
        <v/>
      </c>
    </row>
    <row r="183" spans="1:6" x14ac:dyDescent="0.3">
      <c r="A183" s="20"/>
      <c r="B183" s="17"/>
      <c r="C183" s="19"/>
      <c r="D183" s="18"/>
      <c r="E183" s="17"/>
      <c r="F183" s="21" t="str">
        <f t="shared" si="2"/>
        <v/>
      </c>
    </row>
    <row r="184" spans="1:6" x14ac:dyDescent="0.3">
      <c r="A184" s="20"/>
      <c r="B184" s="17"/>
      <c r="C184" s="19"/>
      <c r="D184" s="18"/>
      <c r="E184" s="17"/>
      <c r="F184" s="21" t="str">
        <f t="shared" si="2"/>
        <v/>
      </c>
    </row>
    <row r="185" spans="1:6" x14ac:dyDescent="0.3">
      <c r="A185" s="20"/>
      <c r="B185" s="17"/>
      <c r="C185" s="19"/>
      <c r="D185" s="18"/>
      <c r="E185" s="17"/>
      <c r="F185" s="21" t="str">
        <f t="shared" si="2"/>
        <v/>
      </c>
    </row>
    <row r="186" spans="1:6" x14ac:dyDescent="0.3">
      <c r="A186" s="20"/>
      <c r="B186" s="17"/>
      <c r="C186" s="19"/>
      <c r="D186" s="18"/>
      <c r="E186" s="17"/>
      <c r="F186" s="21" t="str">
        <f t="shared" si="2"/>
        <v/>
      </c>
    </row>
    <row r="187" spans="1:6" x14ac:dyDescent="0.3">
      <c r="A187" s="20"/>
      <c r="B187" s="17"/>
      <c r="C187" s="19"/>
      <c r="D187" s="18"/>
      <c r="E187" s="17"/>
      <c r="F187" s="21" t="str">
        <f t="shared" si="2"/>
        <v/>
      </c>
    </row>
    <row r="188" spans="1:6" x14ac:dyDescent="0.3">
      <c r="A188" s="20"/>
      <c r="B188" s="17"/>
      <c r="C188" s="19"/>
      <c r="D188" s="18"/>
      <c r="E188" s="17"/>
      <c r="F188" s="21" t="str">
        <f t="shared" si="2"/>
        <v/>
      </c>
    </row>
    <row r="189" spans="1:6" x14ac:dyDescent="0.3">
      <c r="A189" s="20"/>
      <c r="B189" s="17"/>
      <c r="C189" s="19"/>
      <c r="D189" s="18"/>
      <c r="E189" s="17"/>
      <c r="F189" s="21" t="str">
        <f t="shared" si="2"/>
        <v/>
      </c>
    </row>
    <row r="190" spans="1:6" x14ac:dyDescent="0.3">
      <c r="A190" s="20"/>
      <c r="B190" s="17"/>
      <c r="C190" s="19"/>
      <c r="D190" s="18"/>
      <c r="E190" s="17"/>
      <c r="F190" s="21" t="str">
        <f t="shared" si="2"/>
        <v/>
      </c>
    </row>
    <row r="191" spans="1:6" x14ac:dyDescent="0.3">
      <c r="A191" s="20"/>
      <c r="B191" s="17"/>
      <c r="C191" s="19"/>
      <c r="D191" s="18"/>
      <c r="E191" s="17"/>
      <c r="F191" s="21" t="str">
        <f t="shared" si="2"/>
        <v/>
      </c>
    </row>
    <row r="192" spans="1:6" x14ac:dyDescent="0.3">
      <c r="A192" s="20"/>
      <c r="B192" s="17"/>
      <c r="C192" s="19"/>
      <c r="D192" s="18"/>
      <c r="E192" s="17"/>
      <c r="F192" s="21" t="str">
        <f t="shared" si="2"/>
        <v/>
      </c>
    </row>
    <row r="193" spans="1:6" x14ac:dyDescent="0.3">
      <c r="A193" s="20"/>
      <c r="B193" s="17"/>
      <c r="C193" s="19"/>
      <c r="D193" s="18"/>
      <c r="E193" s="17"/>
      <c r="F193" s="21" t="str">
        <f t="shared" si="2"/>
        <v/>
      </c>
    </row>
    <row r="194" spans="1:6" x14ac:dyDescent="0.3">
      <c r="A194" s="20"/>
      <c r="B194" s="17"/>
      <c r="C194" s="19"/>
      <c r="D194" s="18"/>
      <c r="E194" s="17"/>
      <c r="F194" s="21" t="str">
        <f t="shared" si="2"/>
        <v/>
      </c>
    </row>
    <row r="195" spans="1:6" x14ac:dyDescent="0.3">
      <c r="A195" s="20"/>
      <c r="B195" s="17"/>
      <c r="C195" s="19"/>
      <c r="D195" s="18"/>
      <c r="E195" s="17"/>
      <c r="F195" s="21" t="str">
        <f t="shared" si="2"/>
        <v/>
      </c>
    </row>
    <row r="196" spans="1:6" x14ac:dyDescent="0.3">
      <c r="A196" s="20"/>
      <c r="B196" s="17"/>
      <c r="C196" s="19"/>
      <c r="D196" s="18"/>
      <c r="E196" s="17"/>
      <c r="F196" s="21" t="str">
        <f t="shared" ref="F196:F259" si="3">IF($C196="","",DATE(YEAR($C196),MONTH($C196),1))</f>
        <v/>
      </c>
    </row>
    <row r="197" spans="1:6" x14ac:dyDescent="0.3">
      <c r="A197" s="20"/>
      <c r="B197" s="17"/>
      <c r="C197" s="19"/>
      <c r="D197" s="18"/>
      <c r="E197" s="17"/>
      <c r="F197" s="21" t="str">
        <f t="shared" si="3"/>
        <v/>
      </c>
    </row>
    <row r="198" spans="1:6" x14ac:dyDescent="0.3">
      <c r="A198" s="20"/>
      <c r="B198" s="17"/>
      <c r="C198" s="19"/>
      <c r="D198" s="18"/>
      <c r="E198" s="17"/>
      <c r="F198" s="21" t="str">
        <f t="shared" si="3"/>
        <v/>
      </c>
    </row>
    <row r="199" spans="1:6" x14ac:dyDescent="0.3">
      <c r="A199" s="20"/>
      <c r="B199" s="17"/>
      <c r="C199" s="19"/>
      <c r="D199" s="18"/>
      <c r="E199" s="17"/>
      <c r="F199" s="21" t="str">
        <f t="shared" si="3"/>
        <v/>
      </c>
    </row>
    <row r="200" spans="1:6" x14ac:dyDescent="0.3">
      <c r="A200" s="20"/>
      <c r="B200" s="17"/>
      <c r="C200" s="19"/>
      <c r="D200" s="18"/>
      <c r="E200" s="17"/>
      <c r="F200" s="21" t="str">
        <f t="shared" si="3"/>
        <v/>
      </c>
    </row>
    <row r="201" spans="1:6" x14ac:dyDescent="0.3">
      <c r="A201" s="20"/>
      <c r="B201" s="17"/>
      <c r="C201" s="19"/>
      <c r="D201" s="18"/>
      <c r="E201" s="17"/>
      <c r="F201" s="21" t="str">
        <f t="shared" si="3"/>
        <v/>
      </c>
    </row>
    <row r="202" spans="1:6" x14ac:dyDescent="0.3">
      <c r="A202" s="20"/>
      <c r="B202" s="17"/>
      <c r="C202" s="19"/>
      <c r="D202" s="18"/>
      <c r="E202" s="17"/>
      <c r="F202" s="21" t="str">
        <f t="shared" si="3"/>
        <v/>
      </c>
    </row>
    <row r="203" spans="1:6" x14ac:dyDescent="0.3">
      <c r="A203" s="20"/>
      <c r="B203" s="17"/>
      <c r="C203" s="19"/>
      <c r="D203" s="18"/>
      <c r="E203" s="17"/>
      <c r="F203" s="21" t="str">
        <f t="shared" si="3"/>
        <v/>
      </c>
    </row>
    <row r="204" spans="1:6" x14ac:dyDescent="0.3">
      <c r="A204" s="20"/>
      <c r="B204" s="17"/>
      <c r="C204" s="19"/>
      <c r="D204" s="18"/>
      <c r="E204" s="17"/>
      <c r="F204" s="21" t="str">
        <f t="shared" si="3"/>
        <v/>
      </c>
    </row>
    <row r="205" spans="1:6" x14ac:dyDescent="0.3">
      <c r="A205" s="20"/>
      <c r="B205" s="17"/>
      <c r="C205" s="19"/>
      <c r="D205" s="18"/>
      <c r="E205" s="17"/>
      <c r="F205" s="21" t="str">
        <f t="shared" si="3"/>
        <v/>
      </c>
    </row>
    <row r="206" spans="1:6" x14ac:dyDescent="0.3">
      <c r="A206" s="20"/>
      <c r="B206" s="17"/>
      <c r="C206" s="19"/>
      <c r="D206" s="18"/>
      <c r="E206" s="17"/>
      <c r="F206" s="21" t="str">
        <f t="shared" si="3"/>
        <v/>
      </c>
    </row>
    <row r="207" spans="1:6" x14ac:dyDescent="0.3">
      <c r="A207" s="20"/>
      <c r="B207" s="17"/>
      <c r="C207" s="19"/>
      <c r="D207" s="18"/>
      <c r="E207" s="17"/>
      <c r="F207" s="21" t="str">
        <f t="shared" si="3"/>
        <v/>
      </c>
    </row>
    <row r="208" spans="1:6" x14ac:dyDescent="0.3">
      <c r="A208" s="20"/>
      <c r="B208" s="17"/>
      <c r="C208" s="19"/>
      <c r="D208" s="18"/>
      <c r="E208" s="17"/>
      <c r="F208" s="21" t="str">
        <f t="shared" si="3"/>
        <v/>
      </c>
    </row>
    <row r="209" spans="1:6" x14ac:dyDescent="0.3">
      <c r="A209" s="20"/>
      <c r="B209" s="17"/>
      <c r="C209" s="19"/>
      <c r="D209" s="18"/>
      <c r="E209" s="17"/>
      <c r="F209" s="21" t="str">
        <f t="shared" si="3"/>
        <v/>
      </c>
    </row>
    <row r="210" spans="1:6" x14ac:dyDescent="0.3">
      <c r="A210" s="20"/>
      <c r="B210" s="17"/>
      <c r="C210" s="19"/>
      <c r="D210" s="18"/>
      <c r="E210" s="17"/>
      <c r="F210" s="21" t="str">
        <f t="shared" si="3"/>
        <v/>
      </c>
    </row>
    <row r="211" spans="1:6" x14ac:dyDescent="0.3">
      <c r="A211" s="20"/>
      <c r="B211" s="17"/>
      <c r="C211" s="19"/>
      <c r="D211" s="18"/>
      <c r="E211" s="17"/>
      <c r="F211" s="21" t="str">
        <f t="shared" si="3"/>
        <v/>
      </c>
    </row>
    <row r="212" spans="1:6" x14ac:dyDescent="0.3">
      <c r="A212" s="20"/>
      <c r="B212" s="17"/>
      <c r="C212" s="19"/>
      <c r="D212" s="18"/>
      <c r="E212" s="17"/>
      <c r="F212" s="21" t="str">
        <f t="shared" si="3"/>
        <v/>
      </c>
    </row>
    <row r="213" spans="1:6" x14ac:dyDescent="0.3">
      <c r="A213" s="20"/>
      <c r="B213" s="17"/>
      <c r="C213" s="19"/>
      <c r="D213" s="18"/>
      <c r="E213" s="17"/>
      <c r="F213" s="21" t="str">
        <f t="shared" si="3"/>
        <v/>
      </c>
    </row>
    <row r="214" spans="1:6" x14ac:dyDescent="0.3">
      <c r="A214" s="20"/>
      <c r="B214" s="17"/>
      <c r="C214" s="19"/>
      <c r="D214" s="18"/>
      <c r="E214" s="17"/>
      <c r="F214" s="21" t="str">
        <f t="shared" si="3"/>
        <v/>
      </c>
    </row>
    <row r="215" spans="1:6" x14ac:dyDescent="0.3">
      <c r="A215" s="20"/>
      <c r="B215" s="17"/>
      <c r="C215" s="19"/>
      <c r="D215" s="18"/>
      <c r="E215" s="17"/>
      <c r="F215" s="21" t="str">
        <f t="shared" si="3"/>
        <v/>
      </c>
    </row>
    <row r="216" spans="1:6" x14ac:dyDescent="0.3">
      <c r="A216" s="20"/>
      <c r="B216" s="17"/>
      <c r="C216" s="19"/>
      <c r="D216" s="18"/>
      <c r="E216" s="17"/>
      <c r="F216" s="21" t="str">
        <f t="shared" si="3"/>
        <v/>
      </c>
    </row>
    <row r="217" spans="1:6" x14ac:dyDescent="0.3">
      <c r="A217" s="20"/>
      <c r="B217" s="17"/>
      <c r="C217" s="19"/>
      <c r="D217" s="18"/>
      <c r="E217" s="17"/>
      <c r="F217" s="21" t="str">
        <f t="shared" si="3"/>
        <v/>
      </c>
    </row>
    <row r="218" spans="1:6" x14ac:dyDescent="0.3">
      <c r="A218" s="20"/>
      <c r="B218" s="17"/>
      <c r="C218" s="19"/>
      <c r="D218" s="18"/>
      <c r="E218" s="17"/>
      <c r="F218" s="21" t="str">
        <f t="shared" si="3"/>
        <v/>
      </c>
    </row>
    <row r="219" spans="1:6" x14ac:dyDescent="0.3">
      <c r="A219" s="20"/>
      <c r="B219" s="17"/>
      <c r="C219" s="19"/>
      <c r="D219" s="18"/>
      <c r="E219" s="17"/>
      <c r="F219" s="21" t="str">
        <f t="shared" si="3"/>
        <v/>
      </c>
    </row>
    <row r="220" spans="1:6" x14ac:dyDescent="0.3">
      <c r="A220" s="20"/>
      <c r="B220" s="17"/>
      <c r="C220" s="19"/>
      <c r="D220" s="18"/>
      <c r="E220" s="17"/>
      <c r="F220" s="21" t="str">
        <f t="shared" si="3"/>
        <v/>
      </c>
    </row>
    <row r="221" spans="1:6" x14ac:dyDescent="0.3">
      <c r="A221" s="20"/>
      <c r="B221" s="17"/>
      <c r="C221" s="19"/>
      <c r="D221" s="18"/>
      <c r="E221" s="17"/>
      <c r="F221" s="21" t="str">
        <f t="shared" si="3"/>
        <v/>
      </c>
    </row>
    <row r="222" spans="1:6" x14ac:dyDescent="0.3">
      <c r="A222" s="20"/>
      <c r="B222" s="17"/>
      <c r="C222" s="19"/>
      <c r="D222" s="18"/>
      <c r="E222" s="17"/>
      <c r="F222" s="21" t="str">
        <f t="shared" si="3"/>
        <v/>
      </c>
    </row>
    <row r="223" spans="1:6" x14ac:dyDescent="0.3">
      <c r="A223" s="20"/>
      <c r="B223" s="17"/>
      <c r="C223" s="19"/>
      <c r="D223" s="18"/>
      <c r="E223" s="17"/>
      <c r="F223" s="21" t="str">
        <f t="shared" si="3"/>
        <v/>
      </c>
    </row>
    <row r="224" spans="1:6" x14ac:dyDescent="0.3">
      <c r="A224" s="20"/>
      <c r="B224" s="17"/>
      <c r="C224" s="19"/>
      <c r="D224" s="18"/>
      <c r="E224" s="17"/>
      <c r="F224" s="21" t="str">
        <f t="shared" si="3"/>
        <v/>
      </c>
    </row>
    <row r="225" spans="1:6" x14ac:dyDescent="0.3">
      <c r="A225" s="20"/>
      <c r="B225" s="17"/>
      <c r="C225" s="19"/>
      <c r="D225" s="18"/>
      <c r="E225" s="17"/>
      <c r="F225" s="21" t="str">
        <f t="shared" si="3"/>
        <v/>
      </c>
    </row>
    <row r="226" spans="1:6" x14ac:dyDescent="0.3">
      <c r="A226" s="20"/>
      <c r="B226" s="17"/>
      <c r="C226" s="19"/>
      <c r="D226" s="18"/>
      <c r="E226" s="17"/>
      <c r="F226" s="21" t="str">
        <f t="shared" si="3"/>
        <v/>
      </c>
    </row>
    <row r="227" spans="1:6" x14ac:dyDescent="0.3">
      <c r="A227" s="20"/>
      <c r="B227" s="17"/>
      <c r="C227" s="19"/>
      <c r="D227" s="18"/>
      <c r="E227" s="17"/>
      <c r="F227" s="21" t="str">
        <f t="shared" si="3"/>
        <v/>
      </c>
    </row>
    <row r="228" spans="1:6" x14ac:dyDescent="0.3">
      <c r="A228" s="20"/>
      <c r="B228" s="17"/>
      <c r="C228" s="19"/>
      <c r="D228" s="18"/>
      <c r="E228" s="17"/>
      <c r="F228" s="21" t="str">
        <f t="shared" si="3"/>
        <v/>
      </c>
    </row>
    <row r="229" spans="1:6" x14ac:dyDescent="0.3">
      <c r="A229" s="20"/>
      <c r="B229" s="17"/>
      <c r="C229" s="19"/>
      <c r="D229" s="18"/>
      <c r="E229" s="17"/>
      <c r="F229" s="21" t="str">
        <f t="shared" si="3"/>
        <v/>
      </c>
    </row>
    <row r="230" spans="1:6" x14ac:dyDescent="0.3">
      <c r="A230" s="20"/>
      <c r="B230" s="17"/>
      <c r="C230" s="19"/>
      <c r="D230" s="18"/>
      <c r="E230" s="17"/>
      <c r="F230" s="21" t="str">
        <f t="shared" si="3"/>
        <v/>
      </c>
    </row>
    <row r="231" spans="1:6" x14ac:dyDescent="0.3">
      <c r="A231" s="20"/>
      <c r="B231" s="17"/>
      <c r="C231" s="19"/>
      <c r="D231" s="18"/>
      <c r="E231" s="17"/>
      <c r="F231" s="21" t="str">
        <f t="shared" si="3"/>
        <v/>
      </c>
    </row>
    <row r="232" spans="1:6" x14ac:dyDescent="0.3">
      <c r="A232" s="20"/>
      <c r="B232" s="17"/>
      <c r="C232" s="19"/>
      <c r="D232" s="18"/>
      <c r="E232" s="17"/>
      <c r="F232" s="21" t="str">
        <f t="shared" si="3"/>
        <v/>
      </c>
    </row>
    <row r="233" spans="1:6" x14ac:dyDescent="0.3">
      <c r="A233" s="20"/>
      <c r="B233" s="17"/>
      <c r="C233" s="19"/>
      <c r="D233" s="18"/>
      <c r="E233" s="17"/>
      <c r="F233" s="21" t="str">
        <f t="shared" si="3"/>
        <v/>
      </c>
    </row>
    <row r="234" spans="1:6" x14ac:dyDescent="0.3">
      <c r="A234" s="20"/>
      <c r="B234" s="17"/>
      <c r="C234" s="19"/>
      <c r="D234" s="18"/>
      <c r="E234" s="17"/>
      <c r="F234" s="21" t="str">
        <f t="shared" si="3"/>
        <v/>
      </c>
    </row>
    <row r="235" spans="1:6" x14ac:dyDescent="0.3">
      <c r="A235" s="20"/>
      <c r="B235" s="17"/>
      <c r="C235" s="19"/>
      <c r="D235" s="18"/>
      <c r="E235" s="17"/>
      <c r="F235" s="21" t="str">
        <f t="shared" si="3"/>
        <v/>
      </c>
    </row>
    <row r="236" spans="1:6" x14ac:dyDescent="0.3">
      <c r="A236" s="20"/>
      <c r="B236" s="17"/>
      <c r="C236" s="19"/>
      <c r="D236" s="18"/>
      <c r="E236" s="17"/>
      <c r="F236" s="21" t="str">
        <f t="shared" si="3"/>
        <v/>
      </c>
    </row>
    <row r="237" spans="1:6" x14ac:dyDescent="0.3">
      <c r="A237" s="20"/>
      <c r="B237" s="17"/>
      <c r="C237" s="19"/>
      <c r="D237" s="18"/>
      <c r="E237" s="17"/>
      <c r="F237" s="21" t="str">
        <f t="shared" si="3"/>
        <v/>
      </c>
    </row>
    <row r="238" spans="1:6" x14ac:dyDescent="0.3">
      <c r="A238" s="20"/>
      <c r="B238" s="17"/>
      <c r="C238" s="19"/>
      <c r="D238" s="18"/>
      <c r="E238" s="17"/>
      <c r="F238" s="21" t="str">
        <f t="shared" si="3"/>
        <v/>
      </c>
    </row>
    <row r="239" spans="1:6" x14ac:dyDescent="0.3">
      <c r="A239" s="20"/>
      <c r="B239" s="17"/>
      <c r="C239" s="19"/>
      <c r="D239" s="18"/>
      <c r="E239" s="17"/>
      <c r="F239" s="21" t="str">
        <f t="shared" si="3"/>
        <v/>
      </c>
    </row>
    <row r="240" spans="1:6" x14ac:dyDescent="0.3">
      <c r="A240" s="20"/>
      <c r="B240" s="17"/>
      <c r="C240" s="19"/>
      <c r="D240" s="18"/>
      <c r="E240" s="17"/>
      <c r="F240" s="21" t="str">
        <f t="shared" si="3"/>
        <v/>
      </c>
    </row>
    <row r="241" spans="1:6" x14ac:dyDescent="0.3">
      <c r="A241" s="20"/>
      <c r="B241" s="17"/>
      <c r="C241" s="19"/>
      <c r="D241" s="18"/>
      <c r="E241" s="17"/>
      <c r="F241" s="21" t="str">
        <f t="shared" si="3"/>
        <v/>
      </c>
    </row>
    <row r="242" spans="1:6" x14ac:dyDescent="0.3">
      <c r="A242" s="20"/>
      <c r="B242" s="17"/>
      <c r="C242" s="19"/>
      <c r="D242" s="18"/>
      <c r="E242" s="17"/>
      <c r="F242" s="21" t="str">
        <f t="shared" si="3"/>
        <v/>
      </c>
    </row>
    <row r="243" spans="1:6" x14ac:dyDescent="0.3">
      <c r="A243" s="20"/>
      <c r="B243" s="17"/>
      <c r="C243" s="19"/>
      <c r="D243" s="18"/>
      <c r="E243" s="17"/>
      <c r="F243" s="21" t="str">
        <f t="shared" si="3"/>
        <v/>
      </c>
    </row>
    <row r="244" spans="1:6" x14ac:dyDescent="0.3">
      <c r="A244" s="20"/>
      <c r="B244" s="17"/>
      <c r="C244" s="19"/>
      <c r="D244" s="18"/>
      <c r="E244" s="17"/>
      <c r="F244" s="21" t="str">
        <f t="shared" si="3"/>
        <v/>
      </c>
    </row>
    <row r="245" spans="1:6" x14ac:dyDescent="0.3">
      <c r="A245" s="20"/>
      <c r="B245" s="17"/>
      <c r="C245" s="19"/>
      <c r="D245" s="18"/>
      <c r="E245" s="17"/>
      <c r="F245" s="21" t="str">
        <f t="shared" si="3"/>
        <v/>
      </c>
    </row>
    <row r="246" spans="1:6" x14ac:dyDescent="0.3">
      <c r="A246" s="20"/>
      <c r="B246" s="17"/>
      <c r="C246" s="19"/>
      <c r="D246" s="18"/>
      <c r="E246" s="17"/>
      <c r="F246" s="21" t="str">
        <f t="shared" si="3"/>
        <v/>
      </c>
    </row>
    <row r="247" spans="1:6" x14ac:dyDescent="0.3">
      <c r="A247" s="20"/>
      <c r="B247" s="17"/>
      <c r="C247" s="19"/>
      <c r="D247" s="18"/>
      <c r="E247" s="17"/>
      <c r="F247" s="21" t="str">
        <f t="shared" si="3"/>
        <v/>
      </c>
    </row>
    <row r="248" spans="1:6" x14ac:dyDescent="0.3">
      <c r="A248" s="20"/>
      <c r="B248" s="17"/>
      <c r="C248" s="19"/>
      <c r="D248" s="18"/>
      <c r="E248" s="17"/>
      <c r="F248" s="21" t="str">
        <f t="shared" si="3"/>
        <v/>
      </c>
    </row>
    <row r="249" spans="1:6" x14ac:dyDescent="0.3">
      <c r="A249" s="20"/>
      <c r="B249" s="17"/>
      <c r="C249" s="19"/>
      <c r="D249" s="18"/>
      <c r="E249" s="17"/>
      <c r="F249" s="21" t="str">
        <f t="shared" si="3"/>
        <v/>
      </c>
    </row>
    <row r="250" spans="1:6" x14ac:dyDescent="0.3">
      <c r="A250" s="20"/>
      <c r="B250" s="17"/>
      <c r="C250" s="19"/>
      <c r="D250" s="18"/>
      <c r="E250" s="17"/>
      <c r="F250" s="21" t="str">
        <f t="shared" si="3"/>
        <v/>
      </c>
    </row>
    <row r="251" spans="1:6" x14ac:dyDescent="0.3">
      <c r="A251" s="20"/>
      <c r="B251" s="17"/>
      <c r="C251" s="19"/>
      <c r="D251" s="18"/>
      <c r="E251" s="17"/>
      <c r="F251" s="21" t="str">
        <f t="shared" si="3"/>
        <v/>
      </c>
    </row>
    <row r="252" spans="1:6" x14ac:dyDescent="0.3">
      <c r="A252" s="20"/>
      <c r="B252" s="17"/>
      <c r="C252" s="19"/>
      <c r="D252" s="18"/>
      <c r="E252" s="17"/>
      <c r="F252" s="21" t="str">
        <f t="shared" si="3"/>
        <v/>
      </c>
    </row>
    <row r="253" spans="1:6" x14ac:dyDescent="0.3">
      <c r="A253" s="20"/>
      <c r="B253" s="17"/>
      <c r="C253" s="19"/>
      <c r="D253" s="18"/>
      <c r="E253" s="17"/>
      <c r="F253" s="21" t="str">
        <f t="shared" si="3"/>
        <v/>
      </c>
    </row>
    <row r="254" spans="1:6" x14ac:dyDescent="0.3">
      <c r="A254" s="20"/>
      <c r="B254" s="17"/>
      <c r="C254" s="19"/>
      <c r="D254" s="18"/>
      <c r="E254" s="17"/>
      <c r="F254" s="21" t="str">
        <f t="shared" si="3"/>
        <v/>
      </c>
    </row>
    <row r="255" spans="1:6" x14ac:dyDescent="0.3">
      <c r="A255" s="20"/>
      <c r="B255" s="17"/>
      <c r="C255" s="19"/>
      <c r="D255" s="18"/>
      <c r="E255" s="17"/>
      <c r="F255" s="21" t="str">
        <f t="shared" si="3"/>
        <v/>
      </c>
    </row>
    <row r="256" spans="1:6" x14ac:dyDescent="0.3">
      <c r="A256" s="20"/>
      <c r="B256" s="17"/>
      <c r="C256" s="19"/>
      <c r="D256" s="18"/>
      <c r="E256" s="17"/>
      <c r="F256" s="21" t="str">
        <f t="shared" si="3"/>
        <v/>
      </c>
    </row>
    <row r="257" spans="1:6" x14ac:dyDescent="0.3">
      <c r="A257" s="20"/>
      <c r="B257" s="17"/>
      <c r="C257" s="19"/>
      <c r="D257" s="18"/>
      <c r="E257" s="17"/>
      <c r="F257" s="21" t="str">
        <f t="shared" si="3"/>
        <v/>
      </c>
    </row>
    <row r="258" spans="1:6" x14ac:dyDescent="0.3">
      <c r="A258" s="20"/>
      <c r="B258" s="17"/>
      <c r="C258" s="19"/>
      <c r="D258" s="18"/>
      <c r="E258" s="17"/>
      <c r="F258" s="21" t="str">
        <f t="shared" si="3"/>
        <v/>
      </c>
    </row>
    <row r="259" spans="1:6" x14ac:dyDescent="0.3">
      <c r="A259" s="20"/>
      <c r="B259" s="17"/>
      <c r="C259" s="19"/>
      <c r="D259" s="18"/>
      <c r="E259" s="17"/>
      <c r="F259" s="21" t="str">
        <f t="shared" si="3"/>
        <v/>
      </c>
    </row>
    <row r="260" spans="1:6" x14ac:dyDescent="0.3">
      <c r="A260" s="20"/>
      <c r="B260" s="17"/>
      <c r="C260" s="19"/>
      <c r="D260" s="18"/>
      <c r="E260" s="17"/>
      <c r="F260" s="21" t="str">
        <f t="shared" ref="F260:F323" si="4">IF($C260="","",DATE(YEAR($C260),MONTH($C260),1))</f>
        <v/>
      </c>
    </row>
    <row r="261" spans="1:6" x14ac:dyDescent="0.3">
      <c r="A261" s="20"/>
      <c r="B261" s="17"/>
      <c r="C261" s="19"/>
      <c r="D261" s="18"/>
      <c r="E261" s="17"/>
      <c r="F261" s="21" t="str">
        <f t="shared" si="4"/>
        <v/>
      </c>
    </row>
    <row r="262" spans="1:6" x14ac:dyDescent="0.3">
      <c r="A262" s="20"/>
      <c r="B262" s="17"/>
      <c r="C262" s="19"/>
      <c r="D262" s="18"/>
      <c r="E262" s="17"/>
      <c r="F262" s="21" t="str">
        <f t="shared" si="4"/>
        <v/>
      </c>
    </row>
    <row r="263" spans="1:6" x14ac:dyDescent="0.3">
      <c r="A263" s="20"/>
      <c r="B263" s="17"/>
      <c r="C263" s="19"/>
      <c r="D263" s="18"/>
      <c r="E263" s="17"/>
      <c r="F263" s="21" t="str">
        <f t="shared" si="4"/>
        <v/>
      </c>
    </row>
    <row r="264" spans="1:6" x14ac:dyDescent="0.3">
      <c r="A264" s="20"/>
      <c r="B264" s="17"/>
      <c r="C264" s="19"/>
      <c r="D264" s="18"/>
      <c r="E264" s="17"/>
      <c r="F264" s="21" t="str">
        <f t="shared" si="4"/>
        <v/>
      </c>
    </row>
    <row r="265" spans="1:6" x14ac:dyDescent="0.3">
      <c r="A265" s="20"/>
      <c r="B265" s="17"/>
      <c r="C265" s="19"/>
      <c r="D265" s="18"/>
      <c r="E265" s="17"/>
      <c r="F265" s="21" t="str">
        <f t="shared" si="4"/>
        <v/>
      </c>
    </row>
    <row r="266" spans="1:6" x14ac:dyDescent="0.3">
      <c r="A266" s="20"/>
      <c r="B266" s="17"/>
      <c r="C266" s="19"/>
      <c r="D266" s="18"/>
      <c r="E266" s="17"/>
      <c r="F266" s="21" t="str">
        <f t="shared" si="4"/>
        <v/>
      </c>
    </row>
    <row r="267" spans="1:6" x14ac:dyDescent="0.3">
      <c r="A267" s="20"/>
      <c r="B267" s="17"/>
      <c r="C267" s="19"/>
      <c r="D267" s="18"/>
      <c r="E267" s="17"/>
      <c r="F267" s="21" t="str">
        <f t="shared" si="4"/>
        <v/>
      </c>
    </row>
    <row r="268" spans="1:6" x14ac:dyDescent="0.3">
      <c r="A268" s="20"/>
      <c r="B268" s="17"/>
      <c r="C268" s="19"/>
      <c r="D268" s="18"/>
      <c r="E268" s="17"/>
      <c r="F268" s="21" t="str">
        <f t="shared" si="4"/>
        <v/>
      </c>
    </row>
    <row r="269" spans="1:6" x14ac:dyDescent="0.3">
      <c r="A269" s="20"/>
      <c r="B269" s="17"/>
      <c r="C269" s="19"/>
      <c r="D269" s="18"/>
      <c r="E269" s="17"/>
      <c r="F269" s="21" t="str">
        <f t="shared" si="4"/>
        <v/>
      </c>
    </row>
    <row r="270" spans="1:6" x14ac:dyDescent="0.3">
      <c r="A270" s="20"/>
      <c r="B270" s="17"/>
      <c r="C270" s="19"/>
      <c r="D270" s="18"/>
      <c r="E270" s="17"/>
      <c r="F270" s="21" t="str">
        <f t="shared" si="4"/>
        <v/>
      </c>
    </row>
    <row r="271" spans="1:6" x14ac:dyDescent="0.3">
      <c r="A271" s="20"/>
      <c r="B271" s="17"/>
      <c r="C271" s="19"/>
      <c r="D271" s="18"/>
      <c r="E271" s="17"/>
      <c r="F271" s="21" t="str">
        <f t="shared" si="4"/>
        <v/>
      </c>
    </row>
    <row r="272" spans="1:6" x14ac:dyDescent="0.3">
      <c r="A272" s="20"/>
      <c r="B272" s="17"/>
      <c r="C272" s="19"/>
      <c r="D272" s="18"/>
      <c r="E272" s="17"/>
      <c r="F272" s="21" t="str">
        <f t="shared" si="4"/>
        <v/>
      </c>
    </row>
    <row r="273" spans="1:6" x14ac:dyDescent="0.3">
      <c r="A273" s="20"/>
      <c r="B273" s="17"/>
      <c r="C273" s="19"/>
      <c r="D273" s="18"/>
      <c r="E273" s="17"/>
      <c r="F273" s="21" t="str">
        <f t="shared" si="4"/>
        <v/>
      </c>
    </row>
    <row r="274" spans="1:6" x14ac:dyDescent="0.3">
      <c r="A274" s="20"/>
      <c r="B274" s="17"/>
      <c r="C274" s="19"/>
      <c r="D274" s="18"/>
      <c r="E274" s="17"/>
      <c r="F274" s="21" t="str">
        <f t="shared" si="4"/>
        <v/>
      </c>
    </row>
    <row r="275" spans="1:6" x14ac:dyDescent="0.3">
      <c r="A275" s="20"/>
      <c r="B275" s="17"/>
      <c r="C275" s="19"/>
      <c r="D275" s="18"/>
      <c r="E275" s="17"/>
      <c r="F275" s="21" t="str">
        <f t="shared" si="4"/>
        <v/>
      </c>
    </row>
    <row r="276" spans="1:6" x14ac:dyDescent="0.3">
      <c r="A276" s="20"/>
      <c r="B276" s="17"/>
      <c r="C276" s="19"/>
      <c r="D276" s="18"/>
      <c r="E276" s="17"/>
      <c r="F276" s="21" t="str">
        <f t="shared" si="4"/>
        <v/>
      </c>
    </row>
    <row r="277" spans="1:6" x14ac:dyDescent="0.3">
      <c r="A277" s="20"/>
      <c r="B277" s="17"/>
      <c r="C277" s="19"/>
      <c r="D277" s="18"/>
      <c r="E277" s="17"/>
      <c r="F277" s="21" t="str">
        <f t="shared" si="4"/>
        <v/>
      </c>
    </row>
    <row r="278" spans="1:6" x14ac:dyDescent="0.3">
      <c r="A278" s="20"/>
      <c r="B278" s="17"/>
      <c r="C278" s="19"/>
      <c r="D278" s="18"/>
      <c r="E278" s="17"/>
      <c r="F278" s="21" t="str">
        <f t="shared" si="4"/>
        <v/>
      </c>
    </row>
    <row r="279" spans="1:6" x14ac:dyDescent="0.3">
      <c r="A279" s="20"/>
      <c r="B279" s="17"/>
      <c r="C279" s="19"/>
      <c r="D279" s="18"/>
      <c r="E279" s="17"/>
      <c r="F279" s="21" t="str">
        <f t="shared" si="4"/>
        <v/>
      </c>
    </row>
    <row r="280" spans="1:6" x14ac:dyDescent="0.3">
      <c r="A280" s="20"/>
      <c r="B280" s="17"/>
      <c r="C280" s="19"/>
      <c r="D280" s="18"/>
      <c r="E280" s="17"/>
      <c r="F280" s="21" t="str">
        <f t="shared" si="4"/>
        <v/>
      </c>
    </row>
    <row r="281" spans="1:6" x14ac:dyDescent="0.3">
      <c r="A281" s="20"/>
      <c r="B281" s="17"/>
      <c r="C281" s="19"/>
      <c r="D281" s="18"/>
      <c r="E281" s="17"/>
      <c r="F281" s="21" t="str">
        <f t="shared" si="4"/>
        <v/>
      </c>
    </row>
    <row r="282" spans="1:6" x14ac:dyDescent="0.3">
      <c r="A282" s="20"/>
      <c r="B282" s="17"/>
      <c r="C282" s="19"/>
      <c r="D282" s="18"/>
      <c r="E282" s="17"/>
      <c r="F282" s="21" t="str">
        <f t="shared" si="4"/>
        <v/>
      </c>
    </row>
    <row r="283" spans="1:6" x14ac:dyDescent="0.3">
      <c r="A283" s="20"/>
      <c r="B283" s="17"/>
      <c r="C283" s="19"/>
      <c r="D283" s="18"/>
      <c r="E283" s="17"/>
      <c r="F283" s="21" t="str">
        <f t="shared" si="4"/>
        <v/>
      </c>
    </row>
    <row r="284" spans="1:6" x14ac:dyDescent="0.3">
      <c r="A284" s="20"/>
      <c r="B284" s="17"/>
      <c r="C284" s="19"/>
      <c r="D284" s="18"/>
      <c r="E284" s="17"/>
      <c r="F284" s="21" t="str">
        <f t="shared" si="4"/>
        <v/>
      </c>
    </row>
    <row r="285" spans="1:6" x14ac:dyDescent="0.3">
      <c r="A285" s="20"/>
      <c r="B285" s="17"/>
      <c r="C285" s="19"/>
      <c r="D285" s="18"/>
      <c r="E285" s="17"/>
      <c r="F285" s="21" t="str">
        <f t="shared" si="4"/>
        <v/>
      </c>
    </row>
    <row r="286" spans="1:6" x14ac:dyDescent="0.3">
      <c r="A286" s="20"/>
      <c r="B286" s="17"/>
      <c r="C286" s="19"/>
      <c r="D286" s="18"/>
      <c r="E286" s="17"/>
      <c r="F286" s="21" t="str">
        <f t="shared" si="4"/>
        <v/>
      </c>
    </row>
    <row r="287" spans="1:6" x14ac:dyDescent="0.3">
      <c r="A287" s="20"/>
      <c r="B287" s="17"/>
      <c r="C287" s="19"/>
      <c r="D287" s="18"/>
      <c r="E287" s="17"/>
      <c r="F287" s="21" t="str">
        <f t="shared" si="4"/>
        <v/>
      </c>
    </row>
    <row r="288" spans="1:6" x14ac:dyDescent="0.3">
      <c r="A288" s="20"/>
      <c r="B288" s="17"/>
      <c r="C288" s="19"/>
      <c r="D288" s="18"/>
      <c r="E288" s="17"/>
      <c r="F288" s="21" t="str">
        <f t="shared" si="4"/>
        <v/>
      </c>
    </row>
    <row r="289" spans="1:6" x14ac:dyDescent="0.3">
      <c r="A289" s="20"/>
      <c r="B289" s="17"/>
      <c r="C289" s="19"/>
      <c r="D289" s="18"/>
      <c r="E289" s="17"/>
      <c r="F289" s="21" t="str">
        <f t="shared" si="4"/>
        <v/>
      </c>
    </row>
    <row r="290" spans="1:6" x14ac:dyDescent="0.3">
      <c r="A290" s="20"/>
      <c r="B290" s="17"/>
      <c r="C290" s="19"/>
      <c r="D290" s="18"/>
      <c r="E290" s="17"/>
      <c r="F290" s="21" t="str">
        <f t="shared" si="4"/>
        <v/>
      </c>
    </row>
    <row r="291" spans="1:6" x14ac:dyDescent="0.3">
      <c r="A291" s="20"/>
      <c r="B291" s="17"/>
      <c r="C291" s="19"/>
      <c r="D291" s="18"/>
      <c r="E291" s="17"/>
      <c r="F291" s="21" t="str">
        <f t="shared" si="4"/>
        <v/>
      </c>
    </row>
    <row r="292" spans="1:6" x14ac:dyDescent="0.3">
      <c r="A292" s="20"/>
      <c r="B292" s="17"/>
      <c r="C292" s="19"/>
      <c r="D292" s="18"/>
      <c r="E292" s="17"/>
      <c r="F292" s="21" t="str">
        <f t="shared" si="4"/>
        <v/>
      </c>
    </row>
    <row r="293" spans="1:6" x14ac:dyDescent="0.3">
      <c r="A293" s="20"/>
      <c r="B293" s="17"/>
      <c r="C293" s="19"/>
      <c r="D293" s="18"/>
      <c r="E293" s="17"/>
      <c r="F293" s="21" t="str">
        <f t="shared" si="4"/>
        <v/>
      </c>
    </row>
    <row r="294" spans="1:6" x14ac:dyDescent="0.3">
      <c r="A294" s="20"/>
      <c r="B294" s="17"/>
      <c r="C294" s="19"/>
      <c r="D294" s="18"/>
      <c r="E294" s="17"/>
      <c r="F294" s="21" t="str">
        <f t="shared" si="4"/>
        <v/>
      </c>
    </row>
    <row r="295" spans="1:6" x14ac:dyDescent="0.3">
      <c r="A295" s="20"/>
      <c r="B295" s="17"/>
      <c r="C295" s="19"/>
      <c r="D295" s="18"/>
      <c r="E295" s="17"/>
      <c r="F295" s="21" t="str">
        <f t="shared" si="4"/>
        <v/>
      </c>
    </row>
    <row r="296" spans="1:6" x14ac:dyDescent="0.3">
      <c r="A296" s="20"/>
      <c r="B296" s="17"/>
      <c r="C296" s="19"/>
      <c r="D296" s="18"/>
      <c r="E296" s="17"/>
      <c r="F296" s="21" t="str">
        <f t="shared" si="4"/>
        <v/>
      </c>
    </row>
    <row r="297" spans="1:6" x14ac:dyDescent="0.3">
      <c r="A297" s="20"/>
      <c r="B297" s="17"/>
      <c r="C297" s="19"/>
      <c r="D297" s="18"/>
      <c r="E297" s="17"/>
      <c r="F297" s="21" t="str">
        <f t="shared" si="4"/>
        <v/>
      </c>
    </row>
    <row r="298" spans="1:6" x14ac:dyDescent="0.3">
      <c r="A298" s="20"/>
      <c r="B298" s="17"/>
      <c r="C298" s="19"/>
      <c r="D298" s="18"/>
      <c r="E298" s="17"/>
      <c r="F298" s="21" t="str">
        <f t="shared" si="4"/>
        <v/>
      </c>
    </row>
    <row r="299" spans="1:6" x14ac:dyDescent="0.3">
      <c r="A299" s="20"/>
      <c r="B299" s="17"/>
      <c r="C299" s="19"/>
      <c r="D299" s="18"/>
      <c r="E299" s="17"/>
      <c r="F299" s="21" t="str">
        <f t="shared" si="4"/>
        <v/>
      </c>
    </row>
    <row r="300" spans="1:6" x14ac:dyDescent="0.3">
      <c r="A300" s="20"/>
      <c r="B300" s="17"/>
      <c r="C300" s="19"/>
      <c r="D300" s="18"/>
      <c r="E300" s="17"/>
      <c r="F300" s="21" t="str">
        <f t="shared" si="4"/>
        <v/>
      </c>
    </row>
    <row r="301" spans="1:6" x14ac:dyDescent="0.3">
      <c r="A301" s="20"/>
      <c r="B301" s="17"/>
      <c r="C301" s="19"/>
      <c r="D301" s="18"/>
      <c r="E301" s="17"/>
      <c r="F301" s="21" t="str">
        <f t="shared" si="4"/>
        <v/>
      </c>
    </row>
    <row r="302" spans="1:6" x14ac:dyDescent="0.3">
      <c r="A302" s="20"/>
      <c r="B302" s="17"/>
      <c r="C302" s="19"/>
      <c r="D302" s="18"/>
      <c r="E302" s="17"/>
      <c r="F302" s="21" t="str">
        <f t="shared" si="4"/>
        <v/>
      </c>
    </row>
    <row r="303" spans="1:6" x14ac:dyDescent="0.3">
      <c r="A303" s="20"/>
      <c r="B303" s="17"/>
      <c r="C303" s="19"/>
      <c r="D303" s="18"/>
      <c r="E303" s="17"/>
      <c r="F303" s="21" t="str">
        <f t="shared" si="4"/>
        <v/>
      </c>
    </row>
    <row r="304" spans="1:6" x14ac:dyDescent="0.3">
      <c r="A304" s="20"/>
      <c r="B304" s="17"/>
      <c r="C304" s="19"/>
      <c r="D304" s="18"/>
      <c r="E304" s="17"/>
      <c r="F304" s="21" t="str">
        <f t="shared" si="4"/>
        <v/>
      </c>
    </row>
    <row r="305" spans="1:6" x14ac:dyDescent="0.3">
      <c r="A305" s="20"/>
      <c r="B305" s="17"/>
      <c r="C305" s="19"/>
      <c r="D305" s="18"/>
      <c r="E305" s="17"/>
      <c r="F305" s="21" t="str">
        <f t="shared" si="4"/>
        <v/>
      </c>
    </row>
    <row r="306" spans="1:6" x14ac:dyDescent="0.3">
      <c r="A306" s="20"/>
      <c r="B306" s="17"/>
      <c r="C306" s="19"/>
      <c r="D306" s="18"/>
      <c r="E306" s="17"/>
      <c r="F306" s="21" t="str">
        <f t="shared" si="4"/>
        <v/>
      </c>
    </row>
    <row r="307" spans="1:6" x14ac:dyDescent="0.3">
      <c r="A307" s="20"/>
      <c r="B307" s="17"/>
      <c r="C307" s="19"/>
      <c r="D307" s="18"/>
      <c r="E307" s="17"/>
      <c r="F307" s="21" t="str">
        <f t="shared" si="4"/>
        <v/>
      </c>
    </row>
    <row r="308" spans="1:6" x14ac:dyDescent="0.3">
      <c r="A308" s="20"/>
      <c r="B308" s="17"/>
      <c r="C308" s="19"/>
      <c r="D308" s="18"/>
      <c r="E308" s="17"/>
      <c r="F308" s="21" t="str">
        <f t="shared" si="4"/>
        <v/>
      </c>
    </row>
    <row r="309" spans="1:6" x14ac:dyDescent="0.3">
      <c r="A309" s="20"/>
      <c r="B309" s="17"/>
      <c r="C309" s="19"/>
      <c r="D309" s="18"/>
      <c r="E309" s="17"/>
      <c r="F309" s="21" t="str">
        <f t="shared" si="4"/>
        <v/>
      </c>
    </row>
    <row r="310" spans="1:6" x14ac:dyDescent="0.3">
      <c r="A310" s="20"/>
      <c r="B310" s="17"/>
      <c r="C310" s="19"/>
      <c r="D310" s="18"/>
      <c r="E310" s="17"/>
      <c r="F310" s="21" t="str">
        <f t="shared" si="4"/>
        <v/>
      </c>
    </row>
    <row r="311" spans="1:6" x14ac:dyDescent="0.3">
      <c r="A311" s="20"/>
      <c r="B311" s="17"/>
      <c r="C311" s="19"/>
      <c r="D311" s="18"/>
      <c r="E311" s="17"/>
      <c r="F311" s="21" t="str">
        <f t="shared" si="4"/>
        <v/>
      </c>
    </row>
    <row r="312" spans="1:6" x14ac:dyDescent="0.3">
      <c r="A312" s="20"/>
      <c r="B312" s="17"/>
      <c r="C312" s="19"/>
      <c r="D312" s="18"/>
      <c r="E312" s="17"/>
      <c r="F312" s="21" t="str">
        <f t="shared" si="4"/>
        <v/>
      </c>
    </row>
    <row r="313" spans="1:6" x14ac:dyDescent="0.3">
      <c r="A313" s="20"/>
      <c r="B313" s="17"/>
      <c r="C313" s="19"/>
      <c r="D313" s="18"/>
      <c r="E313" s="17"/>
      <c r="F313" s="21" t="str">
        <f t="shared" si="4"/>
        <v/>
      </c>
    </row>
    <row r="314" spans="1:6" x14ac:dyDescent="0.3">
      <c r="A314" s="20"/>
      <c r="B314" s="17"/>
      <c r="C314" s="19"/>
      <c r="D314" s="18"/>
      <c r="E314" s="17"/>
      <c r="F314" s="21" t="str">
        <f t="shared" si="4"/>
        <v/>
      </c>
    </row>
    <row r="315" spans="1:6" x14ac:dyDescent="0.3">
      <c r="A315" s="20"/>
      <c r="B315" s="17"/>
      <c r="C315" s="19"/>
      <c r="D315" s="18"/>
      <c r="E315" s="17"/>
      <c r="F315" s="21" t="str">
        <f t="shared" si="4"/>
        <v/>
      </c>
    </row>
    <row r="316" spans="1:6" x14ac:dyDescent="0.3">
      <c r="A316" s="20"/>
      <c r="B316" s="17"/>
      <c r="C316" s="19"/>
      <c r="D316" s="18"/>
      <c r="E316" s="17"/>
      <c r="F316" s="21" t="str">
        <f t="shared" si="4"/>
        <v/>
      </c>
    </row>
    <row r="317" spans="1:6" x14ac:dyDescent="0.3">
      <c r="A317" s="20"/>
      <c r="B317" s="17"/>
      <c r="C317" s="19"/>
      <c r="D317" s="18"/>
      <c r="E317" s="17"/>
      <c r="F317" s="21" t="str">
        <f t="shared" si="4"/>
        <v/>
      </c>
    </row>
    <row r="318" spans="1:6" x14ac:dyDescent="0.3">
      <c r="A318" s="20"/>
      <c r="B318" s="17"/>
      <c r="C318" s="19"/>
      <c r="D318" s="18"/>
      <c r="E318" s="17"/>
      <c r="F318" s="21" t="str">
        <f t="shared" si="4"/>
        <v/>
      </c>
    </row>
    <row r="319" spans="1:6" x14ac:dyDescent="0.3">
      <c r="A319" s="20"/>
      <c r="B319" s="17"/>
      <c r="C319" s="19"/>
      <c r="D319" s="18"/>
      <c r="E319" s="17"/>
      <c r="F319" s="21" t="str">
        <f t="shared" si="4"/>
        <v/>
      </c>
    </row>
    <row r="320" spans="1:6" x14ac:dyDescent="0.3">
      <c r="A320" s="20"/>
      <c r="B320" s="17"/>
      <c r="C320" s="19"/>
      <c r="D320" s="18"/>
      <c r="E320" s="17"/>
      <c r="F320" s="21" t="str">
        <f t="shared" si="4"/>
        <v/>
      </c>
    </row>
    <row r="321" spans="1:6" x14ac:dyDescent="0.3">
      <c r="A321" s="20"/>
      <c r="B321" s="17"/>
      <c r="C321" s="19"/>
      <c r="D321" s="18"/>
      <c r="E321" s="17"/>
      <c r="F321" s="21" t="str">
        <f t="shared" si="4"/>
        <v/>
      </c>
    </row>
    <row r="322" spans="1:6" x14ac:dyDescent="0.3">
      <c r="A322" s="20"/>
      <c r="B322" s="17"/>
      <c r="C322" s="19"/>
      <c r="D322" s="18"/>
      <c r="E322" s="17"/>
      <c r="F322" s="21" t="str">
        <f t="shared" si="4"/>
        <v/>
      </c>
    </row>
    <row r="323" spans="1:6" x14ac:dyDescent="0.3">
      <c r="A323" s="20"/>
      <c r="B323" s="17"/>
      <c r="C323" s="19"/>
      <c r="D323" s="18"/>
      <c r="E323" s="17"/>
      <c r="F323" s="21" t="str">
        <f t="shared" si="4"/>
        <v/>
      </c>
    </row>
    <row r="324" spans="1:6" x14ac:dyDescent="0.3">
      <c r="A324" s="20"/>
      <c r="B324" s="17"/>
      <c r="C324" s="19"/>
      <c r="D324" s="18"/>
      <c r="E324" s="17"/>
      <c r="F324" s="21" t="str">
        <f t="shared" ref="F324:F387" si="5">IF($C324="","",DATE(YEAR($C324),MONTH($C324),1))</f>
        <v/>
      </c>
    </row>
    <row r="325" spans="1:6" x14ac:dyDescent="0.3">
      <c r="A325" s="20"/>
      <c r="B325" s="17"/>
      <c r="C325" s="19"/>
      <c r="D325" s="18"/>
      <c r="E325" s="17"/>
      <c r="F325" s="21" t="str">
        <f t="shared" si="5"/>
        <v/>
      </c>
    </row>
    <row r="326" spans="1:6" x14ac:dyDescent="0.3">
      <c r="A326" s="20"/>
      <c r="B326" s="17"/>
      <c r="C326" s="19"/>
      <c r="D326" s="18"/>
      <c r="E326" s="17"/>
      <c r="F326" s="21" t="str">
        <f t="shared" si="5"/>
        <v/>
      </c>
    </row>
    <row r="327" spans="1:6" x14ac:dyDescent="0.3">
      <c r="A327" s="20"/>
      <c r="B327" s="17"/>
      <c r="C327" s="19"/>
      <c r="D327" s="18"/>
      <c r="E327" s="17"/>
      <c r="F327" s="21" t="str">
        <f t="shared" si="5"/>
        <v/>
      </c>
    </row>
    <row r="328" spans="1:6" x14ac:dyDescent="0.3">
      <c r="A328" s="20"/>
      <c r="B328" s="17"/>
      <c r="C328" s="19"/>
      <c r="D328" s="18"/>
      <c r="E328" s="17"/>
      <c r="F328" s="21" t="str">
        <f t="shared" si="5"/>
        <v/>
      </c>
    </row>
    <row r="329" spans="1:6" x14ac:dyDescent="0.3">
      <c r="A329" s="20"/>
      <c r="B329" s="17"/>
      <c r="C329" s="19"/>
      <c r="D329" s="18"/>
      <c r="E329" s="17"/>
      <c r="F329" s="21" t="str">
        <f t="shared" si="5"/>
        <v/>
      </c>
    </row>
    <row r="330" spans="1:6" x14ac:dyDescent="0.3">
      <c r="A330" s="20"/>
      <c r="B330" s="17"/>
      <c r="C330" s="19"/>
      <c r="D330" s="18"/>
      <c r="E330" s="17"/>
      <c r="F330" s="21" t="str">
        <f t="shared" si="5"/>
        <v/>
      </c>
    </row>
    <row r="331" spans="1:6" x14ac:dyDescent="0.3">
      <c r="A331" s="20"/>
      <c r="B331" s="17"/>
      <c r="C331" s="19"/>
      <c r="D331" s="18"/>
      <c r="E331" s="17"/>
      <c r="F331" s="21" t="str">
        <f t="shared" si="5"/>
        <v/>
      </c>
    </row>
    <row r="332" spans="1:6" x14ac:dyDescent="0.3">
      <c r="A332" s="20"/>
      <c r="B332" s="17"/>
      <c r="C332" s="19"/>
      <c r="D332" s="18"/>
      <c r="E332" s="17"/>
      <c r="F332" s="21" t="str">
        <f t="shared" si="5"/>
        <v/>
      </c>
    </row>
    <row r="333" spans="1:6" x14ac:dyDescent="0.3">
      <c r="A333" s="20"/>
      <c r="B333" s="17"/>
      <c r="C333" s="19"/>
      <c r="D333" s="18"/>
      <c r="E333" s="17"/>
      <c r="F333" s="21" t="str">
        <f t="shared" si="5"/>
        <v/>
      </c>
    </row>
    <row r="334" spans="1:6" x14ac:dyDescent="0.3">
      <c r="A334" s="20"/>
      <c r="B334" s="17"/>
      <c r="C334" s="19"/>
      <c r="D334" s="18"/>
      <c r="E334" s="17"/>
      <c r="F334" s="21" t="str">
        <f t="shared" si="5"/>
        <v/>
      </c>
    </row>
    <row r="335" spans="1:6" x14ac:dyDescent="0.3">
      <c r="A335" s="20"/>
      <c r="B335" s="17"/>
      <c r="C335" s="19"/>
      <c r="D335" s="18"/>
      <c r="E335" s="17"/>
      <c r="F335" s="21" t="str">
        <f t="shared" si="5"/>
        <v/>
      </c>
    </row>
    <row r="336" spans="1:6" x14ac:dyDescent="0.3">
      <c r="A336" s="20"/>
      <c r="B336" s="17"/>
      <c r="C336" s="19"/>
      <c r="D336" s="18"/>
      <c r="E336" s="17"/>
      <c r="F336" s="21" t="str">
        <f t="shared" si="5"/>
        <v/>
      </c>
    </row>
    <row r="337" spans="1:6" x14ac:dyDescent="0.3">
      <c r="A337" s="20"/>
      <c r="B337" s="17"/>
      <c r="C337" s="19"/>
      <c r="D337" s="18"/>
      <c r="E337" s="17"/>
      <c r="F337" s="21" t="str">
        <f t="shared" si="5"/>
        <v/>
      </c>
    </row>
    <row r="338" spans="1:6" x14ac:dyDescent="0.3">
      <c r="A338" s="20"/>
      <c r="B338" s="17"/>
      <c r="C338" s="19"/>
      <c r="D338" s="18"/>
      <c r="E338" s="17"/>
      <c r="F338" s="21" t="str">
        <f t="shared" si="5"/>
        <v/>
      </c>
    </row>
    <row r="339" spans="1:6" x14ac:dyDescent="0.3">
      <c r="A339" s="20"/>
      <c r="B339" s="17"/>
      <c r="C339" s="19"/>
      <c r="D339" s="18"/>
      <c r="E339" s="17"/>
      <c r="F339" s="21" t="str">
        <f t="shared" si="5"/>
        <v/>
      </c>
    </row>
    <row r="340" spans="1:6" x14ac:dyDescent="0.3">
      <c r="A340" s="20"/>
      <c r="B340" s="17"/>
      <c r="C340" s="19"/>
      <c r="D340" s="18"/>
      <c r="E340" s="17"/>
      <c r="F340" s="21" t="str">
        <f t="shared" si="5"/>
        <v/>
      </c>
    </row>
    <row r="341" spans="1:6" x14ac:dyDescent="0.3">
      <c r="A341" s="20"/>
      <c r="B341" s="17"/>
      <c r="C341" s="19"/>
      <c r="D341" s="18"/>
      <c r="E341" s="17"/>
      <c r="F341" s="21" t="str">
        <f t="shared" si="5"/>
        <v/>
      </c>
    </row>
    <row r="342" spans="1:6" x14ac:dyDescent="0.3">
      <c r="A342" s="20"/>
      <c r="B342" s="17"/>
      <c r="C342" s="19"/>
      <c r="D342" s="18"/>
      <c r="E342" s="17"/>
      <c r="F342" s="21" t="str">
        <f t="shared" si="5"/>
        <v/>
      </c>
    </row>
    <row r="343" spans="1:6" x14ac:dyDescent="0.3">
      <c r="A343" s="20"/>
      <c r="B343" s="17"/>
      <c r="C343" s="19"/>
      <c r="D343" s="18"/>
      <c r="E343" s="17"/>
      <c r="F343" s="21" t="str">
        <f t="shared" si="5"/>
        <v/>
      </c>
    </row>
    <row r="344" spans="1:6" x14ac:dyDescent="0.3">
      <c r="A344" s="20"/>
      <c r="B344" s="17"/>
      <c r="C344" s="19"/>
      <c r="D344" s="18"/>
      <c r="E344" s="17"/>
      <c r="F344" s="21" t="str">
        <f t="shared" si="5"/>
        <v/>
      </c>
    </row>
    <row r="345" spans="1:6" x14ac:dyDescent="0.3">
      <c r="A345" s="20"/>
      <c r="B345" s="17"/>
      <c r="C345" s="19"/>
      <c r="D345" s="18"/>
      <c r="E345" s="17"/>
      <c r="F345" s="21" t="str">
        <f t="shared" si="5"/>
        <v/>
      </c>
    </row>
    <row r="346" spans="1:6" x14ac:dyDescent="0.3">
      <c r="A346" s="20"/>
      <c r="B346" s="17"/>
      <c r="C346" s="19"/>
      <c r="D346" s="18"/>
      <c r="E346" s="17"/>
      <c r="F346" s="21" t="str">
        <f t="shared" si="5"/>
        <v/>
      </c>
    </row>
    <row r="347" spans="1:6" x14ac:dyDescent="0.3">
      <c r="A347" s="20"/>
      <c r="B347" s="17"/>
      <c r="C347" s="19"/>
      <c r="D347" s="18"/>
      <c r="E347" s="17"/>
      <c r="F347" s="21" t="str">
        <f t="shared" si="5"/>
        <v/>
      </c>
    </row>
    <row r="348" spans="1:6" x14ac:dyDescent="0.3">
      <c r="A348" s="20"/>
      <c r="B348" s="17"/>
      <c r="C348" s="19"/>
      <c r="D348" s="18"/>
      <c r="E348" s="17"/>
      <c r="F348" s="21" t="str">
        <f t="shared" si="5"/>
        <v/>
      </c>
    </row>
    <row r="349" spans="1:6" x14ac:dyDescent="0.3">
      <c r="A349" s="20"/>
      <c r="B349" s="17"/>
      <c r="C349" s="19"/>
      <c r="D349" s="18"/>
      <c r="E349" s="17"/>
      <c r="F349" s="21" t="str">
        <f t="shared" si="5"/>
        <v/>
      </c>
    </row>
    <row r="350" spans="1:6" x14ac:dyDescent="0.3">
      <c r="A350" s="20"/>
      <c r="B350" s="17"/>
      <c r="C350" s="19"/>
      <c r="D350" s="18"/>
      <c r="E350" s="17"/>
      <c r="F350" s="21" t="str">
        <f t="shared" si="5"/>
        <v/>
      </c>
    </row>
    <row r="351" spans="1:6" x14ac:dyDescent="0.3">
      <c r="A351" s="20"/>
      <c r="B351" s="17"/>
      <c r="C351" s="19"/>
      <c r="D351" s="18"/>
      <c r="E351" s="17"/>
      <c r="F351" s="21" t="str">
        <f t="shared" si="5"/>
        <v/>
      </c>
    </row>
    <row r="352" spans="1:6" x14ac:dyDescent="0.3">
      <c r="A352" s="20"/>
      <c r="B352" s="17"/>
      <c r="C352" s="19"/>
      <c r="D352" s="18"/>
      <c r="E352" s="17"/>
      <c r="F352" s="21" t="str">
        <f t="shared" si="5"/>
        <v/>
      </c>
    </row>
    <row r="353" spans="1:6" x14ac:dyDescent="0.3">
      <c r="A353" s="20"/>
      <c r="B353" s="17"/>
      <c r="C353" s="19"/>
      <c r="D353" s="18"/>
      <c r="E353" s="17"/>
      <c r="F353" s="21" t="str">
        <f t="shared" si="5"/>
        <v/>
      </c>
    </row>
    <row r="354" spans="1:6" x14ac:dyDescent="0.3">
      <c r="A354" s="20"/>
      <c r="B354" s="17"/>
      <c r="C354" s="19"/>
      <c r="D354" s="18"/>
      <c r="E354" s="17"/>
      <c r="F354" s="21" t="str">
        <f t="shared" si="5"/>
        <v/>
      </c>
    </row>
    <row r="355" spans="1:6" x14ac:dyDescent="0.3">
      <c r="A355" s="20"/>
      <c r="B355" s="17"/>
      <c r="C355" s="19"/>
      <c r="D355" s="18"/>
      <c r="E355" s="17"/>
      <c r="F355" s="21" t="str">
        <f t="shared" si="5"/>
        <v/>
      </c>
    </row>
    <row r="356" spans="1:6" x14ac:dyDescent="0.3">
      <c r="A356" s="20"/>
      <c r="B356" s="17"/>
      <c r="C356" s="19"/>
      <c r="D356" s="18"/>
      <c r="E356" s="17"/>
      <c r="F356" s="21" t="str">
        <f t="shared" si="5"/>
        <v/>
      </c>
    </row>
    <row r="357" spans="1:6" x14ac:dyDescent="0.3">
      <c r="A357" s="20"/>
      <c r="B357" s="17"/>
      <c r="C357" s="19"/>
      <c r="D357" s="18"/>
      <c r="E357" s="17"/>
      <c r="F357" s="21" t="str">
        <f t="shared" si="5"/>
        <v/>
      </c>
    </row>
    <row r="358" spans="1:6" x14ac:dyDescent="0.3">
      <c r="A358" s="20"/>
      <c r="B358" s="17"/>
      <c r="C358" s="19"/>
      <c r="D358" s="18"/>
      <c r="E358" s="17"/>
      <c r="F358" s="21" t="str">
        <f t="shared" si="5"/>
        <v/>
      </c>
    </row>
    <row r="359" spans="1:6" x14ac:dyDescent="0.3">
      <c r="A359" s="20"/>
      <c r="B359" s="17"/>
      <c r="C359" s="19"/>
      <c r="D359" s="18"/>
      <c r="E359" s="17"/>
      <c r="F359" s="21" t="str">
        <f t="shared" si="5"/>
        <v/>
      </c>
    </row>
    <row r="360" spans="1:6" x14ac:dyDescent="0.3">
      <c r="A360" s="20"/>
      <c r="B360" s="17"/>
      <c r="C360" s="19"/>
      <c r="D360" s="18"/>
      <c r="E360" s="17"/>
      <c r="F360" s="21" t="str">
        <f t="shared" si="5"/>
        <v/>
      </c>
    </row>
    <row r="361" spans="1:6" x14ac:dyDescent="0.3">
      <c r="A361" s="20"/>
      <c r="B361" s="17"/>
      <c r="C361" s="19"/>
      <c r="D361" s="18"/>
      <c r="E361" s="17"/>
      <c r="F361" s="21" t="str">
        <f t="shared" si="5"/>
        <v/>
      </c>
    </row>
    <row r="362" spans="1:6" x14ac:dyDescent="0.3">
      <c r="A362" s="20"/>
      <c r="B362" s="17"/>
      <c r="C362" s="19"/>
      <c r="D362" s="18"/>
      <c r="E362" s="17"/>
      <c r="F362" s="21" t="str">
        <f t="shared" si="5"/>
        <v/>
      </c>
    </row>
    <row r="363" spans="1:6" x14ac:dyDescent="0.3">
      <c r="A363" s="20"/>
      <c r="B363" s="17"/>
      <c r="C363" s="19"/>
      <c r="D363" s="18"/>
      <c r="E363" s="17"/>
      <c r="F363" s="21" t="str">
        <f t="shared" si="5"/>
        <v/>
      </c>
    </row>
    <row r="364" spans="1:6" x14ac:dyDescent="0.3">
      <c r="A364" s="20"/>
      <c r="B364" s="17"/>
      <c r="C364" s="19"/>
      <c r="D364" s="18"/>
      <c r="E364" s="17"/>
      <c r="F364" s="21" t="str">
        <f t="shared" si="5"/>
        <v/>
      </c>
    </row>
    <row r="365" spans="1:6" x14ac:dyDescent="0.3">
      <c r="A365" s="20"/>
      <c r="B365" s="17"/>
      <c r="C365" s="19"/>
      <c r="D365" s="18"/>
      <c r="E365" s="17"/>
      <c r="F365" s="21" t="str">
        <f t="shared" si="5"/>
        <v/>
      </c>
    </row>
    <row r="366" spans="1:6" x14ac:dyDescent="0.3">
      <c r="A366" s="20"/>
      <c r="B366" s="17"/>
      <c r="C366" s="19"/>
      <c r="D366" s="18"/>
      <c r="E366" s="17"/>
      <c r="F366" s="21" t="str">
        <f t="shared" si="5"/>
        <v/>
      </c>
    </row>
    <row r="367" spans="1:6" x14ac:dyDescent="0.3">
      <c r="A367" s="20"/>
      <c r="B367" s="17"/>
      <c r="C367" s="19"/>
      <c r="D367" s="18"/>
      <c r="E367" s="17"/>
      <c r="F367" s="21" t="str">
        <f t="shared" si="5"/>
        <v/>
      </c>
    </row>
    <row r="368" spans="1:6" x14ac:dyDescent="0.3">
      <c r="A368" s="20"/>
      <c r="B368" s="17"/>
      <c r="C368" s="19"/>
      <c r="D368" s="18"/>
      <c r="E368" s="17"/>
      <c r="F368" s="21" t="str">
        <f t="shared" si="5"/>
        <v/>
      </c>
    </row>
    <row r="369" spans="1:6" x14ac:dyDescent="0.3">
      <c r="A369" s="20"/>
      <c r="B369" s="17"/>
      <c r="C369" s="19"/>
      <c r="D369" s="18"/>
      <c r="E369" s="17"/>
      <c r="F369" s="21" t="str">
        <f t="shared" si="5"/>
        <v/>
      </c>
    </row>
    <row r="370" spans="1:6" x14ac:dyDescent="0.3">
      <c r="A370" s="20"/>
      <c r="B370" s="17"/>
      <c r="C370" s="19"/>
      <c r="D370" s="18"/>
      <c r="E370" s="17"/>
      <c r="F370" s="21" t="str">
        <f t="shared" si="5"/>
        <v/>
      </c>
    </row>
    <row r="371" spans="1:6" x14ac:dyDescent="0.3">
      <c r="A371" s="20"/>
      <c r="B371" s="17"/>
      <c r="C371" s="19"/>
      <c r="D371" s="18"/>
      <c r="E371" s="17"/>
      <c r="F371" s="21" t="str">
        <f t="shared" si="5"/>
        <v/>
      </c>
    </row>
    <row r="372" spans="1:6" x14ac:dyDescent="0.3">
      <c r="A372" s="20"/>
      <c r="B372" s="17"/>
      <c r="C372" s="19"/>
      <c r="D372" s="18"/>
      <c r="E372" s="17"/>
      <c r="F372" s="21" t="str">
        <f t="shared" si="5"/>
        <v/>
      </c>
    </row>
    <row r="373" spans="1:6" x14ac:dyDescent="0.3">
      <c r="A373" s="20"/>
      <c r="B373" s="17"/>
      <c r="C373" s="19"/>
      <c r="D373" s="18"/>
      <c r="E373" s="17"/>
      <c r="F373" s="21" t="str">
        <f t="shared" si="5"/>
        <v/>
      </c>
    </row>
    <row r="374" spans="1:6" x14ac:dyDescent="0.3">
      <c r="A374" s="20"/>
      <c r="B374" s="17"/>
      <c r="C374" s="19"/>
      <c r="D374" s="18"/>
      <c r="E374" s="17"/>
      <c r="F374" s="21" t="str">
        <f t="shared" si="5"/>
        <v/>
      </c>
    </row>
    <row r="375" spans="1:6" x14ac:dyDescent="0.3">
      <c r="A375" s="20"/>
      <c r="B375" s="17"/>
      <c r="C375" s="19"/>
      <c r="D375" s="18"/>
      <c r="E375" s="17"/>
      <c r="F375" s="21" t="str">
        <f t="shared" si="5"/>
        <v/>
      </c>
    </row>
    <row r="376" spans="1:6" x14ac:dyDescent="0.3">
      <c r="A376" s="20"/>
      <c r="B376" s="17"/>
      <c r="C376" s="19"/>
      <c r="D376" s="18"/>
      <c r="E376" s="17"/>
      <c r="F376" s="21" t="str">
        <f t="shared" si="5"/>
        <v/>
      </c>
    </row>
    <row r="377" spans="1:6" x14ac:dyDescent="0.3">
      <c r="A377" s="20"/>
      <c r="B377" s="17"/>
      <c r="C377" s="19"/>
      <c r="D377" s="18"/>
      <c r="E377" s="17"/>
      <c r="F377" s="21" t="str">
        <f t="shared" si="5"/>
        <v/>
      </c>
    </row>
    <row r="378" spans="1:6" x14ac:dyDescent="0.3">
      <c r="A378" s="20"/>
      <c r="B378" s="17"/>
      <c r="C378" s="19"/>
      <c r="D378" s="18"/>
      <c r="E378" s="17"/>
      <c r="F378" s="21" t="str">
        <f t="shared" si="5"/>
        <v/>
      </c>
    </row>
    <row r="379" spans="1:6" x14ac:dyDescent="0.3">
      <c r="A379" s="20"/>
      <c r="B379" s="17"/>
      <c r="C379" s="19"/>
      <c r="D379" s="18"/>
      <c r="E379" s="17"/>
      <c r="F379" s="21" t="str">
        <f t="shared" si="5"/>
        <v/>
      </c>
    </row>
    <row r="380" spans="1:6" x14ac:dyDescent="0.3">
      <c r="A380" s="20"/>
      <c r="B380" s="17"/>
      <c r="C380" s="19"/>
      <c r="D380" s="18"/>
      <c r="E380" s="17"/>
      <c r="F380" s="21" t="str">
        <f t="shared" si="5"/>
        <v/>
      </c>
    </row>
    <row r="381" spans="1:6" x14ac:dyDescent="0.3">
      <c r="A381" s="20"/>
      <c r="B381" s="17"/>
      <c r="C381" s="19"/>
      <c r="D381" s="18"/>
      <c r="E381" s="17"/>
      <c r="F381" s="21" t="str">
        <f t="shared" si="5"/>
        <v/>
      </c>
    </row>
    <row r="382" spans="1:6" x14ac:dyDescent="0.3">
      <c r="A382" s="20"/>
      <c r="B382" s="17"/>
      <c r="C382" s="19"/>
      <c r="D382" s="18"/>
      <c r="E382" s="17"/>
      <c r="F382" s="21" t="str">
        <f t="shared" si="5"/>
        <v/>
      </c>
    </row>
    <row r="383" spans="1:6" x14ac:dyDescent="0.3">
      <c r="A383" s="20"/>
      <c r="B383" s="17"/>
      <c r="C383" s="19"/>
      <c r="D383" s="18"/>
      <c r="E383" s="17"/>
      <c r="F383" s="21" t="str">
        <f t="shared" si="5"/>
        <v/>
      </c>
    </row>
    <row r="384" spans="1:6" x14ac:dyDescent="0.3">
      <c r="A384" s="20"/>
      <c r="B384" s="17"/>
      <c r="C384" s="19"/>
      <c r="D384" s="18"/>
      <c r="E384" s="17"/>
      <c r="F384" s="21" t="str">
        <f t="shared" si="5"/>
        <v/>
      </c>
    </row>
    <row r="385" spans="1:6" x14ac:dyDescent="0.3">
      <c r="A385" s="20"/>
      <c r="B385" s="17"/>
      <c r="C385" s="19"/>
      <c r="D385" s="18"/>
      <c r="E385" s="17"/>
      <c r="F385" s="21" t="str">
        <f t="shared" si="5"/>
        <v/>
      </c>
    </row>
    <row r="386" spans="1:6" x14ac:dyDescent="0.3">
      <c r="A386" s="20"/>
      <c r="B386" s="17"/>
      <c r="C386" s="19"/>
      <c r="D386" s="18"/>
      <c r="E386" s="17"/>
      <c r="F386" s="21" t="str">
        <f t="shared" si="5"/>
        <v/>
      </c>
    </row>
    <row r="387" spans="1:6" x14ac:dyDescent="0.3">
      <c r="A387" s="20"/>
      <c r="B387" s="17"/>
      <c r="C387" s="19"/>
      <c r="D387" s="18"/>
      <c r="E387" s="17"/>
      <c r="F387" s="21" t="str">
        <f t="shared" si="5"/>
        <v/>
      </c>
    </row>
    <row r="388" spans="1:6" x14ac:dyDescent="0.3">
      <c r="A388" s="20"/>
      <c r="B388" s="17"/>
      <c r="C388" s="19"/>
      <c r="D388" s="18"/>
      <c r="E388" s="17"/>
      <c r="F388" s="21" t="str">
        <f t="shared" ref="F388:F451" si="6">IF($C388="","",DATE(YEAR($C388),MONTH($C388),1))</f>
        <v/>
      </c>
    </row>
    <row r="389" spans="1:6" x14ac:dyDescent="0.3">
      <c r="A389" s="20"/>
      <c r="B389" s="17"/>
      <c r="C389" s="19"/>
      <c r="D389" s="18"/>
      <c r="E389" s="17"/>
      <c r="F389" s="21" t="str">
        <f t="shared" si="6"/>
        <v/>
      </c>
    </row>
    <row r="390" spans="1:6" x14ac:dyDescent="0.3">
      <c r="A390" s="20"/>
      <c r="B390" s="17"/>
      <c r="C390" s="19"/>
      <c r="D390" s="18"/>
      <c r="E390" s="17"/>
      <c r="F390" s="21" t="str">
        <f t="shared" si="6"/>
        <v/>
      </c>
    </row>
    <row r="391" spans="1:6" x14ac:dyDescent="0.3">
      <c r="A391" s="20"/>
      <c r="B391" s="17"/>
      <c r="C391" s="19"/>
      <c r="D391" s="18"/>
      <c r="E391" s="17"/>
      <c r="F391" s="21" t="str">
        <f t="shared" si="6"/>
        <v/>
      </c>
    </row>
    <row r="392" spans="1:6" x14ac:dyDescent="0.3">
      <c r="A392" s="20"/>
      <c r="B392" s="17"/>
      <c r="C392" s="19"/>
      <c r="D392" s="18"/>
      <c r="E392" s="17"/>
      <c r="F392" s="21" t="str">
        <f t="shared" si="6"/>
        <v/>
      </c>
    </row>
    <row r="393" spans="1:6" x14ac:dyDescent="0.3">
      <c r="A393" s="20"/>
      <c r="B393" s="17"/>
      <c r="C393" s="19"/>
      <c r="D393" s="18"/>
      <c r="E393" s="17"/>
      <c r="F393" s="21" t="str">
        <f t="shared" si="6"/>
        <v/>
      </c>
    </row>
    <row r="394" spans="1:6" x14ac:dyDescent="0.3">
      <c r="A394" s="20"/>
      <c r="B394" s="17"/>
      <c r="C394" s="19"/>
      <c r="D394" s="18"/>
      <c r="E394" s="17"/>
      <c r="F394" s="21" t="str">
        <f t="shared" si="6"/>
        <v/>
      </c>
    </row>
    <row r="395" spans="1:6" x14ac:dyDescent="0.3">
      <c r="A395" s="20"/>
      <c r="B395" s="17"/>
      <c r="C395" s="19"/>
      <c r="D395" s="18"/>
      <c r="E395" s="17"/>
      <c r="F395" s="21" t="str">
        <f t="shared" si="6"/>
        <v/>
      </c>
    </row>
    <row r="396" spans="1:6" x14ac:dyDescent="0.3">
      <c r="A396" s="20"/>
      <c r="B396" s="17"/>
      <c r="C396" s="19"/>
      <c r="D396" s="18"/>
      <c r="E396" s="17"/>
      <c r="F396" s="21" t="str">
        <f t="shared" si="6"/>
        <v/>
      </c>
    </row>
    <row r="397" spans="1:6" x14ac:dyDescent="0.3">
      <c r="A397" s="20"/>
      <c r="B397" s="17"/>
      <c r="C397" s="19"/>
      <c r="D397" s="18"/>
      <c r="E397" s="17"/>
      <c r="F397" s="21" t="str">
        <f t="shared" si="6"/>
        <v/>
      </c>
    </row>
    <row r="398" spans="1:6" x14ac:dyDescent="0.3">
      <c r="A398" s="20"/>
      <c r="B398" s="17"/>
      <c r="C398" s="19"/>
      <c r="D398" s="18"/>
      <c r="E398" s="17"/>
      <c r="F398" s="21" t="str">
        <f t="shared" si="6"/>
        <v/>
      </c>
    </row>
    <row r="399" spans="1:6" x14ac:dyDescent="0.3">
      <c r="A399" s="20"/>
      <c r="B399" s="17"/>
      <c r="C399" s="19"/>
      <c r="D399" s="18"/>
      <c r="E399" s="17"/>
      <c r="F399" s="21" t="str">
        <f t="shared" si="6"/>
        <v/>
      </c>
    </row>
    <row r="400" spans="1:6" x14ac:dyDescent="0.3">
      <c r="A400" s="20"/>
      <c r="B400" s="17"/>
      <c r="C400" s="19"/>
      <c r="D400" s="18"/>
      <c r="E400" s="17"/>
      <c r="F400" s="21" t="str">
        <f t="shared" si="6"/>
        <v/>
      </c>
    </row>
    <row r="401" spans="1:6" x14ac:dyDescent="0.3">
      <c r="A401" s="20"/>
      <c r="B401" s="17"/>
      <c r="C401" s="19"/>
      <c r="D401" s="18"/>
      <c r="E401" s="17"/>
      <c r="F401" s="21" t="str">
        <f t="shared" si="6"/>
        <v/>
      </c>
    </row>
    <row r="402" spans="1:6" x14ac:dyDescent="0.3">
      <c r="A402" s="20"/>
      <c r="B402" s="17"/>
      <c r="C402" s="19"/>
      <c r="D402" s="18"/>
      <c r="E402" s="17"/>
      <c r="F402" s="21" t="str">
        <f t="shared" si="6"/>
        <v/>
      </c>
    </row>
    <row r="403" spans="1:6" x14ac:dyDescent="0.3">
      <c r="A403" s="20"/>
      <c r="B403" s="17"/>
      <c r="C403" s="19"/>
      <c r="D403" s="18"/>
      <c r="E403" s="17"/>
      <c r="F403" s="21" t="str">
        <f t="shared" si="6"/>
        <v/>
      </c>
    </row>
    <row r="404" spans="1:6" x14ac:dyDescent="0.3">
      <c r="A404" s="20"/>
      <c r="B404" s="17"/>
      <c r="C404" s="19"/>
      <c r="D404" s="18"/>
      <c r="E404" s="17"/>
      <c r="F404" s="21" t="str">
        <f t="shared" si="6"/>
        <v/>
      </c>
    </row>
    <row r="405" spans="1:6" x14ac:dyDescent="0.3">
      <c r="A405" s="20"/>
      <c r="B405" s="17"/>
      <c r="C405" s="19"/>
      <c r="D405" s="18"/>
      <c r="E405" s="17"/>
      <c r="F405" s="21" t="str">
        <f t="shared" si="6"/>
        <v/>
      </c>
    </row>
    <row r="406" spans="1:6" x14ac:dyDescent="0.3">
      <c r="A406" s="20"/>
      <c r="B406" s="17"/>
      <c r="C406" s="19"/>
      <c r="D406" s="18"/>
      <c r="E406" s="17"/>
      <c r="F406" s="21" t="str">
        <f t="shared" si="6"/>
        <v/>
      </c>
    </row>
    <row r="407" spans="1:6" x14ac:dyDescent="0.3">
      <c r="A407" s="20"/>
      <c r="B407" s="17"/>
      <c r="C407" s="19"/>
      <c r="D407" s="18"/>
      <c r="E407" s="17"/>
      <c r="F407" s="21" t="str">
        <f t="shared" si="6"/>
        <v/>
      </c>
    </row>
    <row r="408" spans="1:6" x14ac:dyDescent="0.3">
      <c r="A408" s="20"/>
      <c r="B408" s="17"/>
      <c r="C408" s="19"/>
      <c r="D408" s="18"/>
      <c r="E408" s="17"/>
      <c r="F408" s="21" t="str">
        <f t="shared" si="6"/>
        <v/>
      </c>
    </row>
    <row r="409" spans="1:6" x14ac:dyDescent="0.3">
      <c r="A409" s="20"/>
      <c r="B409" s="17"/>
      <c r="C409" s="19"/>
      <c r="D409" s="18"/>
      <c r="E409" s="17"/>
      <c r="F409" s="21" t="str">
        <f t="shared" si="6"/>
        <v/>
      </c>
    </row>
    <row r="410" spans="1:6" x14ac:dyDescent="0.3">
      <c r="A410" s="20"/>
      <c r="B410" s="17"/>
      <c r="C410" s="19"/>
      <c r="D410" s="18"/>
      <c r="E410" s="17"/>
      <c r="F410" s="21" t="str">
        <f t="shared" si="6"/>
        <v/>
      </c>
    </row>
    <row r="411" spans="1:6" x14ac:dyDescent="0.3">
      <c r="A411" s="20"/>
      <c r="B411" s="17"/>
      <c r="C411" s="19"/>
      <c r="D411" s="18"/>
      <c r="E411" s="17"/>
      <c r="F411" s="21" t="str">
        <f t="shared" si="6"/>
        <v/>
      </c>
    </row>
    <row r="412" spans="1:6" x14ac:dyDescent="0.3">
      <c r="A412" s="20"/>
      <c r="B412" s="17"/>
      <c r="C412" s="19"/>
      <c r="D412" s="18"/>
      <c r="E412" s="17"/>
      <c r="F412" s="21" t="str">
        <f t="shared" si="6"/>
        <v/>
      </c>
    </row>
    <row r="413" spans="1:6" x14ac:dyDescent="0.3">
      <c r="A413" s="20"/>
      <c r="B413" s="17"/>
      <c r="C413" s="19"/>
      <c r="D413" s="18"/>
      <c r="E413" s="17"/>
      <c r="F413" s="21" t="str">
        <f t="shared" si="6"/>
        <v/>
      </c>
    </row>
    <row r="414" spans="1:6" x14ac:dyDescent="0.3">
      <c r="A414" s="20"/>
      <c r="B414" s="17"/>
      <c r="C414" s="19"/>
      <c r="D414" s="18"/>
      <c r="E414" s="17"/>
      <c r="F414" s="21" t="str">
        <f t="shared" si="6"/>
        <v/>
      </c>
    </row>
    <row r="415" spans="1:6" x14ac:dyDescent="0.3">
      <c r="A415" s="20"/>
      <c r="B415" s="17"/>
      <c r="C415" s="19"/>
      <c r="D415" s="18"/>
      <c r="E415" s="17"/>
      <c r="F415" s="21" t="str">
        <f t="shared" si="6"/>
        <v/>
      </c>
    </row>
    <row r="416" spans="1:6" x14ac:dyDescent="0.3">
      <c r="A416" s="20"/>
      <c r="B416" s="17"/>
      <c r="C416" s="19"/>
      <c r="D416" s="18"/>
      <c r="E416" s="17"/>
      <c r="F416" s="21" t="str">
        <f t="shared" si="6"/>
        <v/>
      </c>
    </row>
    <row r="417" spans="1:6" x14ac:dyDescent="0.3">
      <c r="A417" s="20"/>
      <c r="B417" s="17"/>
      <c r="C417" s="19"/>
      <c r="D417" s="18"/>
      <c r="E417" s="17"/>
      <c r="F417" s="21" t="str">
        <f t="shared" si="6"/>
        <v/>
      </c>
    </row>
    <row r="418" spans="1:6" x14ac:dyDescent="0.3">
      <c r="A418" s="20"/>
      <c r="B418" s="17"/>
      <c r="C418" s="19"/>
      <c r="D418" s="18"/>
      <c r="E418" s="17"/>
      <c r="F418" s="21" t="str">
        <f t="shared" si="6"/>
        <v/>
      </c>
    </row>
    <row r="419" spans="1:6" x14ac:dyDescent="0.3">
      <c r="A419" s="20"/>
      <c r="B419" s="17"/>
      <c r="C419" s="19"/>
      <c r="D419" s="18"/>
      <c r="E419" s="17"/>
      <c r="F419" s="21" t="str">
        <f t="shared" si="6"/>
        <v/>
      </c>
    </row>
    <row r="420" spans="1:6" x14ac:dyDescent="0.3">
      <c r="A420" s="20"/>
      <c r="B420" s="17"/>
      <c r="C420" s="19"/>
      <c r="D420" s="18"/>
      <c r="E420" s="17"/>
      <c r="F420" s="21" t="str">
        <f t="shared" si="6"/>
        <v/>
      </c>
    </row>
    <row r="421" spans="1:6" x14ac:dyDescent="0.3">
      <c r="A421" s="20"/>
      <c r="B421" s="17"/>
      <c r="C421" s="19"/>
      <c r="D421" s="18"/>
      <c r="E421" s="17"/>
      <c r="F421" s="21" t="str">
        <f t="shared" si="6"/>
        <v/>
      </c>
    </row>
    <row r="422" spans="1:6" x14ac:dyDescent="0.3">
      <c r="A422" s="20"/>
      <c r="B422" s="17"/>
      <c r="C422" s="19"/>
      <c r="D422" s="18"/>
      <c r="E422" s="17"/>
      <c r="F422" s="21" t="str">
        <f t="shared" si="6"/>
        <v/>
      </c>
    </row>
    <row r="423" spans="1:6" x14ac:dyDescent="0.3">
      <c r="A423" s="20"/>
      <c r="B423" s="17"/>
      <c r="C423" s="19"/>
      <c r="D423" s="18"/>
      <c r="E423" s="17"/>
      <c r="F423" s="21" t="str">
        <f t="shared" si="6"/>
        <v/>
      </c>
    </row>
    <row r="424" spans="1:6" x14ac:dyDescent="0.3">
      <c r="A424" s="20"/>
      <c r="B424" s="17"/>
      <c r="C424" s="19"/>
      <c r="D424" s="18"/>
      <c r="E424" s="17"/>
      <c r="F424" s="21" t="str">
        <f t="shared" si="6"/>
        <v/>
      </c>
    </row>
    <row r="425" spans="1:6" x14ac:dyDescent="0.3">
      <c r="A425" s="20"/>
      <c r="B425" s="17"/>
      <c r="C425" s="19"/>
      <c r="D425" s="18"/>
      <c r="E425" s="17"/>
      <c r="F425" s="21" t="str">
        <f t="shared" si="6"/>
        <v/>
      </c>
    </row>
    <row r="426" spans="1:6" x14ac:dyDescent="0.3">
      <c r="A426" s="20"/>
      <c r="B426" s="17"/>
      <c r="C426" s="19"/>
      <c r="D426" s="18"/>
      <c r="E426" s="17"/>
      <c r="F426" s="21" t="str">
        <f t="shared" si="6"/>
        <v/>
      </c>
    </row>
    <row r="427" spans="1:6" x14ac:dyDescent="0.3">
      <c r="A427" s="20"/>
      <c r="B427" s="17"/>
      <c r="C427" s="19"/>
      <c r="D427" s="18"/>
      <c r="E427" s="17"/>
      <c r="F427" s="21" t="str">
        <f t="shared" si="6"/>
        <v/>
      </c>
    </row>
    <row r="428" spans="1:6" x14ac:dyDescent="0.3">
      <c r="A428" s="20"/>
      <c r="B428" s="17"/>
      <c r="C428" s="19"/>
      <c r="D428" s="18"/>
      <c r="E428" s="17"/>
      <c r="F428" s="21" t="str">
        <f t="shared" si="6"/>
        <v/>
      </c>
    </row>
    <row r="429" spans="1:6" x14ac:dyDescent="0.3">
      <c r="A429" s="20"/>
      <c r="B429" s="17"/>
      <c r="C429" s="19"/>
      <c r="D429" s="18"/>
      <c r="E429" s="17"/>
      <c r="F429" s="21" t="str">
        <f t="shared" si="6"/>
        <v/>
      </c>
    </row>
    <row r="430" spans="1:6" x14ac:dyDescent="0.3">
      <c r="A430" s="20"/>
      <c r="B430" s="17"/>
      <c r="C430" s="19"/>
      <c r="D430" s="18"/>
      <c r="E430" s="17"/>
      <c r="F430" s="21" t="str">
        <f t="shared" si="6"/>
        <v/>
      </c>
    </row>
    <row r="431" spans="1:6" x14ac:dyDescent="0.3">
      <c r="A431" s="20"/>
      <c r="B431" s="17"/>
      <c r="C431" s="19"/>
      <c r="D431" s="18"/>
      <c r="E431" s="17"/>
      <c r="F431" s="21" t="str">
        <f t="shared" si="6"/>
        <v/>
      </c>
    </row>
    <row r="432" spans="1:6" x14ac:dyDescent="0.3">
      <c r="A432" s="20"/>
      <c r="B432" s="17"/>
      <c r="C432" s="19"/>
      <c r="D432" s="18"/>
      <c r="E432" s="17"/>
      <c r="F432" s="21" t="str">
        <f t="shared" si="6"/>
        <v/>
      </c>
    </row>
    <row r="433" spans="1:6" x14ac:dyDescent="0.3">
      <c r="A433" s="20"/>
      <c r="B433" s="17"/>
      <c r="C433" s="19"/>
      <c r="D433" s="18"/>
      <c r="E433" s="17"/>
      <c r="F433" s="21" t="str">
        <f t="shared" si="6"/>
        <v/>
      </c>
    </row>
    <row r="434" spans="1:6" x14ac:dyDescent="0.3">
      <c r="A434" s="20"/>
      <c r="B434" s="17"/>
      <c r="C434" s="19"/>
      <c r="D434" s="18"/>
      <c r="E434" s="17"/>
      <c r="F434" s="21" t="str">
        <f t="shared" si="6"/>
        <v/>
      </c>
    </row>
    <row r="435" spans="1:6" x14ac:dyDescent="0.3">
      <c r="A435" s="20"/>
      <c r="B435" s="17"/>
      <c r="C435" s="19"/>
      <c r="D435" s="18"/>
      <c r="E435" s="17"/>
      <c r="F435" s="21" t="str">
        <f t="shared" si="6"/>
        <v/>
      </c>
    </row>
    <row r="436" spans="1:6" x14ac:dyDescent="0.3">
      <c r="A436" s="20"/>
      <c r="B436" s="17"/>
      <c r="C436" s="19"/>
      <c r="D436" s="18"/>
      <c r="E436" s="17"/>
      <c r="F436" s="21" t="str">
        <f t="shared" si="6"/>
        <v/>
      </c>
    </row>
    <row r="437" spans="1:6" x14ac:dyDescent="0.3">
      <c r="A437" s="20"/>
      <c r="B437" s="17"/>
      <c r="C437" s="19"/>
      <c r="D437" s="18"/>
      <c r="E437" s="17"/>
      <c r="F437" s="21" t="str">
        <f t="shared" si="6"/>
        <v/>
      </c>
    </row>
    <row r="438" spans="1:6" x14ac:dyDescent="0.3">
      <c r="A438" s="20"/>
      <c r="B438" s="17"/>
      <c r="C438" s="19"/>
      <c r="D438" s="18"/>
      <c r="E438" s="17"/>
      <c r="F438" s="21" t="str">
        <f t="shared" si="6"/>
        <v/>
      </c>
    </row>
    <row r="439" spans="1:6" x14ac:dyDescent="0.3">
      <c r="A439" s="20"/>
      <c r="B439" s="17"/>
      <c r="C439" s="19"/>
      <c r="D439" s="18"/>
      <c r="E439" s="17"/>
      <c r="F439" s="21" t="str">
        <f t="shared" si="6"/>
        <v/>
      </c>
    </row>
    <row r="440" spans="1:6" x14ac:dyDescent="0.3">
      <c r="A440" s="20"/>
      <c r="B440" s="17"/>
      <c r="C440" s="19"/>
      <c r="D440" s="18"/>
      <c r="E440" s="17"/>
      <c r="F440" s="21" t="str">
        <f t="shared" si="6"/>
        <v/>
      </c>
    </row>
    <row r="441" spans="1:6" x14ac:dyDescent="0.3">
      <c r="A441" s="20"/>
      <c r="B441" s="17"/>
      <c r="C441" s="19"/>
      <c r="D441" s="18"/>
      <c r="E441" s="17"/>
      <c r="F441" s="21" t="str">
        <f t="shared" si="6"/>
        <v/>
      </c>
    </row>
    <row r="442" spans="1:6" x14ac:dyDescent="0.3">
      <c r="A442" s="20"/>
      <c r="B442" s="17"/>
      <c r="C442" s="19"/>
      <c r="D442" s="18"/>
      <c r="E442" s="17"/>
      <c r="F442" s="21" t="str">
        <f t="shared" si="6"/>
        <v/>
      </c>
    </row>
    <row r="443" spans="1:6" x14ac:dyDescent="0.3">
      <c r="A443" s="20"/>
      <c r="B443" s="17"/>
      <c r="C443" s="19"/>
      <c r="D443" s="18"/>
      <c r="E443" s="17"/>
      <c r="F443" s="21" t="str">
        <f t="shared" si="6"/>
        <v/>
      </c>
    </row>
    <row r="444" spans="1:6" x14ac:dyDescent="0.3">
      <c r="A444" s="20"/>
      <c r="B444" s="17"/>
      <c r="C444" s="19"/>
      <c r="D444" s="18"/>
      <c r="E444" s="17"/>
      <c r="F444" s="21" t="str">
        <f t="shared" si="6"/>
        <v/>
      </c>
    </row>
    <row r="445" spans="1:6" x14ac:dyDescent="0.3">
      <c r="A445" s="20"/>
      <c r="B445" s="17"/>
      <c r="C445" s="19"/>
      <c r="D445" s="18"/>
      <c r="E445" s="17"/>
      <c r="F445" s="21" t="str">
        <f t="shared" si="6"/>
        <v/>
      </c>
    </row>
    <row r="446" spans="1:6" x14ac:dyDescent="0.3">
      <c r="A446" s="20"/>
      <c r="B446" s="17"/>
      <c r="C446" s="19"/>
      <c r="D446" s="18"/>
      <c r="E446" s="17"/>
      <c r="F446" s="21" t="str">
        <f t="shared" si="6"/>
        <v/>
      </c>
    </row>
    <row r="447" spans="1:6" x14ac:dyDescent="0.3">
      <c r="A447" s="20"/>
      <c r="B447" s="17"/>
      <c r="C447" s="19"/>
      <c r="D447" s="18"/>
      <c r="E447" s="17"/>
      <c r="F447" s="21" t="str">
        <f t="shared" si="6"/>
        <v/>
      </c>
    </row>
    <row r="448" spans="1:6" x14ac:dyDescent="0.3">
      <c r="A448" s="20"/>
      <c r="B448" s="17"/>
      <c r="C448" s="19"/>
      <c r="D448" s="18"/>
      <c r="E448" s="17"/>
      <c r="F448" s="21" t="str">
        <f t="shared" si="6"/>
        <v/>
      </c>
    </row>
    <row r="449" spans="1:6" x14ac:dyDescent="0.3">
      <c r="A449" s="20"/>
      <c r="B449" s="17"/>
      <c r="C449" s="19"/>
      <c r="D449" s="18"/>
      <c r="E449" s="17"/>
      <c r="F449" s="21" t="str">
        <f t="shared" si="6"/>
        <v/>
      </c>
    </row>
    <row r="450" spans="1:6" x14ac:dyDescent="0.3">
      <c r="A450" s="20"/>
      <c r="B450" s="17"/>
      <c r="C450" s="19"/>
      <c r="D450" s="18"/>
      <c r="E450" s="17"/>
      <c r="F450" s="21" t="str">
        <f t="shared" si="6"/>
        <v/>
      </c>
    </row>
    <row r="451" spans="1:6" x14ac:dyDescent="0.3">
      <c r="A451" s="20"/>
      <c r="B451" s="17"/>
      <c r="C451" s="19"/>
      <c r="D451" s="18"/>
      <c r="E451" s="17"/>
      <c r="F451" s="21" t="str">
        <f t="shared" si="6"/>
        <v/>
      </c>
    </row>
    <row r="452" spans="1:6" x14ac:dyDescent="0.3">
      <c r="A452" s="20"/>
      <c r="B452" s="17"/>
      <c r="C452" s="19"/>
      <c r="D452" s="18"/>
      <c r="E452" s="17"/>
      <c r="F452" s="21" t="str">
        <f t="shared" ref="F452:F515" si="7">IF($C452="","",DATE(YEAR($C452),MONTH($C452),1))</f>
        <v/>
      </c>
    </row>
    <row r="453" spans="1:6" x14ac:dyDescent="0.3">
      <c r="A453" s="20"/>
      <c r="B453" s="17"/>
      <c r="C453" s="19"/>
      <c r="D453" s="18"/>
      <c r="E453" s="17"/>
      <c r="F453" s="21" t="str">
        <f t="shared" si="7"/>
        <v/>
      </c>
    </row>
    <row r="454" spans="1:6" x14ac:dyDescent="0.3">
      <c r="A454" s="20"/>
      <c r="B454" s="17"/>
      <c r="C454" s="19"/>
      <c r="D454" s="18"/>
      <c r="E454" s="17"/>
      <c r="F454" s="21" t="str">
        <f t="shared" si="7"/>
        <v/>
      </c>
    </row>
    <row r="455" spans="1:6" x14ac:dyDescent="0.3">
      <c r="A455" s="20"/>
      <c r="B455" s="17"/>
      <c r="C455" s="19"/>
      <c r="D455" s="18"/>
      <c r="E455" s="17"/>
      <c r="F455" s="21" t="str">
        <f t="shared" si="7"/>
        <v/>
      </c>
    </row>
    <row r="456" spans="1:6" x14ac:dyDescent="0.3">
      <c r="A456" s="20"/>
      <c r="B456" s="17"/>
      <c r="C456" s="19"/>
      <c r="D456" s="18"/>
      <c r="E456" s="17"/>
      <c r="F456" s="21" t="str">
        <f t="shared" si="7"/>
        <v/>
      </c>
    </row>
    <row r="457" spans="1:6" x14ac:dyDescent="0.3">
      <c r="A457" s="20"/>
      <c r="B457" s="17"/>
      <c r="C457" s="19"/>
      <c r="D457" s="18"/>
      <c r="E457" s="17"/>
      <c r="F457" s="21" t="str">
        <f t="shared" si="7"/>
        <v/>
      </c>
    </row>
    <row r="458" spans="1:6" x14ac:dyDescent="0.3">
      <c r="A458" s="20"/>
      <c r="B458" s="17"/>
      <c r="C458" s="19"/>
      <c r="D458" s="18"/>
      <c r="E458" s="17"/>
      <c r="F458" s="21" t="str">
        <f t="shared" si="7"/>
        <v/>
      </c>
    </row>
    <row r="459" spans="1:6" x14ac:dyDescent="0.3">
      <c r="A459" s="20"/>
      <c r="B459" s="17"/>
      <c r="C459" s="19"/>
      <c r="D459" s="18"/>
      <c r="E459" s="17"/>
      <c r="F459" s="21" t="str">
        <f t="shared" si="7"/>
        <v/>
      </c>
    </row>
    <row r="460" spans="1:6" x14ac:dyDescent="0.3">
      <c r="A460" s="20"/>
      <c r="B460" s="17"/>
      <c r="C460" s="19"/>
      <c r="D460" s="18"/>
      <c r="E460" s="17"/>
      <c r="F460" s="21" t="str">
        <f t="shared" si="7"/>
        <v/>
      </c>
    </row>
    <row r="461" spans="1:6" x14ac:dyDescent="0.3">
      <c r="A461" s="20"/>
      <c r="B461" s="17"/>
      <c r="C461" s="19"/>
      <c r="D461" s="18"/>
      <c r="E461" s="17"/>
      <c r="F461" s="21" t="str">
        <f t="shared" si="7"/>
        <v/>
      </c>
    </row>
    <row r="462" spans="1:6" x14ac:dyDescent="0.3">
      <c r="A462" s="20"/>
      <c r="B462" s="17"/>
      <c r="C462" s="19"/>
      <c r="D462" s="18"/>
      <c r="E462" s="17"/>
      <c r="F462" s="21" t="str">
        <f t="shared" si="7"/>
        <v/>
      </c>
    </row>
    <row r="463" spans="1:6" x14ac:dyDescent="0.3">
      <c r="A463" s="20"/>
      <c r="B463" s="17"/>
      <c r="C463" s="19"/>
      <c r="D463" s="18"/>
      <c r="E463" s="17"/>
      <c r="F463" s="21" t="str">
        <f t="shared" si="7"/>
        <v/>
      </c>
    </row>
    <row r="464" spans="1:6" x14ac:dyDescent="0.3">
      <c r="A464" s="20"/>
      <c r="B464" s="17"/>
      <c r="C464" s="19"/>
      <c r="D464" s="18"/>
      <c r="E464" s="17"/>
      <c r="F464" s="21" t="str">
        <f t="shared" si="7"/>
        <v/>
      </c>
    </row>
    <row r="465" spans="1:6" x14ac:dyDescent="0.3">
      <c r="A465" s="20"/>
      <c r="B465" s="17"/>
      <c r="C465" s="19"/>
      <c r="D465" s="18"/>
      <c r="E465" s="17"/>
      <c r="F465" s="21" t="str">
        <f t="shared" si="7"/>
        <v/>
      </c>
    </row>
    <row r="466" spans="1:6" x14ac:dyDescent="0.3">
      <c r="A466" s="20"/>
      <c r="B466" s="17"/>
      <c r="C466" s="19"/>
      <c r="D466" s="18"/>
      <c r="E466" s="17"/>
      <c r="F466" s="21" t="str">
        <f t="shared" si="7"/>
        <v/>
      </c>
    </row>
    <row r="467" spans="1:6" x14ac:dyDescent="0.3">
      <c r="A467" s="20"/>
      <c r="B467" s="17"/>
      <c r="C467" s="19"/>
      <c r="D467" s="18"/>
      <c r="E467" s="17"/>
      <c r="F467" s="21" t="str">
        <f t="shared" si="7"/>
        <v/>
      </c>
    </row>
    <row r="468" spans="1:6" x14ac:dyDescent="0.3">
      <c r="A468" s="20"/>
      <c r="B468" s="17"/>
      <c r="C468" s="19"/>
      <c r="D468" s="18"/>
      <c r="E468" s="17"/>
      <c r="F468" s="21" t="str">
        <f t="shared" si="7"/>
        <v/>
      </c>
    </row>
    <row r="469" spans="1:6" x14ac:dyDescent="0.3">
      <c r="A469" s="20"/>
      <c r="B469" s="17"/>
      <c r="C469" s="19"/>
      <c r="D469" s="18"/>
      <c r="E469" s="17"/>
      <c r="F469" s="21" t="str">
        <f t="shared" si="7"/>
        <v/>
      </c>
    </row>
    <row r="470" spans="1:6" x14ac:dyDescent="0.3">
      <c r="A470" s="20"/>
      <c r="B470" s="17"/>
      <c r="C470" s="19"/>
      <c r="D470" s="18"/>
      <c r="E470" s="17"/>
      <c r="F470" s="21" t="str">
        <f t="shared" si="7"/>
        <v/>
      </c>
    </row>
    <row r="471" spans="1:6" x14ac:dyDescent="0.3">
      <c r="A471" s="20"/>
      <c r="B471" s="17"/>
      <c r="C471" s="19"/>
      <c r="D471" s="18"/>
      <c r="E471" s="17"/>
      <c r="F471" s="21" t="str">
        <f t="shared" si="7"/>
        <v/>
      </c>
    </row>
    <row r="472" spans="1:6" x14ac:dyDescent="0.3">
      <c r="A472" s="20"/>
      <c r="B472" s="17"/>
      <c r="C472" s="19"/>
      <c r="D472" s="18"/>
      <c r="E472" s="17"/>
      <c r="F472" s="21" t="str">
        <f t="shared" si="7"/>
        <v/>
      </c>
    </row>
    <row r="473" spans="1:6" x14ac:dyDescent="0.3">
      <c r="A473" s="20"/>
      <c r="B473" s="17"/>
      <c r="C473" s="19"/>
      <c r="D473" s="18"/>
      <c r="E473" s="17"/>
      <c r="F473" s="21" t="str">
        <f t="shared" si="7"/>
        <v/>
      </c>
    </row>
    <row r="474" spans="1:6" x14ac:dyDescent="0.3">
      <c r="A474" s="20"/>
      <c r="B474" s="17"/>
      <c r="C474" s="19"/>
      <c r="D474" s="18"/>
      <c r="E474" s="17"/>
      <c r="F474" s="21" t="str">
        <f t="shared" si="7"/>
        <v/>
      </c>
    </row>
    <row r="475" spans="1:6" x14ac:dyDescent="0.3">
      <c r="A475" s="20"/>
      <c r="B475" s="17"/>
      <c r="C475" s="19"/>
      <c r="D475" s="18"/>
      <c r="E475" s="17"/>
      <c r="F475" s="21" t="str">
        <f t="shared" si="7"/>
        <v/>
      </c>
    </row>
    <row r="476" spans="1:6" x14ac:dyDescent="0.3">
      <c r="A476" s="20"/>
      <c r="B476" s="17"/>
      <c r="C476" s="19"/>
      <c r="D476" s="18"/>
      <c r="E476" s="17"/>
      <c r="F476" s="21" t="str">
        <f t="shared" si="7"/>
        <v/>
      </c>
    </row>
    <row r="477" spans="1:6" x14ac:dyDescent="0.3">
      <c r="A477" s="20"/>
      <c r="B477" s="17"/>
      <c r="C477" s="19"/>
      <c r="D477" s="18"/>
      <c r="E477" s="17"/>
      <c r="F477" s="21" t="str">
        <f t="shared" si="7"/>
        <v/>
      </c>
    </row>
    <row r="478" spans="1:6" x14ac:dyDescent="0.3">
      <c r="A478" s="20"/>
      <c r="B478" s="17"/>
      <c r="C478" s="19"/>
      <c r="D478" s="18"/>
      <c r="E478" s="17"/>
      <c r="F478" s="21" t="str">
        <f t="shared" si="7"/>
        <v/>
      </c>
    </row>
    <row r="479" spans="1:6" x14ac:dyDescent="0.3">
      <c r="A479" s="20"/>
      <c r="B479" s="17"/>
      <c r="C479" s="19"/>
      <c r="D479" s="18"/>
      <c r="E479" s="17"/>
      <c r="F479" s="21" t="str">
        <f t="shared" si="7"/>
        <v/>
      </c>
    </row>
    <row r="480" spans="1:6" x14ac:dyDescent="0.3">
      <c r="A480" s="20"/>
      <c r="B480" s="17"/>
      <c r="C480" s="19"/>
      <c r="D480" s="18"/>
      <c r="E480" s="17"/>
      <c r="F480" s="21" t="str">
        <f t="shared" si="7"/>
        <v/>
      </c>
    </row>
    <row r="481" spans="1:6" x14ac:dyDescent="0.3">
      <c r="A481" s="20"/>
      <c r="B481" s="17"/>
      <c r="C481" s="19"/>
      <c r="D481" s="18"/>
      <c r="E481" s="17"/>
      <c r="F481" s="21" t="str">
        <f t="shared" si="7"/>
        <v/>
      </c>
    </row>
    <row r="482" spans="1:6" x14ac:dyDescent="0.3">
      <c r="A482" s="20"/>
      <c r="B482" s="17"/>
      <c r="C482" s="19"/>
      <c r="D482" s="18"/>
      <c r="E482" s="17"/>
      <c r="F482" s="21" t="str">
        <f t="shared" si="7"/>
        <v/>
      </c>
    </row>
    <row r="483" spans="1:6" x14ac:dyDescent="0.3">
      <c r="A483" s="20"/>
      <c r="B483" s="17"/>
      <c r="C483" s="19"/>
      <c r="D483" s="18"/>
      <c r="E483" s="17"/>
      <c r="F483" s="21" t="str">
        <f t="shared" si="7"/>
        <v/>
      </c>
    </row>
    <row r="484" spans="1:6" x14ac:dyDescent="0.3">
      <c r="A484" s="20"/>
      <c r="B484" s="17"/>
      <c r="C484" s="19"/>
      <c r="D484" s="18"/>
      <c r="E484" s="17"/>
      <c r="F484" s="21" t="str">
        <f t="shared" si="7"/>
        <v/>
      </c>
    </row>
    <row r="485" spans="1:6" x14ac:dyDescent="0.3">
      <c r="A485" s="20"/>
      <c r="B485" s="17"/>
      <c r="C485" s="19"/>
      <c r="D485" s="18"/>
      <c r="E485" s="17"/>
      <c r="F485" s="21" t="str">
        <f t="shared" si="7"/>
        <v/>
      </c>
    </row>
    <row r="486" spans="1:6" x14ac:dyDescent="0.3">
      <c r="A486" s="20"/>
      <c r="B486" s="17"/>
      <c r="C486" s="19"/>
      <c r="D486" s="18"/>
      <c r="E486" s="17"/>
      <c r="F486" s="21" t="str">
        <f t="shared" si="7"/>
        <v/>
      </c>
    </row>
    <row r="487" spans="1:6" x14ac:dyDescent="0.3">
      <c r="A487" s="20"/>
      <c r="B487" s="17"/>
      <c r="C487" s="19"/>
      <c r="D487" s="18"/>
      <c r="E487" s="17"/>
      <c r="F487" s="21" t="str">
        <f t="shared" si="7"/>
        <v/>
      </c>
    </row>
    <row r="488" spans="1:6" x14ac:dyDescent="0.3">
      <c r="A488" s="20"/>
      <c r="B488" s="17"/>
      <c r="C488" s="19"/>
      <c r="D488" s="18"/>
      <c r="E488" s="17"/>
      <c r="F488" s="21" t="str">
        <f t="shared" si="7"/>
        <v/>
      </c>
    </row>
    <row r="489" spans="1:6" x14ac:dyDescent="0.3">
      <c r="A489" s="20"/>
      <c r="B489" s="17"/>
      <c r="C489" s="19"/>
      <c r="D489" s="18"/>
      <c r="E489" s="17"/>
      <c r="F489" s="21" t="str">
        <f t="shared" si="7"/>
        <v/>
      </c>
    </row>
    <row r="490" spans="1:6" x14ac:dyDescent="0.3">
      <c r="A490" s="20"/>
      <c r="B490" s="17"/>
      <c r="C490" s="19"/>
      <c r="D490" s="18"/>
      <c r="E490" s="17"/>
      <c r="F490" s="21" t="str">
        <f t="shared" si="7"/>
        <v/>
      </c>
    </row>
    <row r="491" spans="1:6" x14ac:dyDescent="0.3">
      <c r="A491" s="20"/>
      <c r="B491" s="17"/>
      <c r="C491" s="19"/>
      <c r="D491" s="18"/>
      <c r="E491" s="17"/>
      <c r="F491" s="21" t="str">
        <f t="shared" si="7"/>
        <v/>
      </c>
    </row>
    <row r="492" spans="1:6" x14ac:dyDescent="0.3">
      <c r="A492" s="20"/>
      <c r="B492" s="17"/>
      <c r="C492" s="19"/>
      <c r="D492" s="18"/>
      <c r="E492" s="17"/>
      <c r="F492" s="21" t="str">
        <f t="shared" si="7"/>
        <v/>
      </c>
    </row>
    <row r="493" spans="1:6" x14ac:dyDescent="0.3">
      <c r="A493" s="20"/>
      <c r="B493" s="17"/>
      <c r="C493" s="19"/>
      <c r="D493" s="18"/>
      <c r="E493" s="17"/>
      <c r="F493" s="21" t="str">
        <f t="shared" si="7"/>
        <v/>
      </c>
    </row>
    <row r="494" spans="1:6" x14ac:dyDescent="0.3">
      <c r="A494" s="20"/>
      <c r="B494" s="17"/>
      <c r="C494" s="19"/>
      <c r="D494" s="18"/>
      <c r="E494" s="17"/>
      <c r="F494" s="21" t="str">
        <f t="shared" si="7"/>
        <v/>
      </c>
    </row>
    <row r="495" spans="1:6" x14ac:dyDescent="0.3">
      <c r="A495" s="20"/>
      <c r="B495" s="17"/>
      <c r="C495" s="19"/>
      <c r="D495" s="18"/>
      <c r="E495" s="17"/>
      <c r="F495" s="21" t="str">
        <f t="shared" si="7"/>
        <v/>
      </c>
    </row>
    <row r="496" spans="1:6" x14ac:dyDescent="0.3">
      <c r="A496" s="20"/>
      <c r="B496" s="17"/>
      <c r="C496" s="19"/>
      <c r="D496" s="18"/>
      <c r="E496" s="17"/>
      <c r="F496" s="21" t="str">
        <f t="shared" si="7"/>
        <v/>
      </c>
    </row>
    <row r="497" spans="1:6" x14ac:dyDescent="0.3">
      <c r="A497" s="20"/>
      <c r="B497" s="17"/>
      <c r="C497" s="19"/>
      <c r="D497" s="18"/>
      <c r="E497" s="17"/>
      <c r="F497" s="21" t="str">
        <f t="shared" si="7"/>
        <v/>
      </c>
    </row>
    <row r="498" spans="1:6" x14ac:dyDescent="0.3">
      <c r="A498" s="20"/>
      <c r="B498" s="17"/>
      <c r="C498" s="19"/>
      <c r="D498" s="18"/>
      <c r="E498" s="17"/>
      <c r="F498" s="21" t="str">
        <f t="shared" si="7"/>
        <v/>
      </c>
    </row>
    <row r="499" spans="1:6" x14ac:dyDescent="0.3">
      <c r="A499" s="20"/>
      <c r="B499" s="17"/>
      <c r="C499" s="19"/>
      <c r="D499" s="18"/>
      <c r="E499" s="17"/>
      <c r="F499" s="21" t="str">
        <f t="shared" si="7"/>
        <v/>
      </c>
    </row>
    <row r="500" spans="1:6" x14ac:dyDescent="0.3">
      <c r="A500" s="20"/>
      <c r="B500" s="17"/>
      <c r="C500" s="19"/>
      <c r="D500" s="18"/>
      <c r="E500" s="17"/>
      <c r="F500" s="21" t="str">
        <f t="shared" si="7"/>
        <v/>
      </c>
    </row>
    <row r="501" spans="1:6" x14ac:dyDescent="0.3">
      <c r="A501" s="20"/>
      <c r="B501" s="17"/>
      <c r="C501" s="19"/>
      <c r="D501" s="18"/>
      <c r="E501" s="17"/>
      <c r="F501" s="21" t="str">
        <f t="shared" si="7"/>
        <v/>
      </c>
    </row>
    <row r="502" spans="1:6" x14ac:dyDescent="0.3">
      <c r="A502" s="20"/>
      <c r="B502" s="17"/>
      <c r="C502" s="19"/>
      <c r="D502" s="18"/>
      <c r="E502" s="17"/>
      <c r="F502" s="21" t="str">
        <f t="shared" si="7"/>
        <v/>
      </c>
    </row>
    <row r="503" spans="1:6" x14ac:dyDescent="0.3">
      <c r="A503" s="20"/>
      <c r="B503" s="17"/>
      <c r="C503" s="19"/>
      <c r="D503" s="18"/>
      <c r="E503" s="17"/>
      <c r="F503" s="21" t="str">
        <f t="shared" si="7"/>
        <v/>
      </c>
    </row>
    <row r="504" spans="1:6" x14ac:dyDescent="0.3">
      <c r="A504" s="20"/>
      <c r="B504" s="17"/>
      <c r="C504" s="19"/>
      <c r="D504" s="18"/>
      <c r="E504" s="17"/>
      <c r="F504" s="21" t="str">
        <f t="shared" si="7"/>
        <v/>
      </c>
    </row>
    <row r="505" spans="1:6" x14ac:dyDescent="0.3">
      <c r="A505" s="20"/>
      <c r="B505" s="17"/>
      <c r="C505" s="19"/>
      <c r="D505" s="18"/>
      <c r="E505" s="17"/>
      <c r="F505" s="21" t="str">
        <f t="shared" si="7"/>
        <v/>
      </c>
    </row>
    <row r="506" spans="1:6" x14ac:dyDescent="0.3">
      <c r="A506" s="20"/>
      <c r="B506" s="17"/>
      <c r="C506" s="19"/>
      <c r="D506" s="18"/>
      <c r="E506" s="17"/>
      <c r="F506" s="21" t="str">
        <f t="shared" si="7"/>
        <v/>
      </c>
    </row>
    <row r="507" spans="1:6" x14ac:dyDescent="0.3">
      <c r="A507" s="20"/>
      <c r="B507" s="17"/>
      <c r="C507" s="19"/>
      <c r="D507" s="18"/>
      <c r="E507" s="17"/>
      <c r="F507" s="21" t="str">
        <f t="shared" si="7"/>
        <v/>
      </c>
    </row>
    <row r="508" spans="1:6" x14ac:dyDescent="0.3">
      <c r="A508" s="20"/>
      <c r="B508" s="17"/>
      <c r="C508" s="19"/>
      <c r="D508" s="18"/>
      <c r="E508" s="17"/>
      <c r="F508" s="21" t="str">
        <f t="shared" si="7"/>
        <v/>
      </c>
    </row>
    <row r="509" spans="1:6" x14ac:dyDescent="0.3">
      <c r="A509" s="20"/>
      <c r="B509" s="17"/>
      <c r="C509" s="19"/>
      <c r="D509" s="18"/>
      <c r="E509" s="17"/>
      <c r="F509" s="21" t="str">
        <f t="shared" si="7"/>
        <v/>
      </c>
    </row>
    <row r="510" spans="1:6" x14ac:dyDescent="0.3">
      <c r="A510" s="20"/>
      <c r="B510" s="17"/>
      <c r="C510" s="19"/>
      <c r="D510" s="18"/>
      <c r="E510" s="17"/>
      <c r="F510" s="21" t="str">
        <f t="shared" si="7"/>
        <v/>
      </c>
    </row>
    <row r="511" spans="1:6" x14ac:dyDescent="0.3">
      <c r="A511" s="20"/>
      <c r="B511" s="17"/>
      <c r="C511" s="19"/>
      <c r="D511" s="18"/>
      <c r="E511" s="17"/>
      <c r="F511" s="21" t="str">
        <f t="shared" si="7"/>
        <v/>
      </c>
    </row>
    <row r="512" spans="1:6" x14ac:dyDescent="0.3">
      <c r="A512" s="20"/>
      <c r="B512" s="17"/>
      <c r="C512" s="19"/>
      <c r="D512" s="18"/>
      <c r="E512" s="17"/>
      <c r="F512" s="21" t="str">
        <f t="shared" si="7"/>
        <v/>
      </c>
    </row>
    <row r="513" spans="1:6" x14ac:dyDescent="0.3">
      <c r="A513" s="20"/>
      <c r="B513" s="17"/>
      <c r="C513" s="19"/>
      <c r="D513" s="18"/>
      <c r="E513" s="17"/>
      <c r="F513" s="21" t="str">
        <f t="shared" si="7"/>
        <v/>
      </c>
    </row>
    <row r="514" spans="1:6" x14ac:dyDescent="0.3">
      <c r="A514" s="20"/>
      <c r="B514" s="17"/>
      <c r="C514" s="19"/>
      <c r="D514" s="18"/>
      <c r="E514" s="17"/>
      <c r="F514" s="21" t="str">
        <f t="shared" si="7"/>
        <v/>
      </c>
    </row>
    <row r="515" spans="1:6" x14ac:dyDescent="0.3">
      <c r="A515" s="20"/>
      <c r="B515" s="17"/>
      <c r="C515" s="19"/>
      <c r="D515" s="18"/>
      <c r="E515" s="17"/>
      <c r="F515" s="21" t="str">
        <f t="shared" si="7"/>
        <v/>
      </c>
    </row>
    <row r="516" spans="1:6" x14ac:dyDescent="0.3">
      <c r="A516" s="20"/>
      <c r="B516" s="17"/>
      <c r="C516" s="19"/>
      <c r="D516" s="18"/>
      <c r="E516" s="17"/>
      <c r="F516" s="21" t="str">
        <f t="shared" ref="F516:F579" si="8">IF($C516="","",DATE(YEAR($C516),MONTH($C516),1))</f>
        <v/>
      </c>
    </row>
    <row r="517" spans="1:6" x14ac:dyDescent="0.3">
      <c r="A517" s="20"/>
      <c r="B517" s="17"/>
      <c r="C517" s="19"/>
      <c r="D517" s="18"/>
      <c r="E517" s="17"/>
      <c r="F517" s="21" t="str">
        <f t="shared" si="8"/>
        <v/>
      </c>
    </row>
    <row r="518" spans="1:6" x14ac:dyDescent="0.3">
      <c r="A518" s="20"/>
      <c r="B518" s="17"/>
      <c r="C518" s="19"/>
      <c r="D518" s="18"/>
      <c r="E518" s="17"/>
      <c r="F518" s="21" t="str">
        <f t="shared" si="8"/>
        <v/>
      </c>
    </row>
    <row r="519" spans="1:6" x14ac:dyDescent="0.3">
      <c r="A519" s="20"/>
      <c r="B519" s="17"/>
      <c r="C519" s="19"/>
      <c r="D519" s="18"/>
      <c r="E519" s="17"/>
      <c r="F519" s="21" t="str">
        <f t="shared" si="8"/>
        <v/>
      </c>
    </row>
    <row r="520" spans="1:6" x14ac:dyDescent="0.3">
      <c r="A520" s="20"/>
      <c r="B520" s="17"/>
      <c r="C520" s="19"/>
      <c r="D520" s="18"/>
      <c r="E520" s="17"/>
      <c r="F520" s="21" t="str">
        <f t="shared" si="8"/>
        <v/>
      </c>
    </row>
    <row r="521" spans="1:6" x14ac:dyDescent="0.3">
      <c r="A521" s="20"/>
      <c r="B521" s="17"/>
      <c r="C521" s="19"/>
      <c r="D521" s="18"/>
      <c r="E521" s="17"/>
      <c r="F521" s="21" t="str">
        <f t="shared" si="8"/>
        <v/>
      </c>
    </row>
    <row r="522" spans="1:6" x14ac:dyDescent="0.3">
      <c r="A522" s="20"/>
      <c r="B522" s="17"/>
      <c r="C522" s="19"/>
      <c r="D522" s="18"/>
      <c r="E522" s="17"/>
      <c r="F522" s="21" t="str">
        <f t="shared" si="8"/>
        <v/>
      </c>
    </row>
    <row r="523" spans="1:6" x14ac:dyDescent="0.3">
      <c r="A523" s="20"/>
      <c r="B523" s="17"/>
      <c r="C523" s="19"/>
      <c r="D523" s="18"/>
      <c r="E523" s="17"/>
      <c r="F523" s="21" t="str">
        <f t="shared" si="8"/>
        <v/>
      </c>
    </row>
    <row r="524" spans="1:6" x14ac:dyDescent="0.3">
      <c r="A524" s="20"/>
      <c r="B524" s="17"/>
      <c r="C524" s="19"/>
      <c r="D524" s="18"/>
      <c r="E524" s="17"/>
      <c r="F524" s="21" t="str">
        <f t="shared" si="8"/>
        <v/>
      </c>
    </row>
    <row r="525" spans="1:6" x14ac:dyDescent="0.3">
      <c r="A525" s="20"/>
      <c r="B525" s="17"/>
      <c r="C525" s="19"/>
      <c r="D525" s="18"/>
      <c r="E525" s="17"/>
      <c r="F525" s="21" t="str">
        <f t="shared" si="8"/>
        <v/>
      </c>
    </row>
    <row r="526" spans="1:6" x14ac:dyDescent="0.3">
      <c r="A526" s="20"/>
      <c r="B526" s="17"/>
      <c r="C526" s="19"/>
      <c r="D526" s="18"/>
      <c r="E526" s="17"/>
      <c r="F526" s="21" t="str">
        <f t="shared" si="8"/>
        <v/>
      </c>
    </row>
    <row r="527" spans="1:6" x14ac:dyDescent="0.3">
      <c r="A527" s="20"/>
      <c r="B527" s="17"/>
      <c r="C527" s="19"/>
      <c r="D527" s="18"/>
      <c r="E527" s="17"/>
      <c r="F527" s="21" t="str">
        <f t="shared" si="8"/>
        <v/>
      </c>
    </row>
    <row r="528" spans="1:6" x14ac:dyDescent="0.3">
      <c r="A528" s="20"/>
      <c r="B528" s="17"/>
      <c r="C528" s="19"/>
      <c r="D528" s="18"/>
      <c r="E528" s="17"/>
      <c r="F528" s="21" t="str">
        <f t="shared" si="8"/>
        <v/>
      </c>
    </row>
    <row r="529" spans="1:6" x14ac:dyDescent="0.3">
      <c r="A529" s="20"/>
      <c r="B529" s="17"/>
      <c r="C529" s="19"/>
      <c r="D529" s="18"/>
      <c r="E529" s="17"/>
      <c r="F529" s="21" t="str">
        <f t="shared" si="8"/>
        <v/>
      </c>
    </row>
    <row r="530" spans="1:6" x14ac:dyDescent="0.3">
      <c r="A530" s="20"/>
      <c r="B530" s="17"/>
      <c r="C530" s="19"/>
      <c r="D530" s="18"/>
      <c r="E530" s="17"/>
      <c r="F530" s="21" t="str">
        <f t="shared" si="8"/>
        <v/>
      </c>
    </row>
    <row r="531" spans="1:6" x14ac:dyDescent="0.3">
      <c r="A531" s="20"/>
      <c r="B531" s="17"/>
      <c r="C531" s="19"/>
      <c r="D531" s="18"/>
      <c r="E531" s="17"/>
      <c r="F531" s="21" t="str">
        <f t="shared" si="8"/>
        <v/>
      </c>
    </row>
    <row r="532" spans="1:6" x14ac:dyDescent="0.3">
      <c r="A532" s="20"/>
      <c r="B532" s="17"/>
      <c r="C532" s="19"/>
      <c r="D532" s="18"/>
      <c r="E532" s="17"/>
      <c r="F532" s="21" t="str">
        <f t="shared" si="8"/>
        <v/>
      </c>
    </row>
    <row r="533" spans="1:6" x14ac:dyDescent="0.3">
      <c r="A533" s="20"/>
      <c r="B533" s="17"/>
      <c r="C533" s="19"/>
      <c r="D533" s="18"/>
      <c r="E533" s="17"/>
      <c r="F533" s="21" t="str">
        <f t="shared" si="8"/>
        <v/>
      </c>
    </row>
    <row r="534" spans="1:6" x14ac:dyDescent="0.3">
      <c r="A534" s="20"/>
      <c r="B534" s="17"/>
      <c r="C534" s="19"/>
      <c r="D534" s="18"/>
      <c r="E534" s="17"/>
      <c r="F534" s="21" t="str">
        <f t="shared" si="8"/>
        <v/>
      </c>
    </row>
    <row r="535" spans="1:6" x14ac:dyDescent="0.3">
      <c r="A535" s="20"/>
      <c r="B535" s="17"/>
      <c r="C535" s="19"/>
      <c r="D535" s="18"/>
      <c r="E535" s="17"/>
      <c r="F535" s="21" t="str">
        <f t="shared" si="8"/>
        <v/>
      </c>
    </row>
    <row r="536" spans="1:6" x14ac:dyDescent="0.3">
      <c r="A536" s="20"/>
      <c r="B536" s="17"/>
      <c r="C536" s="19"/>
      <c r="D536" s="18"/>
      <c r="E536" s="17"/>
      <c r="F536" s="21" t="str">
        <f t="shared" si="8"/>
        <v/>
      </c>
    </row>
    <row r="537" spans="1:6" x14ac:dyDescent="0.3">
      <c r="A537" s="20"/>
      <c r="B537" s="17"/>
      <c r="C537" s="19"/>
      <c r="D537" s="18"/>
      <c r="E537" s="17"/>
      <c r="F537" s="21" t="str">
        <f t="shared" si="8"/>
        <v/>
      </c>
    </row>
    <row r="538" spans="1:6" x14ac:dyDescent="0.3">
      <c r="A538" s="20"/>
      <c r="B538" s="17"/>
      <c r="C538" s="19"/>
      <c r="D538" s="18"/>
      <c r="E538" s="17"/>
      <c r="F538" s="21" t="str">
        <f t="shared" si="8"/>
        <v/>
      </c>
    </row>
    <row r="539" spans="1:6" x14ac:dyDescent="0.3">
      <c r="A539" s="20"/>
      <c r="B539" s="17"/>
      <c r="C539" s="19"/>
      <c r="D539" s="18"/>
      <c r="E539" s="17"/>
      <c r="F539" s="21" t="str">
        <f t="shared" si="8"/>
        <v/>
      </c>
    </row>
    <row r="540" spans="1:6" x14ac:dyDescent="0.3">
      <c r="A540" s="20"/>
      <c r="B540" s="17"/>
      <c r="C540" s="19"/>
      <c r="D540" s="18"/>
      <c r="E540" s="17"/>
      <c r="F540" s="21" t="str">
        <f t="shared" si="8"/>
        <v/>
      </c>
    </row>
    <row r="541" spans="1:6" x14ac:dyDescent="0.3">
      <c r="A541" s="20"/>
      <c r="B541" s="17"/>
      <c r="C541" s="19"/>
      <c r="D541" s="18"/>
      <c r="E541" s="17"/>
      <c r="F541" s="21" t="str">
        <f t="shared" si="8"/>
        <v/>
      </c>
    </row>
    <row r="542" spans="1:6" x14ac:dyDescent="0.3">
      <c r="A542" s="20"/>
      <c r="B542" s="17"/>
      <c r="C542" s="19"/>
      <c r="D542" s="18"/>
      <c r="E542" s="17"/>
      <c r="F542" s="21" t="str">
        <f t="shared" si="8"/>
        <v/>
      </c>
    </row>
    <row r="543" spans="1:6" x14ac:dyDescent="0.3">
      <c r="A543" s="20"/>
      <c r="B543" s="17"/>
      <c r="C543" s="19"/>
      <c r="D543" s="18"/>
      <c r="E543" s="17"/>
      <c r="F543" s="21" t="str">
        <f t="shared" si="8"/>
        <v/>
      </c>
    </row>
    <row r="544" spans="1:6" x14ac:dyDescent="0.3">
      <c r="A544" s="20"/>
      <c r="B544" s="17"/>
      <c r="C544" s="19"/>
      <c r="D544" s="18"/>
      <c r="E544" s="17"/>
      <c r="F544" s="21" t="str">
        <f t="shared" si="8"/>
        <v/>
      </c>
    </row>
    <row r="545" spans="1:6" x14ac:dyDescent="0.3">
      <c r="A545" s="20"/>
      <c r="B545" s="17"/>
      <c r="C545" s="19"/>
      <c r="D545" s="18"/>
      <c r="E545" s="17"/>
      <c r="F545" s="21" t="str">
        <f t="shared" si="8"/>
        <v/>
      </c>
    </row>
    <row r="546" spans="1:6" x14ac:dyDescent="0.3">
      <c r="A546" s="20"/>
      <c r="B546" s="17"/>
      <c r="C546" s="19"/>
      <c r="D546" s="18"/>
      <c r="E546" s="17"/>
      <c r="F546" s="21" t="str">
        <f t="shared" si="8"/>
        <v/>
      </c>
    </row>
    <row r="547" spans="1:6" x14ac:dyDescent="0.3">
      <c r="A547" s="20"/>
      <c r="B547" s="17"/>
      <c r="C547" s="19"/>
      <c r="D547" s="18"/>
      <c r="E547" s="17"/>
      <c r="F547" s="21" t="str">
        <f t="shared" si="8"/>
        <v/>
      </c>
    </row>
    <row r="548" spans="1:6" x14ac:dyDescent="0.3">
      <c r="A548" s="20"/>
      <c r="B548" s="17"/>
      <c r="C548" s="19"/>
      <c r="D548" s="18"/>
      <c r="E548" s="17"/>
      <c r="F548" s="21" t="str">
        <f t="shared" si="8"/>
        <v/>
      </c>
    </row>
    <row r="549" spans="1:6" x14ac:dyDescent="0.3">
      <c r="A549" s="20"/>
      <c r="B549" s="17"/>
      <c r="C549" s="19"/>
      <c r="D549" s="18"/>
      <c r="E549" s="17"/>
      <c r="F549" s="21" t="str">
        <f t="shared" si="8"/>
        <v/>
      </c>
    </row>
    <row r="550" spans="1:6" x14ac:dyDescent="0.3">
      <c r="A550" s="20"/>
      <c r="B550" s="17"/>
      <c r="C550" s="19"/>
      <c r="D550" s="18"/>
      <c r="E550" s="17"/>
      <c r="F550" s="21" t="str">
        <f t="shared" si="8"/>
        <v/>
      </c>
    </row>
    <row r="551" spans="1:6" x14ac:dyDescent="0.3">
      <c r="A551" s="20"/>
      <c r="B551" s="17"/>
      <c r="C551" s="19"/>
      <c r="D551" s="18"/>
      <c r="E551" s="17"/>
      <c r="F551" s="21" t="str">
        <f t="shared" si="8"/>
        <v/>
      </c>
    </row>
    <row r="552" spans="1:6" x14ac:dyDescent="0.3">
      <c r="A552" s="20"/>
      <c r="B552" s="17"/>
      <c r="C552" s="19"/>
      <c r="D552" s="18"/>
      <c r="E552" s="17"/>
      <c r="F552" s="21" t="str">
        <f t="shared" si="8"/>
        <v/>
      </c>
    </row>
    <row r="553" spans="1:6" x14ac:dyDescent="0.3">
      <c r="A553" s="20"/>
      <c r="B553" s="17"/>
      <c r="C553" s="19"/>
      <c r="D553" s="18"/>
      <c r="E553" s="17"/>
      <c r="F553" s="21" t="str">
        <f t="shared" si="8"/>
        <v/>
      </c>
    </row>
    <row r="554" spans="1:6" x14ac:dyDescent="0.3">
      <c r="A554" s="20"/>
      <c r="B554" s="17"/>
      <c r="C554" s="19"/>
      <c r="D554" s="18"/>
      <c r="E554" s="17"/>
      <c r="F554" s="21" t="str">
        <f t="shared" si="8"/>
        <v/>
      </c>
    </row>
    <row r="555" spans="1:6" x14ac:dyDescent="0.3">
      <c r="A555" s="20"/>
      <c r="B555" s="17"/>
      <c r="C555" s="19"/>
      <c r="D555" s="18"/>
      <c r="E555" s="17"/>
      <c r="F555" s="21" t="str">
        <f t="shared" si="8"/>
        <v/>
      </c>
    </row>
    <row r="556" spans="1:6" x14ac:dyDescent="0.3">
      <c r="A556" s="20"/>
      <c r="B556" s="17"/>
      <c r="C556" s="19"/>
      <c r="D556" s="18"/>
      <c r="E556" s="17"/>
      <c r="F556" s="21" t="str">
        <f t="shared" si="8"/>
        <v/>
      </c>
    </row>
    <row r="557" spans="1:6" x14ac:dyDescent="0.3">
      <c r="A557" s="20"/>
      <c r="B557" s="17"/>
      <c r="C557" s="19"/>
      <c r="D557" s="18"/>
      <c r="E557" s="17"/>
      <c r="F557" s="21" t="str">
        <f t="shared" si="8"/>
        <v/>
      </c>
    </row>
    <row r="558" spans="1:6" x14ac:dyDescent="0.3">
      <c r="A558" s="20"/>
      <c r="B558" s="17"/>
      <c r="C558" s="19"/>
      <c r="D558" s="18"/>
      <c r="E558" s="17"/>
      <c r="F558" s="21" t="str">
        <f t="shared" si="8"/>
        <v/>
      </c>
    </row>
    <row r="559" spans="1:6" x14ac:dyDescent="0.3">
      <c r="A559" s="20"/>
      <c r="B559" s="17"/>
      <c r="C559" s="19"/>
      <c r="D559" s="18"/>
      <c r="E559" s="17"/>
      <c r="F559" s="21" t="str">
        <f t="shared" si="8"/>
        <v/>
      </c>
    </row>
    <row r="560" spans="1:6" x14ac:dyDescent="0.3">
      <c r="A560" s="20"/>
      <c r="B560" s="17"/>
      <c r="C560" s="19"/>
      <c r="D560" s="18"/>
      <c r="E560" s="17"/>
      <c r="F560" s="21" t="str">
        <f t="shared" si="8"/>
        <v/>
      </c>
    </row>
    <row r="561" spans="1:6" x14ac:dyDescent="0.3">
      <c r="A561" s="20"/>
      <c r="B561" s="17"/>
      <c r="C561" s="19"/>
      <c r="D561" s="18"/>
      <c r="E561" s="17"/>
      <c r="F561" s="21" t="str">
        <f t="shared" si="8"/>
        <v/>
      </c>
    </row>
    <row r="562" spans="1:6" x14ac:dyDescent="0.3">
      <c r="A562" s="20"/>
      <c r="B562" s="17"/>
      <c r="C562" s="19"/>
      <c r="D562" s="18"/>
      <c r="E562" s="17"/>
      <c r="F562" s="21" t="str">
        <f t="shared" si="8"/>
        <v/>
      </c>
    </row>
    <row r="563" spans="1:6" x14ac:dyDescent="0.3">
      <c r="A563" s="20"/>
      <c r="B563" s="17"/>
      <c r="C563" s="19"/>
      <c r="D563" s="18"/>
      <c r="E563" s="17"/>
      <c r="F563" s="21" t="str">
        <f t="shared" si="8"/>
        <v/>
      </c>
    </row>
    <row r="564" spans="1:6" x14ac:dyDescent="0.3">
      <c r="A564" s="20"/>
      <c r="B564" s="17"/>
      <c r="C564" s="19"/>
      <c r="D564" s="18"/>
      <c r="E564" s="17"/>
      <c r="F564" s="21" t="str">
        <f t="shared" si="8"/>
        <v/>
      </c>
    </row>
    <row r="565" spans="1:6" x14ac:dyDescent="0.3">
      <c r="A565" s="20"/>
      <c r="B565" s="17"/>
      <c r="C565" s="19"/>
      <c r="D565" s="18"/>
      <c r="E565" s="17"/>
      <c r="F565" s="21" t="str">
        <f t="shared" si="8"/>
        <v/>
      </c>
    </row>
    <row r="566" spans="1:6" x14ac:dyDescent="0.3">
      <c r="A566" s="20"/>
      <c r="B566" s="17"/>
      <c r="C566" s="19"/>
      <c r="D566" s="18"/>
      <c r="E566" s="17"/>
      <c r="F566" s="21" t="str">
        <f t="shared" si="8"/>
        <v/>
      </c>
    </row>
    <row r="567" spans="1:6" x14ac:dyDescent="0.3">
      <c r="A567" s="20"/>
      <c r="B567" s="17"/>
      <c r="C567" s="19"/>
      <c r="D567" s="18"/>
      <c r="E567" s="17"/>
      <c r="F567" s="21" t="str">
        <f t="shared" si="8"/>
        <v/>
      </c>
    </row>
    <row r="568" spans="1:6" x14ac:dyDescent="0.3">
      <c r="A568" s="20"/>
      <c r="B568" s="17"/>
      <c r="C568" s="19"/>
      <c r="D568" s="18"/>
      <c r="E568" s="17"/>
      <c r="F568" s="21" t="str">
        <f t="shared" si="8"/>
        <v/>
      </c>
    </row>
    <row r="569" spans="1:6" x14ac:dyDescent="0.3">
      <c r="A569" s="20"/>
      <c r="B569" s="17"/>
      <c r="C569" s="19"/>
      <c r="D569" s="18"/>
      <c r="E569" s="17"/>
      <c r="F569" s="21" t="str">
        <f t="shared" si="8"/>
        <v/>
      </c>
    </row>
    <row r="570" spans="1:6" x14ac:dyDescent="0.3">
      <c r="A570" s="20"/>
      <c r="B570" s="17"/>
      <c r="C570" s="19"/>
      <c r="D570" s="18"/>
      <c r="E570" s="17"/>
      <c r="F570" s="21" t="str">
        <f t="shared" si="8"/>
        <v/>
      </c>
    </row>
    <row r="571" spans="1:6" x14ac:dyDescent="0.3">
      <c r="A571" s="20"/>
      <c r="B571" s="17"/>
      <c r="C571" s="19"/>
      <c r="D571" s="18"/>
      <c r="E571" s="17"/>
      <c r="F571" s="21" t="str">
        <f t="shared" si="8"/>
        <v/>
      </c>
    </row>
    <row r="572" spans="1:6" x14ac:dyDescent="0.3">
      <c r="A572" s="20"/>
      <c r="B572" s="17"/>
      <c r="C572" s="19"/>
      <c r="D572" s="18"/>
      <c r="E572" s="17"/>
      <c r="F572" s="21" t="str">
        <f t="shared" si="8"/>
        <v/>
      </c>
    </row>
    <row r="573" spans="1:6" x14ac:dyDescent="0.3">
      <c r="A573" s="20"/>
      <c r="B573" s="17"/>
      <c r="C573" s="19"/>
      <c r="D573" s="18"/>
      <c r="E573" s="17"/>
      <c r="F573" s="21" t="str">
        <f t="shared" si="8"/>
        <v/>
      </c>
    </row>
    <row r="574" spans="1:6" x14ac:dyDescent="0.3">
      <c r="A574" s="20"/>
      <c r="B574" s="17"/>
      <c r="C574" s="19"/>
      <c r="D574" s="18"/>
      <c r="E574" s="17"/>
      <c r="F574" s="21" t="str">
        <f t="shared" si="8"/>
        <v/>
      </c>
    </row>
    <row r="575" spans="1:6" x14ac:dyDescent="0.3">
      <c r="A575" s="20"/>
      <c r="B575" s="17"/>
      <c r="C575" s="19"/>
      <c r="D575" s="18"/>
      <c r="E575" s="17"/>
      <c r="F575" s="21" t="str">
        <f t="shared" si="8"/>
        <v/>
      </c>
    </row>
    <row r="576" spans="1:6" x14ac:dyDescent="0.3">
      <c r="A576" s="20"/>
      <c r="B576" s="17"/>
      <c r="C576" s="19"/>
      <c r="D576" s="18"/>
      <c r="E576" s="17"/>
      <c r="F576" s="21" t="str">
        <f t="shared" si="8"/>
        <v/>
      </c>
    </row>
    <row r="577" spans="1:6" x14ac:dyDescent="0.3">
      <c r="A577" s="20"/>
      <c r="B577" s="17"/>
      <c r="C577" s="19"/>
      <c r="D577" s="18"/>
      <c r="E577" s="17"/>
      <c r="F577" s="21" t="str">
        <f t="shared" si="8"/>
        <v/>
      </c>
    </row>
    <row r="578" spans="1:6" x14ac:dyDescent="0.3">
      <c r="A578" s="20"/>
      <c r="B578" s="17"/>
      <c r="C578" s="19"/>
      <c r="D578" s="18"/>
      <c r="E578" s="17"/>
      <c r="F578" s="21" t="str">
        <f t="shared" si="8"/>
        <v/>
      </c>
    </row>
    <row r="579" spans="1:6" x14ac:dyDescent="0.3">
      <c r="A579" s="20"/>
      <c r="B579" s="17"/>
      <c r="C579" s="19"/>
      <c r="D579" s="18"/>
      <c r="E579" s="17"/>
      <c r="F579" s="21" t="str">
        <f t="shared" si="8"/>
        <v/>
      </c>
    </row>
    <row r="580" spans="1:6" x14ac:dyDescent="0.3">
      <c r="A580" s="20"/>
      <c r="B580" s="17"/>
      <c r="C580" s="19"/>
      <c r="D580" s="18"/>
      <c r="E580" s="17"/>
      <c r="F580" s="21" t="str">
        <f t="shared" ref="F580:F643" si="9">IF($C580="","",DATE(YEAR($C580),MONTH($C580),1))</f>
        <v/>
      </c>
    </row>
    <row r="581" spans="1:6" x14ac:dyDescent="0.3">
      <c r="A581" s="20"/>
      <c r="B581" s="17"/>
      <c r="C581" s="19"/>
      <c r="D581" s="18"/>
      <c r="E581" s="17"/>
      <c r="F581" s="21" t="str">
        <f t="shared" si="9"/>
        <v/>
      </c>
    </row>
    <row r="582" spans="1:6" x14ac:dyDescent="0.3">
      <c r="A582" s="20"/>
      <c r="B582" s="17"/>
      <c r="C582" s="19"/>
      <c r="D582" s="18"/>
      <c r="E582" s="17"/>
      <c r="F582" s="21" t="str">
        <f t="shared" si="9"/>
        <v/>
      </c>
    </row>
    <row r="583" spans="1:6" x14ac:dyDescent="0.3">
      <c r="A583" s="20"/>
      <c r="B583" s="17"/>
      <c r="C583" s="19"/>
      <c r="D583" s="18"/>
      <c r="E583" s="17"/>
      <c r="F583" s="21" t="str">
        <f t="shared" si="9"/>
        <v/>
      </c>
    </row>
    <row r="584" spans="1:6" x14ac:dyDescent="0.3">
      <c r="A584" s="20"/>
      <c r="B584" s="17"/>
      <c r="C584" s="19"/>
      <c r="D584" s="18"/>
      <c r="E584" s="17"/>
      <c r="F584" s="21" t="str">
        <f t="shared" si="9"/>
        <v/>
      </c>
    </row>
    <row r="585" spans="1:6" x14ac:dyDescent="0.3">
      <c r="A585" s="20"/>
      <c r="B585" s="17"/>
      <c r="C585" s="19"/>
      <c r="D585" s="18"/>
      <c r="E585" s="17"/>
      <c r="F585" s="21" t="str">
        <f t="shared" si="9"/>
        <v/>
      </c>
    </row>
    <row r="586" spans="1:6" x14ac:dyDescent="0.3">
      <c r="A586" s="20"/>
      <c r="B586" s="17"/>
      <c r="C586" s="19"/>
      <c r="D586" s="18"/>
      <c r="E586" s="17"/>
      <c r="F586" s="21" t="str">
        <f t="shared" si="9"/>
        <v/>
      </c>
    </row>
    <row r="587" spans="1:6" x14ac:dyDescent="0.3">
      <c r="A587" s="20"/>
      <c r="B587" s="17"/>
      <c r="C587" s="19"/>
      <c r="D587" s="18"/>
      <c r="E587" s="17"/>
      <c r="F587" s="21" t="str">
        <f t="shared" si="9"/>
        <v/>
      </c>
    </row>
    <row r="588" spans="1:6" x14ac:dyDescent="0.3">
      <c r="A588" s="20"/>
      <c r="B588" s="17"/>
      <c r="C588" s="19"/>
      <c r="D588" s="18"/>
      <c r="E588" s="17"/>
      <c r="F588" s="21" t="str">
        <f t="shared" si="9"/>
        <v/>
      </c>
    </row>
    <row r="589" spans="1:6" x14ac:dyDescent="0.3">
      <c r="A589" s="20"/>
      <c r="B589" s="17"/>
      <c r="C589" s="19"/>
      <c r="D589" s="18"/>
      <c r="E589" s="17"/>
      <c r="F589" s="21" t="str">
        <f t="shared" si="9"/>
        <v/>
      </c>
    </row>
    <row r="590" spans="1:6" x14ac:dyDescent="0.3">
      <c r="A590" s="20"/>
      <c r="B590" s="17"/>
      <c r="C590" s="19"/>
      <c r="D590" s="18"/>
      <c r="E590" s="17"/>
      <c r="F590" s="21" t="str">
        <f t="shared" si="9"/>
        <v/>
      </c>
    </row>
    <row r="591" spans="1:6" x14ac:dyDescent="0.3">
      <c r="A591" s="20"/>
      <c r="B591" s="17"/>
      <c r="C591" s="19"/>
      <c r="D591" s="18"/>
      <c r="E591" s="17"/>
      <c r="F591" s="21" t="str">
        <f t="shared" si="9"/>
        <v/>
      </c>
    </row>
    <row r="592" spans="1:6" x14ac:dyDescent="0.3">
      <c r="A592" s="20"/>
      <c r="B592" s="17"/>
      <c r="C592" s="19"/>
      <c r="D592" s="18"/>
      <c r="E592" s="17"/>
      <c r="F592" s="21" t="str">
        <f t="shared" si="9"/>
        <v/>
      </c>
    </row>
    <row r="593" spans="1:6" x14ac:dyDescent="0.3">
      <c r="A593" s="20"/>
      <c r="B593" s="17"/>
      <c r="C593" s="19"/>
      <c r="D593" s="18"/>
      <c r="E593" s="17"/>
      <c r="F593" s="21" t="str">
        <f t="shared" si="9"/>
        <v/>
      </c>
    </row>
    <row r="594" spans="1:6" x14ac:dyDescent="0.3">
      <c r="A594" s="20"/>
      <c r="B594" s="17"/>
      <c r="C594" s="19"/>
      <c r="D594" s="18"/>
      <c r="E594" s="17"/>
      <c r="F594" s="21" t="str">
        <f t="shared" si="9"/>
        <v/>
      </c>
    </row>
    <row r="595" spans="1:6" x14ac:dyDescent="0.3">
      <c r="A595" s="20"/>
      <c r="B595" s="17"/>
      <c r="C595" s="19"/>
      <c r="D595" s="18"/>
      <c r="E595" s="17"/>
      <c r="F595" s="21" t="str">
        <f t="shared" si="9"/>
        <v/>
      </c>
    </row>
    <row r="596" spans="1:6" x14ac:dyDescent="0.3">
      <c r="A596" s="20"/>
      <c r="B596" s="17"/>
      <c r="C596" s="19"/>
      <c r="D596" s="18"/>
      <c r="E596" s="17"/>
      <c r="F596" s="21" t="str">
        <f t="shared" si="9"/>
        <v/>
      </c>
    </row>
    <row r="597" spans="1:6" x14ac:dyDescent="0.3">
      <c r="A597" s="20"/>
      <c r="B597" s="17"/>
      <c r="C597" s="19"/>
      <c r="D597" s="18"/>
      <c r="E597" s="17"/>
      <c r="F597" s="21" t="str">
        <f t="shared" si="9"/>
        <v/>
      </c>
    </row>
    <row r="598" spans="1:6" x14ac:dyDescent="0.3">
      <c r="A598" s="20"/>
      <c r="B598" s="17"/>
      <c r="C598" s="19"/>
      <c r="D598" s="18"/>
      <c r="E598" s="17"/>
      <c r="F598" s="21" t="str">
        <f t="shared" si="9"/>
        <v/>
      </c>
    </row>
    <row r="599" spans="1:6" x14ac:dyDescent="0.3">
      <c r="A599" s="20"/>
      <c r="B599" s="17"/>
      <c r="C599" s="19"/>
      <c r="D599" s="18"/>
      <c r="E599" s="17"/>
      <c r="F599" s="21" t="str">
        <f t="shared" si="9"/>
        <v/>
      </c>
    </row>
    <row r="600" spans="1:6" x14ac:dyDescent="0.3">
      <c r="A600" s="20"/>
      <c r="B600" s="17"/>
      <c r="C600" s="19"/>
      <c r="D600" s="18"/>
      <c r="E600" s="17"/>
      <c r="F600" s="21" t="str">
        <f t="shared" si="9"/>
        <v/>
      </c>
    </row>
    <row r="601" spans="1:6" x14ac:dyDescent="0.3">
      <c r="A601" s="20"/>
      <c r="B601" s="17"/>
      <c r="C601" s="19"/>
      <c r="D601" s="18"/>
      <c r="E601" s="17"/>
      <c r="F601" s="21" t="str">
        <f t="shared" si="9"/>
        <v/>
      </c>
    </row>
    <row r="602" spans="1:6" x14ac:dyDescent="0.3">
      <c r="A602" s="20"/>
      <c r="B602" s="17"/>
      <c r="C602" s="19"/>
      <c r="D602" s="18"/>
      <c r="E602" s="17"/>
      <c r="F602" s="21" t="str">
        <f t="shared" si="9"/>
        <v/>
      </c>
    </row>
    <row r="603" spans="1:6" x14ac:dyDescent="0.3">
      <c r="A603" s="20"/>
      <c r="B603" s="17"/>
      <c r="C603" s="19"/>
      <c r="D603" s="18"/>
      <c r="E603" s="17"/>
      <c r="F603" s="21" t="str">
        <f t="shared" si="9"/>
        <v/>
      </c>
    </row>
    <row r="604" spans="1:6" x14ac:dyDescent="0.3">
      <c r="A604" s="20"/>
      <c r="B604" s="17"/>
      <c r="C604" s="19"/>
      <c r="D604" s="18"/>
      <c r="E604" s="17"/>
      <c r="F604" s="21" t="str">
        <f t="shared" si="9"/>
        <v/>
      </c>
    </row>
    <row r="605" spans="1:6" x14ac:dyDescent="0.3">
      <c r="A605" s="20"/>
      <c r="B605" s="17"/>
      <c r="C605" s="19"/>
      <c r="D605" s="18"/>
      <c r="E605" s="17"/>
      <c r="F605" s="21" t="str">
        <f t="shared" si="9"/>
        <v/>
      </c>
    </row>
    <row r="606" spans="1:6" x14ac:dyDescent="0.3">
      <c r="A606" s="20"/>
      <c r="B606" s="17"/>
      <c r="C606" s="19"/>
      <c r="D606" s="18"/>
      <c r="E606" s="17"/>
      <c r="F606" s="21" t="str">
        <f t="shared" si="9"/>
        <v/>
      </c>
    </row>
    <row r="607" spans="1:6" x14ac:dyDescent="0.3">
      <c r="A607" s="20"/>
      <c r="B607" s="17"/>
      <c r="C607" s="19"/>
      <c r="D607" s="18"/>
      <c r="E607" s="17"/>
      <c r="F607" s="21" t="str">
        <f t="shared" si="9"/>
        <v/>
      </c>
    </row>
    <row r="608" spans="1:6" x14ac:dyDescent="0.3">
      <c r="A608" s="20"/>
      <c r="B608" s="17"/>
      <c r="C608" s="19"/>
      <c r="D608" s="18"/>
      <c r="E608" s="17"/>
      <c r="F608" s="21" t="str">
        <f t="shared" si="9"/>
        <v/>
      </c>
    </row>
    <row r="609" spans="1:6" x14ac:dyDescent="0.3">
      <c r="A609" s="20"/>
      <c r="B609" s="17"/>
      <c r="C609" s="19"/>
      <c r="D609" s="18"/>
      <c r="E609" s="17"/>
      <c r="F609" s="21" t="str">
        <f t="shared" si="9"/>
        <v/>
      </c>
    </row>
    <row r="610" spans="1:6" x14ac:dyDescent="0.3">
      <c r="A610" s="20"/>
      <c r="B610" s="17"/>
      <c r="C610" s="19"/>
      <c r="D610" s="18"/>
      <c r="E610" s="17"/>
      <c r="F610" s="21" t="str">
        <f t="shared" si="9"/>
        <v/>
      </c>
    </row>
    <row r="611" spans="1:6" x14ac:dyDescent="0.3">
      <c r="A611" s="20"/>
      <c r="B611" s="17"/>
      <c r="C611" s="19"/>
      <c r="D611" s="18"/>
      <c r="E611" s="17"/>
      <c r="F611" s="21" t="str">
        <f t="shared" si="9"/>
        <v/>
      </c>
    </row>
    <row r="612" spans="1:6" x14ac:dyDescent="0.3">
      <c r="A612" s="20"/>
      <c r="B612" s="17"/>
      <c r="C612" s="19"/>
      <c r="D612" s="18"/>
      <c r="E612" s="17"/>
      <c r="F612" s="21" t="str">
        <f t="shared" si="9"/>
        <v/>
      </c>
    </row>
    <row r="613" spans="1:6" x14ac:dyDescent="0.3">
      <c r="A613" s="20"/>
      <c r="B613" s="17"/>
      <c r="C613" s="19"/>
      <c r="D613" s="18"/>
      <c r="E613" s="17"/>
      <c r="F613" s="21" t="str">
        <f t="shared" si="9"/>
        <v/>
      </c>
    </row>
    <row r="614" spans="1:6" x14ac:dyDescent="0.3">
      <c r="A614" s="20"/>
      <c r="B614" s="17"/>
      <c r="C614" s="19"/>
      <c r="D614" s="18"/>
      <c r="E614" s="17"/>
      <c r="F614" s="21" t="str">
        <f t="shared" si="9"/>
        <v/>
      </c>
    </row>
    <row r="615" spans="1:6" x14ac:dyDescent="0.3">
      <c r="A615" s="20"/>
      <c r="B615" s="17"/>
      <c r="C615" s="19"/>
      <c r="D615" s="18"/>
      <c r="E615" s="17"/>
      <c r="F615" s="21" t="str">
        <f t="shared" si="9"/>
        <v/>
      </c>
    </row>
    <row r="616" spans="1:6" x14ac:dyDescent="0.3">
      <c r="A616" s="20"/>
      <c r="B616" s="17"/>
      <c r="C616" s="19"/>
      <c r="D616" s="18"/>
      <c r="E616" s="17"/>
      <c r="F616" s="21" t="str">
        <f t="shared" si="9"/>
        <v/>
      </c>
    </row>
    <row r="617" spans="1:6" x14ac:dyDescent="0.3">
      <c r="A617" s="20"/>
      <c r="B617" s="17"/>
      <c r="C617" s="19"/>
      <c r="D617" s="18"/>
      <c r="E617" s="17"/>
      <c r="F617" s="21" t="str">
        <f t="shared" si="9"/>
        <v/>
      </c>
    </row>
    <row r="618" spans="1:6" x14ac:dyDescent="0.3">
      <c r="A618" s="20"/>
      <c r="B618" s="17"/>
      <c r="C618" s="19"/>
      <c r="D618" s="18"/>
      <c r="E618" s="17"/>
      <c r="F618" s="21" t="str">
        <f t="shared" si="9"/>
        <v/>
      </c>
    </row>
    <row r="619" spans="1:6" x14ac:dyDescent="0.3">
      <c r="A619" s="20"/>
      <c r="B619" s="17"/>
      <c r="C619" s="19"/>
      <c r="D619" s="18"/>
      <c r="E619" s="17"/>
      <c r="F619" s="21" t="str">
        <f t="shared" si="9"/>
        <v/>
      </c>
    </row>
    <row r="620" spans="1:6" x14ac:dyDescent="0.3">
      <c r="A620" s="20"/>
      <c r="B620" s="17"/>
      <c r="C620" s="19"/>
      <c r="D620" s="18"/>
      <c r="E620" s="17"/>
      <c r="F620" s="21" t="str">
        <f t="shared" si="9"/>
        <v/>
      </c>
    </row>
    <row r="621" spans="1:6" x14ac:dyDescent="0.3">
      <c r="A621" s="20"/>
      <c r="B621" s="17"/>
      <c r="C621" s="19"/>
      <c r="D621" s="18"/>
      <c r="E621" s="17"/>
      <c r="F621" s="21" t="str">
        <f t="shared" si="9"/>
        <v/>
      </c>
    </row>
    <row r="622" spans="1:6" x14ac:dyDescent="0.3">
      <c r="A622" s="20"/>
      <c r="B622" s="17"/>
      <c r="C622" s="19"/>
      <c r="D622" s="18"/>
      <c r="E622" s="17"/>
      <c r="F622" s="21" t="str">
        <f t="shared" si="9"/>
        <v/>
      </c>
    </row>
    <row r="623" spans="1:6" x14ac:dyDescent="0.3">
      <c r="A623" s="20"/>
      <c r="B623" s="17"/>
      <c r="C623" s="19"/>
      <c r="D623" s="18"/>
      <c r="E623" s="17"/>
      <c r="F623" s="21" t="str">
        <f t="shared" si="9"/>
        <v/>
      </c>
    </row>
    <row r="624" spans="1:6" x14ac:dyDescent="0.3">
      <c r="A624" s="20"/>
      <c r="B624" s="17"/>
      <c r="C624" s="19"/>
      <c r="D624" s="18"/>
      <c r="E624" s="17"/>
      <c r="F624" s="21" t="str">
        <f t="shared" si="9"/>
        <v/>
      </c>
    </row>
    <row r="625" spans="1:6" x14ac:dyDescent="0.3">
      <c r="A625" s="20"/>
      <c r="B625" s="17"/>
      <c r="C625" s="19"/>
      <c r="D625" s="18"/>
      <c r="E625" s="17"/>
      <c r="F625" s="21" t="str">
        <f t="shared" si="9"/>
        <v/>
      </c>
    </row>
    <row r="626" spans="1:6" x14ac:dyDescent="0.3">
      <c r="A626" s="20"/>
      <c r="B626" s="17"/>
      <c r="C626" s="19"/>
      <c r="D626" s="18"/>
      <c r="E626" s="17"/>
      <c r="F626" s="21" t="str">
        <f t="shared" si="9"/>
        <v/>
      </c>
    </row>
    <row r="627" spans="1:6" x14ac:dyDescent="0.3">
      <c r="A627" s="20"/>
      <c r="B627" s="17"/>
      <c r="C627" s="19"/>
      <c r="D627" s="18"/>
      <c r="E627" s="17"/>
      <c r="F627" s="21" t="str">
        <f t="shared" si="9"/>
        <v/>
      </c>
    </row>
    <row r="628" spans="1:6" x14ac:dyDescent="0.3">
      <c r="A628" s="20"/>
      <c r="B628" s="17"/>
      <c r="C628" s="19"/>
      <c r="D628" s="18"/>
      <c r="E628" s="17"/>
      <c r="F628" s="21" t="str">
        <f t="shared" si="9"/>
        <v/>
      </c>
    </row>
    <row r="629" spans="1:6" x14ac:dyDescent="0.3">
      <c r="A629" s="20"/>
      <c r="B629" s="17"/>
      <c r="C629" s="19"/>
      <c r="D629" s="18"/>
      <c r="E629" s="17"/>
      <c r="F629" s="21" t="str">
        <f t="shared" si="9"/>
        <v/>
      </c>
    </row>
    <row r="630" spans="1:6" x14ac:dyDescent="0.3">
      <c r="A630" s="20"/>
      <c r="B630" s="17"/>
      <c r="C630" s="19"/>
      <c r="D630" s="18"/>
      <c r="E630" s="17"/>
      <c r="F630" s="21" t="str">
        <f t="shared" si="9"/>
        <v/>
      </c>
    </row>
    <row r="631" spans="1:6" x14ac:dyDescent="0.3">
      <c r="A631" s="20"/>
      <c r="B631" s="17"/>
      <c r="C631" s="19"/>
      <c r="D631" s="18"/>
      <c r="E631" s="17"/>
      <c r="F631" s="21" t="str">
        <f t="shared" si="9"/>
        <v/>
      </c>
    </row>
    <row r="632" spans="1:6" x14ac:dyDescent="0.3">
      <c r="A632" s="20"/>
      <c r="B632" s="17"/>
      <c r="C632" s="19"/>
      <c r="D632" s="18"/>
      <c r="E632" s="17"/>
      <c r="F632" s="21" t="str">
        <f t="shared" si="9"/>
        <v/>
      </c>
    </row>
    <row r="633" spans="1:6" x14ac:dyDescent="0.3">
      <c r="A633" s="20"/>
      <c r="B633" s="17"/>
      <c r="C633" s="19"/>
      <c r="D633" s="18"/>
      <c r="E633" s="17"/>
      <c r="F633" s="21" t="str">
        <f t="shared" si="9"/>
        <v/>
      </c>
    </row>
    <row r="634" spans="1:6" x14ac:dyDescent="0.3">
      <c r="A634" s="20"/>
      <c r="B634" s="17"/>
      <c r="C634" s="19"/>
      <c r="D634" s="18"/>
      <c r="E634" s="17"/>
      <c r="F634" s="21" t="str">
        <f t="shared" si="9"/>
        <v/>
      </c>
    </row>
    <row r="635" spans="1:6" x14ac:dyDescent="0.3">
      <c r="A635" s="20"/>
      <c r="B635" s="17"/>
      <c r="C635" s="19"/>
      <c r="D635" s="18"/>
      <c r="E635" s="17"/>
      <c r="F635" s="21" t="str">
        <f t="shared" si="9"/>
        <v/>
      </c>
    </row>
    <row r="636" spans="1:6" x14ac:dyDescent="0.3">
      <c r="A636" s="20"/>
      <c r="B636" s="17"/>
      <c r="C636" s="19"/>
      <c r="D636" s="18"/>
      <c r="E636" s="17"/>
      <c r="F636" s="21" t="str">
        <f t="shared" si="9"/>
        <v/>
      </c>
    </row>
    <row r="637" spans="1:6" x14ac:dyDescent="0.3">
      <c r="A637" s="20"/>
      <c r="B637" s="17"/>
      <c r="C637" s="19"/>
      <c r="D637" s="18"/>
      <c r="E637" s="17"/>
      <c r="F637" s="21" t="str">
        <f t="shared" si="9"/>
        <v/>
      </c>
    </row>
    <row r="638" spans="1:6" x14ac:dyDescent="0.3">
      <c r="A638" s="20"/>
      <c r="B638" s="17"/>
      <c r="C638" s="19"/>
      <c r="D638" s="18"/>
      <c r="E638" s="17"/>
      <c r="F638" s="21" t="str">
        <f t="shared" si="9"/>
        <v/>
      </c>
    </row>
    <row r="639" spans="1:6" x14ac:dyDescent="0.3">
      <c r="A639" s="20"/>
      <c r="B639" s="17"/>
      <c r="C639" s="19"/>
      <c r="D639" s="18"/>
      <c r="E639" s="17"/>
      <c r="F639" s="21" t="str">
        <f t="shared" si="9"/>
        <v/>
      </c>
    </row>
    <row r="640" spans="1:6" x14ac:dyDescent="0.3">
      <c r="A640" s="20"/>
      <c r="B640" s="17"/>
      <c r="C640" s="19"/>
      <c r="D640" s="18"/>
      <c r="E640" s="17"/>
      <c r="F640" s="21" t="str">
        <f t="shared" si="9"/>
        <v/>
      </c>
    </row>
    <row r="641" spans="1:6" x14ac:dyDescent="0.3">
      <c r="A641" s="20"/>
      <c r="B641" s="17"/>
      <c r="C641" s="19"/>
      <c r="D641" s="18"/>
      <c r="E641" s="17"/>
      <c r="F641" s="21" t="str">
        <f t="shared" si="9"/>
        <v/>
      </c>
    </row>
    <row r="642" spans="1:6" x14ac:dyDescent="0.3">
      <c r="A642" s="20"/>
      <c r="B642" s="17"/>
      <c r="C642" s="19"/>
      <c r="D642" s="18"/>
      <c r="E642" s="17"/>
      <c r="F642" s="21" t="str">
        <f t="shared" si="9"/>
        <v/>
      </c>
    </row>
    <row r="643" spans="1:6" x14ac:dyDescent="0.3">
      <c r="A643" s="20"/>
      <c r="B643" s="17"/>
      <c r="C643" s="19"/>
      <c r="D643" s="18"/>
      <c r="E643" s="17"/>
      <c r="F643" s="21" t="str">
        <f t="shared" si="9"/>
        <v/>
      </c>
    </row>
    <row r="644" spans="1:6" x14ac:dyDescent="0.3">
      <c r="A644" s="20"/>
      <c r="B644" s="17"/>
      <c r="C644" s="19"/>
      <c r="D644" s="18"/>
      <c r="E644" s="17"/>
      <c r="F644" s="21" t="str">
        <f t="shared" ref="F644:F707" si="10">IF($C644="","",DATE(YEAR($C644),MONTH($C644),1))</f>
        <v/>
      </c>
    </row>
    <row r="645" spans="1:6" x14ac:dyDescent="0.3">
      <c r="A645" s="20"/>
      <c r="B645" s="17"/>
      <c r="C645" s="19"/>
      <c r="D645" s="18"/>
      <c r="E645" s="17"/>
      <c r="F645" s="21" t="str">
        <f t="shared" si="10"/>
        <v/>
      </c>
    </row>
    <row r="646" spans="1:6" x14ac:dyDescent="0.3">
      <c r="A646" s="20"/>
      <c r="B646" s="17"/>
      <c r="C646" s="19"/>
      <c r="D646" s="18"/>
      <c r="E646" s="17"/>
      <c r="F646" s="21" t="str">
        <f t="shared" si="10"/>
        <v/>
      </c>
    </row>
    <row r="647" spans="1:6" x14ac:dyDescent="0.3">
      <c r="A647" s="20"/>
      <c r="B647" s="17"/>
      <c r="C647" s="19"/>
      <c r="D647" s="18"/>
      <c r="E647" s="17"/>
      <c r="F647" s="21" t="str">
        <f t="shared" si="10"/>
        <v/>
      </c>
    </row>
    <row r="648" spans="1:6" x14ac:dyDescent="0.3">
      <c r="A648" s="20"/>
      <c r="B648" s="17"/>
      <c r="C648" s="19"/>
      <c r="D648" s="18"/>
      <c r="E648" s="17"/>
      <c r="F648" s="21" t="str">
        <f t="shared" si="10"/>
        <v/>
      </c>
    </row>
    <row r="649" spans="1:6" x14ac:dyDescent="0.3">
      <c r="A649" s="20"/>
      <c r="B649" s="17"/>
      <c r="C649" s="19"/>
      <c r="D649" s="18"/>
      <c r="E649" s="17"/>
      <c r="F649" s="21" t="str">
        <f t="shared" si="10"/>
        <v/>
      </c>
    </row>
    <row r="650" spans="1:6" x14ac:dyDescent="0.3">
      <c r="A650" s="20"/>
      <c r="B650" s="17"/>
      <c r="C650" s="19"/>
      <c r="D650" s="18"/>
      <c r="E650" s="17"/>
      <c r="F650" s="21" t="str">
        <f t="shared" si="10"/>
        <v/>
      </c>
    </row>
    <row r="651" spans="1:6" x14ac:dyDescent="0.3">
      <c r="A651" s="20"/>
      <c r="B651" s="17"/>
      <c r="C651" s="19"/>
      <c r="D651" s="18"/>
      <c r="E651" s="17"/>
      <c r="F651" s="21" t="str">
        <f t="shared" si="10"/>
        <v/>
      </c>
    </row>
    <row r="652" spans="1:6" x14ac:dyDescent="0.3">
      <c r="A652" s="20"/>
      <c r="B652" s="17"/>
      <c r="C652" s="19"/>
      <c r="D652" s="18"/>
      <c r="E652" s="17"/>
      <c r="F652" s="21" t="str">
        <f t="shared" si="10"/>
        <v/>
      </c>
    </row>
    <row r="653" spans="1:6" x14ac:dyDescent="0.3">
      <c r="A653" s="20"/>
      <c r="B653" s="17"/>
      <c r="C653" s="19"/>
      <c r="D653" s="18"/>
      <c r="E653" s="17"/>
      <c r="F653" s="21" t="str">
        <f t="shared" si="10"/>
        <v/>
      </c>
    </row>
    <row r="654" spans="1:6" x14ac:dyDescent="0.3">
      <c r="A654" s="20"/>
      <c r="B654" s="17"/>
      <c r="C654" s="19"/>
      <c r="D654" s="18"/>
      <c r="E654" s="17"/>
      <c r="F654" s="21" t="str">
        <f t="shared" si="10"/>
        <v/>
      </c>
    </row>
    <row r="655" spans="1:6" x14ac:dyDescent="0.3">
      <c r="A655" s="20"/>
      <c r="B655" s="17"/>
      <c r="C655" s="19"/>
      <c r="D655" s="18"/>
      <c r="E655" s="17"/>
      <c r="F655" s="21" t="str">
        <f t="shared" si="10"/>
        <v/>
      </c>
    </row>
    <row r="656" spans="1:6" x14ac:dyDescent="0.3">
      <c r="A656" s="20"/>
      <c r="B656" s="17"/>
      <c r="C656" s="19"/>
      <c r="D656" s="18"/>
      <c r="E656" s="17"/>
      <c r="F656" s="21" t="str">
        <f t="shared" si="10"/>
        <v/>
      </c>
    </row>
    <row r="657" spans="1:6" x14ac:dyDescent="0.3">
      <c r="A657" s="20"/>
      <c r="B657" s="17"/>
      <c r="C657" s="19"/>
      <c r="D657" s="18"/>
      <c r="E657" s="17"/>
      <c r="F657" s="21" t="str">
        <f t="shared" si="10"/>
        <v/>
      </c>
    </row>
    <row r="658" spans="1:6" x14ac:dyDescent="0.3">
      <c r="A658" s="20"/>
      <c r="B658" s="17"/>
      <c r="C658" s="19"/>
      <c r="D658" s="18"/>
      <c r="E658" s="17"/>
      <c r="F658" s="21" t="str">
        <f t="shared" si="10"/>
        <v/>
      </c>
    </row>
    <row r="659" spans="1:6" x14ac:dyDescent="0.3">
      <c r="A659" s="20"/>
      <c r="B659" s="17"/>
      <c r="C659" s="19"/>
      <c r="D659" s="18"/>
      <c r="E659" s="17"/>
      <c r="F659" s="21" t="str">
        <f t="shared" si="10"/>
        <v/>
      </c>
    </row>
    <row r="660" spans="1:6" x14ac:dyDescent="0.3">
      <c r="A660" s="20"/>
      <c r="B660" s="17"/>
      <c r="C660" s="19"/>
      <c r="D660" s="18"/>
      <c r="E660" s="17"/>
      <c r="F660" s="21" t="str">
        <f t="shared" si="10"/>
        <v/>
      </c>
    </row>
    <row r="661" spans="1:6" x14ac:dyDescent="0.3">
      <c r="A661" s="20"/>
      <c r="B661" s="17"/>
      <c r="C661" s="19"/>
      <c r="D661" s="18"/>
      <c r="E661" s="17"/>
      <c r="F661" s="21" t="str">
        <f t="shared" si="10"/>
        <v/>
      </c>
    </row>
    <row r="662" spans="1:6" x14ac:dyDescent="0.3">
      <c r="A662" s="20"/>
      <c r="B662" s="17"/>
      <c r="C662" s="19"/>
      <c r="D662" s="18"/>
      <c r="E662" s="17"/>
      <c r="F662" s="21" t="str">
        <f t="shared" si="10"/>
        <v/>
      </c>
    </row>
    <row r="663" spans="1:6" x14ac:dyDescent="0.3">
      <c r="A663" s="20"/>
      <c r="B663" s="17"/>
      <c r="C663" s="19"/>
      <c r="D663" s="18"/>
      <c r="E663" s="17"/>
      <c r="F663" s="21" t="str">
        <f t="shared" si="10"/>
        <v/>
      </c>
    </row>
    <row r="664" spans="1:6" x14ac:dyDescent="0.3">
      <c r="A664" s="20"/>
      <c r="B664" s="17"/>
      <c r="C664" s="19"/>
      <c r="D664" s="18"/>
      <c r="E664" s="17"/>
      <c r="F664" s="21" t="str">
        <f t="shared" si="10"/>
        <v/>
      </c>
    </row>
    <row r="665" spans="1:6" x14ac:dyDescent="0.3">
      <c r="A665" s="20"/>
      <c r="B665" s="17"/>
      <c r="C665" s="19"/>
      <c r="D665" s="18"/>
      <c r="E665" s="17"/>
      <c r="F665" s="21" t="str">
        <f t="shared" si="10"/>
        <v/>
      </c>
    </row>
    <row r="666" spans="1:6" x14ac:dyDescent="0.3">
      <c r="A666" s="20"/>
      <c r="B666" s="17"/>
      <c r="C666" s="19"/>
      <c r="D666" s="18"/>
      <c r="E666" s="17"/>
      <c r="F666" s="21" t="str">
        <f t="shared" si="10"/>
        <v/>
      </c>
    </row>
    <row r="667" spans="1:6" x14ac:dyDescent="0.3">
      <c r="A667" s="20"/>
      <c r="B667" s="17"/>
      <c r="C667" s="19"/>
      <c r="D667" s="18"/>
      <c r="E667" s="17"/>
      <c r="F667" s="21" t="str">
        <f t="shared" si="10"/>
        <v/>
      </c>
    </row>
    <row r="668" spans="1:6" x14ac:dyDescent="0.3">
      <c r="A668" s="20"/>
      <c r="B668" s="17"/>
      <c r="C668" s="19"/>
      <c r="D668" s="18"/>
      <c r="E668" s="17"/>
      <c r="F668" s="21" t="str">
        <f t="shared" si="10"/>
        <v/>
      </c>
    </row>
    <row r="669" spans="1:6" x14ac:dyDescent="0.3">
      <c r="A669" s="20"/>
      <c r="B669" s="17"/>
      <c r="C669" s="19"/>
      <c r="D669" s="18"/>
      <c r="E669" s="17"/>
      <c r="F669" s="21" t="str">
        <f t="shared" si="10"/>
        <v/>
      </c>
    </row>
    <row r="670" spans="1:6" x14ac:dyDescent="0.3">
      <c r="A670" s="20"/>
      <c r="B670" s="17"/>
      <c r="C670" s="19"/>
      <c r="D670" s="18"/>
      <c r="E670" s="17"/>
      <c r="F670" s="21" t="str">
        <f t="shared" si="10"/>
        <v/>
      </c>
    </row>
    <row r="671" spans="1:6" x14ac:dyDescent="0.3">
      <c r="A671" s="20"/>
      <c r="B671" s="17"/>
      <c r="C671" s="19"/>
      <c r="D671" s="18"/>
      <c r="E671" s="17"/>
      <c r="F671" s="21" t="str">
        <f t="shared" si="10"/>
        <v/>
      </c>
    </row>
    <row r="672" spans="1:6" x14ac:dyDescent="0.3">
      <c r="A672" s="20"/>
      <c r="B672" s="17"/>
      <c r="C672" s="19"/>
      <c r="D672" s="18"/>
      <c r="E672" s="17"/>
      <c r="F672" s="21" t="str">
        <f t="shared" si="10"/>
        <v/>
      </c>
    </row>
    <row r="673" spans="1:6" x14ac:dyDescent="0.3">
      <c r="A673" s="20"/>
      <c r="B673" s="17"/>
      <c r="C673" s="19"/>
      <c r="D673" s="18"/>
      <c r="E673" s="17"/>
      <c r="F673" s="21" t="str">
        <f t="shared" si="10"/>
        <v/>
      </c>
    </row>
    <row r="674" spans="1:6" x14ac:dyDescent="0.3">
      <c r="A674" s="20"/>
      <c r="B674" s="17"/>
      <c r="C674" s="19"/>
      <c r="D674" s="18"/>
      <c r="E674" s="17"/>
      <c r="F674" s="21" t="str">
        <f t="shared" si="10"/>
        <v/>
      </c>
    </row>
    <row r="675" spans="1:6" x14ac:dyDescent="0.3">
      <c r="A675" s="20"/>
      <c r="B675" s="17"/>
      <c r="C675" s="19"/>
      <c r="D675" s="18"/>
      <c r="E675" s="17"/>
      <c r="F675" s="21" t="str">
        <f t="shared" si="10"/>
        <v/>
      </c>
    </row>
    <row r="676" spans="1:6" x14ac:dyDescent="0.3">
      <c r="A676" s="20"/>
      <c r="B676" s="17"/>
      <c r="C676" s="19"/>
      <c r="D676" s="18"/>
      <c r="E676" s="17"/>
      <c r="F676" s="21" t="str">
        <f t="shared" si="10"/>
        <v/>
      </c>
    </row>
    <row r="677" spans="1:6" x14ac:dyDescent="0.3">
      <c r="A677" s="20"/>
      <c r="B677" s="17"/>
      <c r="C677" s="19"/>
      <c r="D677" s="18"/>
      <c r="E677" s="17"/>
      <c r="F677" s="21" t="str">
        <f t="shared" si="10"/>
        <v/>
      </c>
    </row>
    <row r="678" spans="1:6" x14ac:dyDescent="0.3">
      <c r="A678" s="20"/>
      <c r="B678" s="17"/>
      <c r="C678" s="19"/>
      <c r="D678" s="18"/>
      <c r="E678" s="17"/>
      <c r="F678" s="21" t="str">
        <f t="shared" si="10"/>
        <v/>
      </c>
    </row>
    <row r="679" spans="1:6" x14ac:dyDescent="0.3">
      <c r="A679" s="20"/>
      <c r="B679" s="17"/>
      <c r="C679" s="19"/>
      <c r="D679" s="18"/>
      <c r="E679" s="17"/>
      <c r="F679" s="21" t="str">
        <f t="shared" si="10"/>
        <v/>
      </c>
    </row>
    <row r="680" spans="1:6" x14ac:dyDescent="0.3">
      <c r="A680" s="20"/>
      <c r="B680" s="17"/>
      <c r="C680" s="19"/>
      <c r="D680" s="18"/>
      <c r="E680" s="17"/>
      <c r="F680" s="21" t="str">
        <f t="shared" si="10"/>
        <v/>
      </c>
    </row>
    <row r="681" spans="1:6" x14ac:dyDescent="0.3">
      <c r="A681" s="20"/>
      <c r="B681" s="17"/>
      <c r="C681" s="19"/>
      <c r="D681" s="18"/>
      <c r="E681" s="17"/>
      <c r="F681" s="21" t="str">
        <f t="shared" si="10"/>
        <v/>
      </c>
    </row>
    <row r="682" spans="1:6" x14ac:dyDescent="0.3">
      <c r="A682" s="20"/>
      <c r="B682" s="17"/>
      <c r="C682" s="19"/>
      <c r="D682" s="18"/>
      <c r="E682" s="17"/>
      <c r="F682" s="21" t="str">
        <f t="shared" si="10"/>
        <v/>
      </c>
    </row>
    <row r="683" spans="1:6" x14ac:dyDescent="0.3">
      <c r="A683" s="20"/>
      <c r="B683" s="17"/>
      <c r="C683" s="19"/>
      <c r="D683" s="18"/>
      <c r="E683" s="17"/>
      <c r="F683" s="21" t="str">
        <f t="shared" si="10"/>
        <v/>
      </c>
    </row>
    <row r="684" spans="1:6" x14ac:dyDescent="0.3">
      <c r="A684" s="20"/>
      <c r="B684" s="17"/>
      <c r="C684" s="19"/>
      <c r="D684" s="18"/>
      <c r="E684" s="17"/>
      <c r="F684" s="21" t="str">
        <f t="shared" si="10"/>
        <v/>
      </c>
    </row>
    <row r="685" spans="1:6" x14ac:dyDescent="0.3">
      <c r="A685" s="20"/>
      <c r="B685" s="17"/>
      <c r="C685" s="19"/>
      <c r="D685" s="18"/>
      <c r="E685" s="17"/>
      <c r="F685" s="21" t="str">
        <f t="shared" si="10"/>
        <v/>
      </c>
    </row>
    <row r="686" spans="1:6" x14ac:dyDescent="0.3">
      <c r="A686" s="20"/>
      <c r="B686" s="17"/>
      <c r="C686" s="19"/>
      <c r="D686" s="18"/>
      <c r="E686" s="17"/>
      <c r="F686" s="21" t="str">
        <f t="shared" si="10"/>
        <v/>
      </c>
    </row>
    <row r="687" spans="1:6" x14ac:dyDescent="0.3">
      <c r="A687" s="20"/>
      <c r="B687" s="17"/>
      <c r="C687" s="19"/>
      <c r="D687" s="18"/>
      <c r="E687" s="17"/>
      <c r="F687" s="21" t="str">
        <f t="shared" si="10"/>
        <v/>
      </c>
    </row>
    <row r="688" spans="1:6" x14ac:dyDescent="0.3">
      <c r="A688" s="20"/>
      <c r="B688" s="17"/>
      <c r="C688" s="19"/>
      <c r="D688" s="18"/>
      <c r="E688" s="17"/>
      <c r="F688" s="21" t="str">
        <f t="shared" si="10"/>
        <v/>
      </c>
    </row>
    <row r="689" spans="1:6" x14ac:dyDescent="0.3">
      <c r="A689" s="20"/>
      <c r="B689" s="17"/>
      <c r="C689" s="19"/>
      <c r="D689" s="18"/>
      <c r="E689" s="17"/>
      <c r="F689" s="21" t="str">
        <f t="shared" si="10"/>
        <v/>
      </c>
    </row>
    <row r="690" spans="1:6" x14ac:dyDescent="0.3">
      <c r="A690" s="20"/>
      <c r="B690" s="17"/>
      <c r="C690" s="19"/>
      <c r="D690" s="18"/>
      <c r="E690" s="17"/>
      <c r="F690" s="21" t="str">
        <f t="shared" si="10"/>
        <v/>
      </c>
    </row>
    <row r="691" spans="1:6" x14ac:dyDescent="0.3">
      <c r="A691" s="20"/>
      <c r="B691" s="17"/>
      <c r="C691" s="19"/>
      <c r="D691" s="18"/>
      <c r="E691" s="17"/>
      <c r="F691" s="21" t="str">
        <f t="shared" si="10"/>
        <v/>
      </c>
    </row>
    <row r="692" spans="1:6" x14ac:dyDescent="0.3">
      <c r="A692" s="20"/>
      <c r="B692" s="17"/>
      <c r="C692" s="19"/>
      <c r="D692" s="18"/>
      <c r="E692" s="17"/>
      <c r="F692" s="21" t="str">
        <f t="shared" si="10"/>
        <v/>
      </c>
    </row>
    <row r="693" spans="1:6" x14ac:dyDescent="0.3">
      <c r="A693" s="20"/>
      <c r="B693" s="17"/>
      <c r="C693" s="19"/>
      <c r="D693" s="18"/>
      <c r="E693" s="17"/>
      <c r="F693" s="21" t="str">
        <f t="shared" si="10"/>
        <v/>
      </c>
    </row>
    <row r="694" spans="1:6" x14ac:dyDescent="0.3">
      <c r="A694" s="20"/>
      <c r="B694" s="17"/>
      <c r="C694" s="19"/>
      <c r="D694" s="18"/>
      <c r="E694" s="17"/>
      <c r="F694" s="21" t="str">
        <f t="shared" si="10"/>
        <v/>
      </c>
    </row>
    <row r="695" spans="1:6" x14ac:dyDescent="0.3">
      <c r="A695" s="20"/>
      <c r="B695" s="17"/>
      <c r="C695" s="19"/>
      <c r="D695" s="18"/>
      <c r="E695" s="17"/>
      <c r="F695" s="21" t="str">
        <f t="shared" si="10"/>
        <v/>
      </c>
    </row>
    <row r="696" spans="1:6" x14ac:dyDescent="0.3">
      <c r="A696" s="20"/>
      <c r="B696" s="17"/>
      <c r="C696" s="19"/>
      <c r="D696" s="18"/>
      <c r="E696" s="17"/>
      <c r="F696" s="21" t="str">
        <f t="shared" si="10"/>
        <v/>
      </c>
    </row>
    <row r="697" spans="1:6" x14ac:dyDescent="0.3">
      <c r="A697" s="20"/>
      <c r="B697" s="17"/>
      <c r="C697" s="19"/>
      <c r="D697" s="18"/>
      <c r="E697" s="17"/>
      <c r="F697" s="21" t="str">
        <f t="shared" si="10"/>
        <v/>
      </c>
    </row>
    <row r="698" spans="1:6" x14ac:dyDescent="0.3">
      <c r="A698" s="20"/>
      <c r="B698" s="17"/>
      <c r="C698" s="19"/>
      <c r="D698" s="18"/>
      <c r="E698" s="17"/>
      <c r="F698" s="21" t="str">
        <f t="shared" si="10"/>
        <v/>
      </c>
    </row>
    <row r="699" spans="1:6" x14ac:dyDescent="0.3">
      <c r="A699" s="20"/>
      <c r="B699" s="17"/>
      <c r="C699" s="19"/>
      <c r="D699" s="18"/>
      <c r="E699" s="17"/>
      <c r="F699" s="21" t="str">
        <f t="shared" si="10"/>
        <v/>
      </c>
    </row>
    <row r="700" spans="1:6" x14ac:dyDescent="0.3">
      <c r="A700" s="20"/>
      <c r="B700" s="17"/>
      <c r="C700" s="19"/>
      <c r="D700" s="18"/>
      <c r="E700" s="17"/>
      <c r="F700" s="21" t="str">
        <f t="shared" si="10"/>
        <v/>
      </c>
    </row>
    <row r="701" spans="1:6" x14ac:dyDescent="0.3">
      <c r="A701" s="20"/>
      <c r="B701" s="17"/>
      <c r="C701" s="19"/>
      <c r="D701" s="18"/>
      <c r="E701" s="17"/>
      <c r="F701" s="21" t="str">
        <f t="shared" si="10"/>
        <v/>
      </c>
    </row>
    <row r="702" spans="1:6" x14ac:dyDescent="0.3">
      <c r="A702" s="20"/>
      <c r="B702" s="17"/>
      <c r="C702" s="19"/>
      <c r="D702" s="18"/>
      <c r="E702" s="17"/>
      <c r="F702" s="21" t="str">
        <f t="shared" si="10"/>
        <v/>
      </c>
    </row>
    <row r="703" spans="1:6" x14ac:dyDescent="0.3">
      <c r="A703" s="20"/>
      <c r="B703" s="17"/>
      <c r="C703" s="19"/>
      <c r="D703" s="18"/>
      <c r="E703" s="17"/>
      <c r="F703" s="21" t="str">
        <f t="shared" si="10"/>
        <v/>
      </c>
    </row>
    <row r="704" spans="1:6" x14ac:dyDescent="0.3">
      <c r="A704" s="20"/>
      <c r="B704" s="17"/>
      <c r="C704" s="19"/>
      <c r="D704" s="18"/>
      <c r="E704" s="17"/>
      <c r="F704" s="21" t="str">
        <f t="shared" si="10"/>
        <v/>
      </c>
    </row>
    <row r="705" spans="1:6" x14ac:dyDescent="0.3">
      <c r="A705" s="20"/>
      <c r="B705" s="17"/>
      <c r="C705" s="19"/>
      <c r="D705" s="18"/>
      <c r="E705" s="17"/>
      <c r="F705" s="21" t="str">
        <f t="shared" si="10"/>
        <v/>
      </c>
    </row>
    <row r="706" spans="1:6" x14ac:dyDescent="0.3">
      <c r="A706" s="20"/>
      <c r="B706" s="17"/>
      <c r="C706" s="19"/>
      <c r="D706" s="18"/>
      <c r="E706" s="17"/>
      <c r="F706" s="21" t="str">
        <f t="shared" si="10"/>
        <v/>
      </c>
    </row>
    <row r="707" spans="1:6" x14ac:dyDescent="0.3">
      <c r="A707" s="20"/>
      <c r="B707" s="17"/>
      <c r="C707" s="19"/>
      <c r="D707" s="18"/>
      <c r="E707" s="17"/>
      <c r="F707" s="21" t="str">
        <f t="shared" si="10"/>
        <v/>
      </c>
    </row>
    <row r="708" spans="1:6" x14ac:dyDescent="0.3">
      <c r="A708" s="20"/>
      <c r="B708" s="17"/>
      <c r="C708" s="19"/>
      <c r="D708" s="18"/>
      <c r="E708" s="17"/>
      <c r="F708" s="21" t="str">
        <f t="shared" ref="F708:F771" si="11">IF($C708="","",DATE(YEAR($C708),MONTH($C708),1))</f>
        <v/>
      </c>
    </row>
    <row r="709" spans="1:6" x14ac:dyDescent="0.3">
      <c r="A709" s="20"/>
      <c r="B709" s="17"/>
      <c r="C709" s="19"/>
      <c r="D709" s="18"/>
      <c r="E709" s="17"/>
      <c r="F709" s="21" t="str">
        <f t="shared" si="11"/>
        <v/>
      </c>
    </row>
    <row r="710" spans="1:6" x14ac:dyDescent="0.3">
      <c r="A710" s="20"/>
      <c r="B710" s="17"/>
      <c r="C710" s="19"/>
      <c r="D710" s="18"/>
      <c r="E710" s="17"/>
      <c r="F710" s="21" t="str">
        <f t="shared" si="11"/>
        <v/>
      </c>
    </row>
    <row r="711" spans="1:6" x14ac:dyDescent="0.3">
      <c r="A711" s="20"/>
      <c r="B711" s="17"/>
      <c r="C711" s="19"/>
      <c r="D711" s="18"/>
      <c r="E711" s="17"/>
      <c r="F711" s="21" t="str">
        <f t="shared" si="11"/>
        <v/>
      </c>
    </row>
    <row r="712" spans="1:6" x14ac:dyDescent="0.3">
      <c r="A712" s="20"/>
      <c r="B712" s="17"/>
      <c r="C712" s="19"/>
      <c r="D712" s="18"/>
      <c r="E712" s="17"/>
      <c r="F712" s="21" t="str">
        <f t="shared" si="11"/>
        <v/>
      </c>
    </row>
    <row r="713" spans="1:6" x14ac:dyDescent="0.3">
      <c r="A713" s="20"/>
      <c r="B713" s="17"/>
      <c r="C713" s="19"/>
      <c r="D713" s="18"/>
      <c r="E713" s="17"/>
      <c r="F713" s="21" t="str">
        <f t="shared" si="11"/>
        <v/>
      </c>
    </row>
    <row r="714" spans="1:6" x14ac:dyDescent="0.3">
      <c r="A714" s="20"/>
      <c r="B714" s="17"/>
      <c r="C714" s="19"/>
      <c r="D714" s="18"/>
      <c r="E714" s="17"/>
      <c r="F714" s="21" t="str">
        <f t="shared" si="11"/>
        <v/>
      </c>
    </row>
    <row r="715" spans="1:6" x14ac:dyDescent="0.3">
      <c r="A715" s="20"/>
      <c r="B715" s="17"/>
      <c r="C715" s="19"/>
      <c r="D715" s="18"/>
      <c r="E715" s="17"/>
      <c r="F715" s="21" t="str">
        <f t="shared" si="11"/>
        <v/>
      </c>
    </row>
    <row r="716" spans="1:6" x14ac:dyDescent="0.3">
      <c r="A716" s="20"/>
      <c r="B716" s="17"/>
      <c r="C716" s="19"/>
      <c r="D716" s="18"/>
      <c r="E716" s="17"/>
      <c r="F716" s="21" t="str">
        <f t="shared" si="11"/>
        <v/>
      </c>
    </row>
    <row r="717" spans="1:6" x14ac:dyDescent="0.3">
      <c r="A717" s="20"/>
      <c r="B717" s="17"/>
      <c r="C717" s="19"/>
      <c r="D717" s="18"/>
      <c r="E717" s="17"/>
      <c r="F717" s="21" t="str">
        <f t="shared" si="11"/>
        <v/>
      </c>
    </row>
    <row r="718" spans="1:6" x14ac:dyDescent="0.3">
      <c r="A718" s="20"/>
      <c r="B718" s="17"/>
      <c r="C718" s="19"/>
      <c r="D718" s="18"/>
      <c r="E718" s="17"/>
      <c r="F718" s="21" t="str">
        <f t="shared" si="11"/>
        <v/>
      </c>
    </row>
    <row r="719" spans="1:6" x14ac:dyDescent="0.3">
      <c r="A719" s="20"/>
      <c r="B719" s="17"/>
      <c r="C719" s="19"/>
      <c r="D719" s="18"/>
      <c r="E719" s="17"/>
      <c r="F719" s="21" t="str">
        <f t="shared" si="11"/>
        <v/>
      </c>
    </row>
    <row r="720" spans="1:6" x14ac:dyDescent="0.3">
      <c r="A720" s="20"/>
      <c r="B720" s="17"/>
      <c r="C720" s="19"/>
      <c r="D720" s="18"/>
      <c r="E720" s="17"/>
      <c r="F720" s="21" t="str">
        <f t="shared" si="11"/>
        <v/>
      </c>
    </row>
    <row r="721" spans="1:6" x14ac:dyDescent="0.3">
      <c r="A721" s="20"/>
      <c r="B721" s="17"/>
      <c r="C721" s="19"/>
      <c r="D721" s="18"/>
      <c r="E721" s="17"/>
      <c r="F721" s="21" t="str">
        <f t="shared" si="11"/>
        <v/>
      </c>
    </row>
    <row r="722" spans="1:6" x14ac:dyDescent="0.3">
      <c r="A722" s="20"/>
      <c r="B722" s="17"/>
      <c r="C722" s="19"/>
      <c r="D722" s="18"/>
      <c r="E722" s="17"/>
      <c r="F722" s="21" t="str">
        <f t="shared" si="11"/>
        <v/>
      </c>
    </row>
    <row r="723" spans="1:6" x14ac:dyDescent="0.3">
      <c r="A723" s="20"/>
      <c r="B723" s="17"/>
      <c r="C723" s="19"/>
      <c r="D723" s="18"/>
      <c r="E723" s="17"/>
      <c r="F723" s="21" t="str">
        <f t="shared" si="11"/>
        <v/>
      </c>
    </row>
    <row r="724" spans="1:6" x14ac:dyDescent="0.3">
      <c r="A724" s="20"/>
      <c r="B724" s="17"/>
      <c r="C724" s="19"/>
      <c r="D724" s="18"/>
      <c r="E724" s="17"/>
      <c r="F724" s="21" t="str">
        <f t="shared" si="11"/>
        <v/>
      </c>
    </row>
    <row r="725" spans="1:6" x14ac:dyDescent="0.3">
      <c r="A725" s="20"/>
      <c r="B725" s="17"/>
      <c r="C725" s="19"/>
      <c r="D725" s="18"/>
      <c r="E725" s="17"/>
      <c r="F725" s="21" t="str">
        <f t="shared" si="11"/>
        <v/>
      </c>
    </row>
    <row r="726" spans="1:6" x14ac:dyDescent="0.3">
      <c r="A726" s="20"/>
      <c r="B726" s="17"/>
      <c r="C726" s="19"/>
      <c r="D726" s="18"/>
      <c r="E726" s="17"/>
      <c r="F726" s="21" t="str">
        <f t="shared" si="11"/>
        <v/>
      </c>
    </row>
    <row r="727" spans="1:6" x14ac:dyDescent="0.3">
      <c r="A727" s="20"/>
      <c r="B727" s="17"/>
      <c r="C727" s="19"/>
      <c r="D727" s="18"/>
      <c r="E727" s="17"/>
      <c r="F727" s="21" t="str">
        <f t="shared" si="11"/>
        <v/>
      </c>
    </row>
    <row r="728" spans="1:6" x14ac:dyDescent="0.3">
      <c r="A728" s="20"/>
      <c r="B728" s="17"/>
      <c r="C728" s="19"/>
      <c r="D728" s="18"/>
      <c r="E728" s="17"/>
      <c r="F728" s="21" t="str">
        <f t="shared" si="11"/>
        <v/>
      </c>
    </row>
    <row r="729" spans="1:6" x14ac:dyDescent="0.3">
      <c r="A729" s="20"/>
      <c r="B729" s="17"/>
      <c r="C729" s="19"/>
      <c r="D729" s="18"/>
      <c r="E729" s="17"/>
      <c r="F729" s="21" t="str">
        <f t="shared" si="11"/>
        <v/>
      </c>
    </row>
    <row r="730" spans="1:6" x14ac:dyDescent="0.3">
      <c r="A730" s="20"/>
      <c r="B730" s="17"/>
      <c r="C730" s="19"/>
      <c r="D730" s="18"/>
      <c r="E730" s="17"/>
      <c r="F730" s="21" t="str">
        <f t="shared" si="11"/>
        <v/>
      </c>
    </row>
    <row r="731" spans="1:6" x14ac:dyDescent="0.3">
      <c r="A731" s="20"/>
      <c r="B731" s="17"/>
      <c r="C731" s="19"/>
      <c r="D731" s="18"/>
      <c r="E731" s="17"/>
      <c r="F731" s="21" t="str">
        <f t="shared" si="11"/>
        <v/>
      </c>
    </row>
    <row r="732" spans="1:6" x14ac:dyDescent="0.3">
      <c r="A732" s="20"/>
      <c r="B732" s="17"/>
      <c r="C732" s="19"/>
      <c r="D732" s="18"/>
      <c r="E732" s="17"/>
      <c r="F732" s="21" t="str">
        <f t="shared" si="11"/>
        <v/>
      </c>
    </row>
    <row r="733" spans="1:6" x14ac:dyDescent="0.3">
      <c r="A733" s="20"/>
      <c r="B733" s="17"/>
      <c r="C733" s="19"/>
      <c r="D733" s="18"/>
      <c r="E733" s="17"/>
      <c r="F733" s="21" t="str">
        <f t="shared" si="11"/>
        <v/>
      </c>
    </row>
    <row r="734" spans="1:6" x14ac:dyDescent="0.3">
      <c r="A734" s="20"/>
      <c r="B734" s="17"/>
      <c r="C734" s="19"/>
      <c r="D734" s="18"/>
      <c r="E734" s="17"/>
      <c r="F734" s="21" t="str">
        <f t="shared" si="11"/>
        <v/>
      </c>
    </row>
    <row r="735" spans="1:6" x14ac:dyDescent="0.3">
      <c r="A735" s="20"/>
      <c r="B735" s="17"/>
      <c r="C735" s="19"/>
      <c r="D735" s="18"/>
      <c r="E735" s="17"/>
      <c r="F735" s="21" t="str">
        <f t="shared" si="11"/>
        <v/>
      </c>
    </row>
    <row r="736" spans="1:6" x14ac:dyDescent="0.3">
      <c r="A736" s="20"/>
      <c r="B736" s="17"/>
      <c r="C736" s="19"/>
      <c r="D736" s="18"/>
      <c r="E736" s="17"/>
      <c r="F736" s="21" t="str">
        <f t="shared" si="11"/>
        <v/>
      </c>
    </row>
    <row r="737" spans="1:6" x14ac:dyDescent="0.3">
      <c r="A737" s="20"/>
      <c r="B737" s="17"/>
      <c r="C737" s="19"/>
      <c r="D737" s="18"/>
      <c r="E737" s="17"/>
      <c r="F737" s="21" t="str">
        <f t="shared" si="11"/>
        <v/>
      </c>
    </row>
    <row r="738" spans="1:6" x14ac:dyDescent="0.3">
      <c r="A738" s="20"/>
      <c r="B738" s="17"/>
      <c r="C738" s="19"/>
      <c r="D738" s="18"/>
      <c r="E738" s="17"/>
      <c r="F738" s="21" t="str">
        <f t="shared" si="11"/>
        <v/>
      </c>
    </row>
    <row r="739" spans="1:6" x14ac:dyDescent="0.3">
      <c r="A739" s="20"/>
      <c r="B739" s="17"/>
      <c r="C739" s="19"/>
      <c r="D739" s="18"/>
      <c r="E739" s="17"/>
      <c r="F739" s="21" t="str">
        <f t="shared" si="11"/>
        <v/>
      </c>
    </row>
    <row r="740" spans="1:6" x14ac:dyDescent="0.3">
      <c r="A740" s="20"/>
      <c r="B740" s="17"/>
      <c r="C740" s="19"/>
      <c r="D740" s="18"/>
      <c r="E740" s="17"/>
      <c r="F740" s="21" t="str">
        <f t="shared" si="11"/>
        <v/>
      </c>
    </row>
    <row r="741" spans="1:6" x14ac:dyDescent="0.3">
      <c r="A741" s="20"/>
      <c r="B741" s="17"/>
      <c r="C741" s="19"/>
      <c r="D741" s="18"/>
      <c r="E741" s="17"/>
      <c r="F741" s="21" t="str">
        <f t="shared" si="11"/>
        <v/>
      </c>
    </row>
    <row r="742" spans="1:6" x14ac:dyDescent="0.3">
      <c r="A742" s="20"/>
      <c r="B742" s="17"/>
      <c r="C742" s="19"/>
      <c r="D742" s="18"/>
      <c r="E742" s="17"/>
      <c r="F742" s="21" t="str">
        <f t="shared" si="11"/>
        <v/>
      </c>
    </row>
    <row r="743" spans="1:6" x14ac:dyDescent="0.3">
      <c r="A743" s="20"/>
      <c r="B743" s="17"/>
      <c r="C743" s="19"/>
      <c r="D743" s="18"/>
      <c r="E743" s="17"/>
      <c r="F743" s="21" t="str">
        <f t="shared" si="11"/>
        <v/>
      </c>
    </row>
    <row r="744" spans="1:6" x14ac:dyDescent="0.3">
      <c r="A744" s="20"/>
      <c r="B744" s="17"/>
      <c r="C744" s="19"/>
      <c r="D744" s="18"/>
      <c r="E744" s="17"/>
      <c r="F744" s="21" t="str">
        <f t="shared" si="11"/>
        <v/>
      </c>
    </row>
    <row r="745" spans="1:6" x14ac:dyDescent="0.3">
      <c r="A745" s="20"/>
      <c r="B745" s="17"/>
      <c r="C745" s="19"/>
      <c r="D745" s="18"/>
      <c r="E745" s="17"/>
      <c r="F745" s="21" t="str">
        <f t="shared" si="11"/>
        <v/>
      </c>
    </row>
    <row r="746" spans="1:6" x14ac:dyDescent="0.3">
      <c r="A746" s="20"/>
      <c r="B746" s="17"/>
      <c r="C746" s="19"/>
      <c r="D746" s="18"/>
      <c r="E746" s="17"/>
      <c r="F746" s="21" t="str">
        <f t="shared" si="11"/>
        <v/>
      </c>
    </row>
    <row r="747" spans="1:6" x14ac:dyDescent="0.3">
      <c r="A747" s="20"/>
      <c r="B747" s="17"/>
      <c r="C747" s="19"/>
      <c r="D747" s="18"/>
      <c r="E747" s="17"/>
      <c r="F747" s="21" t="str">
        <f t="shared" si="11"/>
        <v/>
      </c>
    </row>
    <row r="748" spans="1:6" x14ac:dyDescent="0.3">
      <c r="A748" s="20"/>
      <c r="B748" s="17"/>
      <c r="C748" s="19"/>
      <c r="D748" s="18"/>
      <c r="E748" s="17"/>
      <c r="F748" s="21" t="str">
        <f t="shared" si="11"/>
        <v/>
      </c>
    </row>
    <row r="749" spans="1:6" x14ac:dyDescent="0.3">
      <c r="A749" s="20"/>
      <c r="B749" s="17"/>
      <c r="C749" s="19"/>
      <c r="D749" s="18"/>
      <c r="E749" s="17"/>
      <c r="F749" s="21" t="str">
        <f t="shared" si="11"/>
        <v/>
      </c>
    </row>
    <row r="750" spans="1:6" x14ac:dyDescent="0.3">
      <c r="A750" s="20"/>
      <c r="B750" s="17"/>
      <c r="C750" s="19"/>
      <c r="D750" s="18"/>
      <c r="E750" s="17"/>
      <c r="F750" s="21" t="str">
        <f t="shared" si="11"/>
        <v/>
      </c>
    </row>
    <row r="751" spans="1:6" x14ac:dyDescent="0.3">
      <c r="A751" s="20"/>
      <c r="B751" s="17"/>
      <c r="C751" s="19"/>
      <c r="D751" s="18"/>
      <c r="E751" s="17"/>
      <c r="F751" s="21" t="str">
        <f t="shared" si="11"/>
        <v/>
      </c>
    </row>
    <row r="752" spans="1:6" x14ac:dyDescent="0.3">
      <c r="A752" s="20"/>
      <c r="B752" s="17"/>
      <c r="C752" s="19"/>
      <c r="D752" s="18"/>
      <c r="E752" s="17"/>
      <c r="F752" s="21" t="str">
        <f t="shared" si="11"/>
        <v/>
      </c>
    </row>
    <row r="753" spans="1:6" x14ac:dyDescent="0.3">
      <c r="A753" s="20"/>
      <c r="B753" s="17"/>
      <c r="C753" s="19"/>
      <c r="D753" s="18"/>
      <c r="E753" s="17"/>
      <c r="F753" s="21" t="str">
        <f t="shared" si="11"/>
        <v/>
      </c>
    </row>
    <row r="754" spans="1:6" x14ac:dyDescent="0.3">
      <c r="A754" s="20"/>
      <c r="B754" s="17"/>
      <c r="C754" s="19"/>
      <c r="D754" s="18"/>
      <c r="E754" s="17"/>
      <c r="F754" s="21" t="str">
        <f t="shared" si="11"/>
        <v/>
      </c>
    </row>
    <row r="755" spans="1:6" x14ac:dyDescent="0.3">
      <c r="A755" s="20"/>
      <c r="B755" s="17"/>
      <c r="C755" s="19"/>
      <c r="D755" s="18"/>
      <c r="E755" s="17"/>
      <c r="F755" s="21" t="str">
        <f t="shared" si="11"/>
        <v/>
      </c>
    </row>
    <row r="756" spans="1:6" x14ac:dyDescent="0.3">
      <c r="A756" s="20"/>
      <c r="B756" s="17"/>
      <c r="C756" s="19"/>
      <c r="D756" s="18"/>
      <c r="E756" s="17"/>
      <c r="F756" s="21" t="str">
        <f t="shared" si="11"/>
        <v/>
      </c>
    </row>
    <row r="757" spans="1:6" x14ac:dyDescent="0.3">
      <c r="A757" s="20"/>
      <c r="B757" s="17"/>
      <c r="C757" s="19"/>
      <c r="D757" s="18"/>
      <c r="E757" s="17"/>
      <c r="F757" s="21" t="str">
        <f t="shared" si="11"/>
        <v/>
      </c>
    </row>
    <row r="758" spans="1:6" x14ac:dyDescent="0.3">
      <c r="A758" s="20"/>
      <c r="B758" s="17"/>
      <c r="C758" s="19"/>
      <c r="D758" s="18"/>
      <c r="E758" s="17"/>
      <c r="F758" s="21" t="str">
        <f t="shared" si="11"/>
        <v/>
      </c>
    </row>
    <row r="759" spans="1:6" x14ac:dyDescent="0.3">
      <c r="A759" s="20"/>
      <c r="B759" s="17"/>
      <c r="C759" s="19"/>
      <c r="D759" s="18"/>
      <c r="E759" s="17"/>
      <c r="F759" s="21" t="str">
        <f t="shared" si="11"/>
        <v/>
      </c>
    </row>
    <row r="760" spans="1:6" x14ac:dyDescent="0.3">
      <c r="A760" s="20"/>
      <c r="B760" s="17"/>
      <c r="C760" s="19"/>
      <c r="D760" s="18"/>
      <c r="E760" s="17"/>
      <c r="F760" s="21" t="str">
        <f t="shared" si="11"/>
        <v/>
      </c>
    </row>
    <row r="761" spans="1:6" x14ac:dyDescent="0.3">
      <c r="A761" s="20"/>
      <c r="B761" s="17"/>
      <c r="C761" s="19"/>
      <c r="D761" s="18"/>
      <c r="E761" s="17"/>
      <c r="F761" s="21" t="str">
        <f t="shared" si="11"/>
        <v/>
      </c>
    </row>
    <row r="762" spans="1:6" x14ac:dyDescent="0.3">
      <c r="A762" s="20"/>
      <c r="B762" s="17"/>
      <c r="C762" s="19"/>
      <c r="D762" s="18"/>
      <c r="E762" s="17"/>
      <c r="F762" s="21" t="str">
        <f t="shared" si="11"/>
        <v/>
      </c>
    </row>
    <row r="763" spans="1:6" x14ac:dyDescent="0.3">
      <c r="A763" s="20"/>
      <c r="B763" s="17"/>
      <c r="C763" s="19"/>
      <c r="D763" s="18"/>
      <c r="E763" s="17"/>
      <c r="F763" s="21" t="str">
        <f t="shared" si="11"/>
        <v/>
      </c>
    </row>
    <row r="764" spans="1:6" x14ac:dyDescent="0.3">
      <c r="A764" s="20"/>
      <c r="B764" s="17"/>
      <c r="C764" s="19"/>
      <c r="D764" s="18"/>
      <c r="E764" s="17"/>
      <c r="F764" s="21" t="str">
        <f t="shared" si="11"/>
        <v/>
      </c>
    </row>
    <row r="765" spans="1:6" x14ac:dyDescent="0.3">
      <c r="A765" s="20"/>
      <c r="B765" s="17"/>
      <c r="C765" s="19"/>
      <c r="D765" s="18"/>
      <c r="E765" s="17"/>
      <c r="F765" s="21" t="str">
        <f t="shared" si="11"/>
        <v/>
      </c>
    </row>
    <row r="766" spans="1:6" x14ac:dyDescent="0.3">
      <c r="A766" s="20"/>
      <c r="B766" s="17"/>
      <c r="C766" s="19"/>
      <c r="D766" s="18"/>
      <c r="E766" s="17"/>
      <c r="F766" s="21" t="str">
        <f t="shared" si="11"/>
        <v/>
      </c>
    </row>
    <row r="767" spans="1:6" x14ac:dyDescent="0.3">
      <c r="A767" s="20"/>
      <c r="B767" s="17"/>
      <c r="C767" s="19"/>
      <c r="D767" s="18"/>
      <c r="E767" s="17"/>
      <c r="F767" s="21" t="str">
        <f t="shared" si="11"/>
        <v/>
      </c>
    </row>
    <row r="768" spans="1:6" x14ac:dyDescent="0.3">
      <c r="A768" s="20"/>
      <c r="B768" s="17"/>
      <c r="C768" s="19"/>
      <c r="D768" s="18"/>
      <c r="E768" s="17"/>
      <c r="F768" s="21" t="str">
        <f t="shared" si="11"/>
        <v/>
      </c>
    </row>
    <row r="769" spans="1:6" x14ac:dyDescent="0.3">
      <c r="A769" s="20"/>
      <c r="B769" s="17"/>
      <c r="C769" s="19"/>
      <c r="D769" s="18"/>
      <c r="E769" s="17"/>
      <c r="F769" s="21" t="str">
        <f t="shared" si="11"/>
        <v/>
      </c>
    </row>
    <row r="770" spans="1:6" x14ac:dyDescent="0.3">
      <c r="A770" s="20"/>
      <c r="B770" s="17"/>
      <c r="C770" s="19"/>
      <c r="D770" s="18"/>
      <c r="E770" s="17"/>
      <c r="F770" s="21" t="str">
        <f t="shared" si="11"/>
        <v/>
      </c>
    </row>
    <row r="771" spans="1:6" x14ac:dyDescent="0.3">
      <c r="A771" s="20"/>
      <c r="B771" s="17"/>
      <c r="C771" s="19"/>
      <c r="D771" s="18"/>
      <c r="E771" s="17"/>
      <c r="F771" s="21" t="str">
        <f t="shared" si="11"/>
        <v/>
      </c>
    </row>
    <row r="772" spans="1:6" x14ac:dyDescent="0.3">
      <c r="A772" s="20"/>
      <c r="B772" s="17"/>
      <c r="C772" s="19"/>
      <c r="D772" s="18"/>
      <c r="E772" s="17"/>
      <c r="F772" s="21" t="str">
        <f t="shared" ref="F772:F835" si="12">IF($C772="","",DATE(YEAR($C772),MONTH($C772),1))</f>
        <v/>
      </c>
    </row>
    <row r="773" spans="1:6" x14ac:dyDescent="0.3">
      <c r="A773" s="20"/>
      <c r="B773" s="17"/>
      <c r="C773" s="19"/>
      <c r="D773" s="18"/>
      <c r="E773" s="17"/>
      <c r="F773" s="21" t="str">
        <f t="shared" si="12"/>
        <v/>
      </c>
    </row>
    <row r="774" spans="1:6" x14ac:dyDescent="0.3">
      <c r="A774" s="20"/>
      <c r="B774" s="17"/>
      <c r="C774" s="19"/>
      <c r="D774" s="18"/>
      <c r="E774" s="17"/>
      <c r="F774" s="21" t="str">
        <f t="shared" si="12"/>
        <v/>
      </c>
    </row>
    <row r="775" spans="1:6" x14ac:dyDescent="0.3">
      <c r="A775" s="20"/>
      <c r="B775" s="17"/>
      <c r="C775" s="19"/>
      <c r="D775" s="18"/>
      <c r="E775" s="17"/>
      <c r="F775" s="21" t="str">
        <f t="shared" si="12"/>
        <v/>
      </c>
    </row>
    <row r="776" spans="1:6" x14ac:dyDescent="0.3">
      <c r="A776" s="20"/>
      <c r="B776" s="17"/>
      <c r="C776" s="19"/>
      <c r="D776" s="18"/>
      <c r="E776" s="17"/>
      <c r="F776" s="21" t="str">
        <f t="shared" si="12"/>
        <v/>
      </c>
    </row>
    <row r="777" spans="1:6" x14ac:dyDescent="0.3">
      <c r="A777" s="20"/>
      <c r="B777" s="17"/>
      <c r="C777" s="19"/>
      <c r="D777" s="18"/>
      <c r="E777" s="17"/>
      <c r="F777" s="21" t="str">
        <f t="shared" si="12"/>
        <v/>
      </c>
    </row>
    <row r="778" spans="1:6" x14ac:dyDescent="0.3">
      <c r="A778" s="20"/>
      <c r="B778" s="17"/>
      <c r="C778" s="19"/>
      <c r="D778" s="18"/>
      <c r="E778" s="17"/>
      <c r="F778" s="21" t="str">
        <f t="shared" si="12"/>
        <v/>
      </c>
    </row>
    <row r="779" spans="1:6" x14ac:dyDescent="0.3">
      <c r="A779" s="20"/>
      <c r="B779" s="17"/>
      <c r="C779" s="19"/>
      <c r="D779" s="18"/>
      <c r="E779" s="17"/>
      <c r="F779" s="21" t="str">
        <f t="shared" si="12"/>
        <v/>
      </c>
    </row>
    <row r="780" spans="1:6" x14ac:dyDescent="0.3">
      <c r="A780" s="20"/>
      <c r="B780" s="17"/>
      <c r="C780" s="19"/>
      <c r="D780" s="18"/>
      <c r="E780" s="17"/>
      <c r="F780" s="21" t="str">
        <f t="shared" si="12"/>
        <v/>
      </c>
    </row>
    <row r="781" spans="1:6" x14ac:dyDescent="0.3">
      <c r="A781" s="20"/>
      <c r="B781" s="17"/>
      <c r="C781" s="19"/>
      <c r="D781" s="18"/>
      <c r="E781" s="17"/>
      <c r="F781" s="21" t="str">
        <f t="shared" si="12"/>
        <v/>
      </c>
    </row>
    <row r="782" spans="1:6" x14ac:dyDescent="0.3">
      <c r="A782" s="20"/>
      <c r="B782" s="17"/>
      <c r="C782" s="19"/>
      <c r="D782" s="18"/>
      <c r="E782" s="17"/>
      <c r="F782" s="21" t="str">
        <f t="shared" si="12"/>
        <v/>
      </c>
    </row>
    <row r="783" spans="1:6" x14ac:dyDescent="0.3">
      <c r="A783" s="20"/>
      <c r="B783" s="17"/>
      <c r="C783" s="19"/>
      <c r="D783" s="18"/>
      <c r="E783" s="17"/>
      <c r="F783" s="21" t="str">
        <f t="shared" si="12"/>
        <v/>
      </c>
    </row>
    <row r="784" spans="1:6" x14ac:dyDescent="0.3">
      <c r="A784" s="20"/>
      <c r="B784" s="17"/>
      <c r="C784" s="19"/>
      <c r="D784" s="18"/>
      <c r="E784" s="17"/>
      <c r="F784" s="21" t="str">
        <f t="shared" si="12"/>
        <v/>
      </c>
    </row>
    <row r="785" spans="1:6" x14ac:dyDescent="0.3">
      <c r="A785" s="20"/>
      <c r="B785" s="17"/>
      <c r="C785" s="19"/>
      <c r="D785" s="18"/>
      <c r="E785" s="17"/>
      <c r="F785" s="21" t="str">
        <f t="shared" si="12"/>
        <v/>
      </c>
    </row>
    <row r="786" spans="1:6" x14ac:dyDescent="0.3">
      <c r="A786" s="20"/>
      <c r="B786" s="17"/>
      <c r="C786" s="19"/>
      <c r="D786" s="18"/>
      <c r="E786" s="17"/>
      <c r="F786" s="21" t="str">
        <f t="shared" si="12"/>
        <v/>
      </c>
    </row>
    <row r="787" spans="1:6" x14ac:dyDescent="0.3">
      <c r="A787" s="20"/>
      <c r="B787" s="17"/>
      <c r="C787" s="19"/>
      <c r="D787" s="18"/>
      <c r="E787" s="17"/>
      <c r="F787" s="21" t="str">
        <f t="shared" si="12"/>
        <v/>
      </c>
    </row>
    <row r="788" spans="1:6" x14ac:dyDescent="0.3">
      <c r="A788" s="20"/>
      <c r="B788" s="17"/>
      <c r="C788" s="19"/>
      <c r="D788" s="18"/>
      <c r="E788" s="17"/>
      <c r="F788" s="21" t="str">
        <f t="shared" si="12"/>
        <v/>
      </c>
    </row>
    <row r="789" spans="1:6" x14ac:dyDescent="0.3">
      <c r="A789" s="20"/>
      <c r="B789" s="17"/>
      <c r="C789" s="19"/>
      <c r="D789" s="18"/>
      <c r="E789" s="17"/>
      <c r="F789" s="21" t="str">
        <f t="shared" si="12"/>
        <v/>
      </c>
    </row>
    <row r="790" spans="1:6" x14ac:dyDescent="0.3">
      <c r="A790" s="20"/>
      <c r="B790" s="17"/>
      <c r="C790" s="19"/>
      <c r="D790" s="18"/>
      <c r="E790" s="17"/>
      <c r="F790" s="21" t="str">
        <f t="shared" si="12"/>
        <v/>
      </c>
    </row>
    <row r="791" spans="1:6" x14ac:dyDescent="0.3">
      <c r="A791" s="20"/>
      <c r="B791" s="17"/>
      <c r="C791" s="19"/>
      <c r="D791" s="18"/>
      <c r="E791" s="17"/>
      <c r="F791" s="21" t="str">
        <f t="shared" si="12"/>
        <v/>
      </c>
    </row>
    <row r="792" spans="1:6" x14ac:dyDescent="0.3">
      <c r="A792" s="20"/>
      <c r="B792" s="17"/>
      <c r="C792" s="19"/>
      <c r="D792" s="18"/>
      <c r="E792" s="17"/>
      <c r="F792" s="21" t="str">
        <f t="shared" si="12"/>
        <v/>
      </c>
    </row>
    <row r="793" spans="1:6" x14ac:dyDescent="0.3">
      <c r="A793" s="20"/>
      <c r="B793" s="17"/>
      <c r="C793" s="19"/>
      <c r="D793" s="18"/>
      <c r="E793" s="17"/>
      <c r="F793" s="21" t="str">
        <f t="shared" si="12"/>
        <v/>
      </c>
    </row>
    <row r="794" spans="1:6" x14ac:dyDescent="0.3">
      <c r="A794" s="20"/>
      <c r="B794" s="17"/>
      <c r="C794" s="19"/>
      <c r="D794" s="18"/>
      <c r="E794" s="17"/>
      <c r="F794" s="21" t="str">
        <f t="shared" si="12"/>
        <v/>
      </c>
    </row>
    <row r="795" spans="1:6" x14ac:dyDescent="0.3">
      <c r="A795" s="20"/>
      <c r="B795" s="17"/>
      <c r="C795" s="19"/>
      <c r="D795" s="18"/>
      <c r="E795" s="17"/>
      <c r="F795" s="21" t="str">
        <f t="shared" si="12"/>
        <v/>
      </c>
    </row>
    <row r="796" spans="1:6" x14ac:dyDescent="0.3">
      <c r="A796" s="20"/>
      <c r="B796" s="17"/>
      <c r="C796" s="19"/>
      <c r="D796" s="18"/>
      <c r="E796" s="17"/>
      <c r="F796" s="21" t="str">
        <f t="shared" si="12"/>
        <v/>
      </c>
    </row>
    <row r="797" spans="1:6" x14ac:dyDescent="0.3">
      <c r="A797" s="20"/>
      <c r="B797" s="17"/>
      <c r="C797" s="19"/>
      <c r="D797" s="18"/>
      <c r="E797" s="17"/>
      <c r="F797" s="21" t="str">
        <f t="shared" si="12"/>
        <v/>
      </c>
    </row>
    <row r="798" spans="1:6" x14ac:dyDescent="0.3">
      <c r="A798" s="20"/>
      <c r="B798" s="17"/>
      <c r="C798" s="19"/>
      <c r="D798" s="18"/>
      <c r="E798" s="17"/>
      <c r="F798" s="21" t="str">
        <f t="shared" si="12"/>
        <v/>
      </c>
    </row>
    <row r="799" spans="1:6" x14ac:dyDescent="0.3">
      <c r="A799" s="20"/>
      <c r="B799" s="17"/>
      <c r="C799" s="19"/>
      <c r="D799" s="18"/>
      <c r="E799" s="17"/>
      <c r="F799" s="21" t="str">
        <f t="shared" si="12"/>
        <v/>
      </c>
    </row>
    <row r="800" spans="1:6" x14ac:dyDescent="0.3">
      <c r="A800" s="20"/>
      <c r="B800" s="17"/>
      <c r="C800" s="19"/>
      <c r="D800" s="18"/>
      <c r="E800" s="17"/>
      <c r="F800" s="21" t="str">
        <f t="shared" si="12"/>
        <v/>
      </c>
    </row>
    <row r="801" spans="1:6" x14ac:dyDescent="0.3">
      <c r="A801" s="20"/>
      <c r="B801" s="17"/>
      <c r="C801" s="19"/>
      <c r="D801" s="18"/>
      <c r="E801" s="17"/>
      <c r="F801" s="21" t="str">
        <f t="shared" si="12"/>
        <v/>
      </c>
    </row>
    <row r="802" spans="1:6" x14ac:dyDescent="0.3">
      <c r="A802" s="20"/>
      <c r="B802" s="17"/>
      <c r="C802" s="19"/>
      <c r="D802" s="18"/>
      <c r="E802" s="17"/>
      <c r="F802" s="21" t="str">
        <f t="shared" si="12"/>
        <v/>
      </c>
    </row>
    <row r="803" spans="1:6" x14ac:dyDescent="0.3">
      <c r="A803" s="20"/>
      <c r="B803" s="17"/>
      <c r="C803" s="19"/>
      <c r="D803" s="18"/>
      <c r="E803" s="17"/>
      <c r="F803" s="21" t="str">
        <f t="shared" si="12"/>
        <v/>
      </c>
    </row>
    <row r="804" spans="1:6" x14ac:dyDescent="0.3">
      <c r="A804" s="20"/>
      <c r="B804" s="17"/>
      <c r="C804" s="19"/>
      <c r="D804" s="18"/>
      <c r="E804" s="17"/>
      <c r="F804" s="21" t="str">
        <f t="shared" si="12"/>
        <v/>
      </c>
    </row>
    <row r="805" spans="1:6" x14ac:dyDescent="0.3">
      <c r="A805" s="20"/>
      <c r="B805" s="17"/>
      <c r="C805" s="19"/>
      <c r="D805" s="18"/>
      <c r="E805" s="17"/>
      <c r="F805" s="21" t="str">
        <f t="shared" si="12"/>
        <v/>
      </c>
    </row>
    <row r="806" spans="1:6" x14ac:dyDescent="0.3">
      <c r="A806" s="20"/>
      <c r="B806" s="17"/>
      <c r="C806" s="19"/>
      <c r="D806" s="18"/>
      <c r="E806" s="17"/>
      <c r="F806" s="21" t="str">
        <f t="shared" si="12"/>
        <v/>
      </c>
    </row>
    <row r="807" spans="1:6" x14ac:dyDescent="0.3">
      <c r="A807" s="20"/>
      <c r="B807" s="17"/>
      <c r="C807" s="19"/>
      <c r="D807" s="18"/>
      <c r="E807" s="17"/>
      <c r="F807" s="21" t="str">
        <f t="shared" si="12"/>
        <v/>
      </c>
    </row>
    <row r="808" spans="1:6" x14ac:dyDescent="0.3">
      <c r="A808" s="20"/>
      <c r="B808" s="17"/>
      <c r="C808" s="19"/>
      <c r="D808" s="18"/>
      <c r="E808" s="17"/>
      <c r="F808" s="21" t="str">
        <f t="shared" si="12"/>
        <v/>
      </c>
    </row>
    <row r="809" spans="1:6" x14ac:dyDescent="0.3">
      <c r="A809" s="20"/>
      <c r="B809" s="17"/>
      <c r="C809" s="19"/>
      <c r="D809" s="18"/>
      <c r="E809" s="17"/>
      <c r="F809" s="21" t="str">
        <f t="shared" si="12"/>
        <v/>
      </c>
    </row>
    <row r="810" spans="1:6" x14ac:dyDescent="0.3">
      <c r="A810" s="20"/>
      <c r="B810" s="17"/>
      <c r="C810" s="19"/>
      <c r="D810" s="18"/>
      <c r="E810" s="17"/>
      <c r="F810" s="21" t="str">
        <f t="shared" si="12"/>
        <v/>
      </c>
    </row>
    <row r="811" spans="1:6" x14ac:dyDescent="0.3">
      <c r="A811" s="20"/>
      <c r="B811" s="17"/>
      <c r="C811" s="19"/>
      <c r="D811" s="18"/>
      <c r="E811" s="17"/>
      <c r="F811" s="21" t="str">
        <f t="shared" si="12"/>
        <v/>
      </c>
    </row>
    <row r="812" spans="1:6" x14ac:dyDescent="0.3">
      <c r="A812" s="20"/>
      <c r="B812" s="17"/>
      <c r="C812" s="19"/>
      <c r="D812" s="18"/>
      <c r="E812" s="17"/>
      <c r="F812" s="21" t="str">
        <f t="shared" si="12"/>
        <v/>
      </c>
    </row>
    <row r="813" spans="1:6" x14ac:dyDescent="0.3">
      <c r="A813" s="20"/>
      <c r="B813" s="17"/>
      <c r="C813" s="19"/>
      <c r="D813" s="18"/>
      <c r="E813" s="17"/>
      <c r="F813" s="21" t="str">
        <f t="shared" si="12"/>
        <v/>
      </c>
    </row>
    <row r="814" spans="1:6" x14ac:dyDescent="0.3">
      <c r="A814" s="20"/>
      <c r="B814" s="17"/>
      <c r="C814" s="19"/>
      <c r="D814" s="18"/>
      <c r="E814" s="17"/>
      <c r="F814" s="21" t="str">
        <f t="shared" si="12"/>
        <v/>
      </c>
    </row>
    <row r="815" spans="1:6" x14ac:dyDescent="0.3">
      <c r="A815" s="20"/>
      <c r="B815" s="17"/>
      <c r="C815" s="19"/>
      <c r="D815" s="18"/>
      <c r="E815" s="17"/>
      <c r="F815" s="21" t="str">
        <f t="shared" si="12"/>
        <v/>
      </c>
    </row>
    <row r="816" spans="1:6" x14ac:dyDescent="0.3">
      <c r="A816" s="20"/>
      <c r="B816" s="17"/>
      <c r="C816" s="19"/>
      <c r="D816" s="18"/>
      <c r="E816" s="17"/>
      <c r="F816" s="21" t="str">
        <f t="shared" si="12"/>
        <v/>
      </c>
    </row>
    <row r="817" spans="1:6" x14ac:dyDescent="0.3">
      <c r="A817" s="20"/>
      <c r="B817" s="17"/>
      <c r="C817" s="19"/>
      <c r="D817" s="18"/>
      <c r="E817" s="17"/>
      <c r="F817" s="21" t="str">
        <f t="shared" si="12"/>
        <v/>
      </c>
    </row>
    <row r="818" spans="1:6" x14ac:dyDescent="0.3">
      <c r="A818" s="20"/>
      <c r="B818" s="17"/>
      <c r="C818" s="19"/>
      <c r="D818" s="18"/>
      <c r="E818" s="17"/>
      <c r="F818" s="21" t="str">
        <f t="shared" si="12"/>
        <v/>
      </c>
    </row>
    <row r="819" spans="1:6" x14ac:dyDescent="0.3">
      <c r="A819" s="20"/>
      <c r="B819" s="17"/>
      <c r="C819" s="19"/>
      <c r="D819" s="18"/>
      <c r="E819" s="17"/>
      <c r="F819" s="21" t="str">
        <f t="shared" si="12"/>
        <v/>
      </c>
    </row>
    <row r="820" spans="1:6" x14ac:dyDescent="0.3">
      <c r="A820" s="20"/>
      <c r="B820" s="17"/>
      <c r="C820" s="19"/>
      <c r="D820" s="18"/>
      <c r="E820" s="17"/>
      <c r="F820" s="21" t="str">
        <f t="shared" si="12"/>
        <v/>
      </c>
    </row>
    <row r="821" spans="1:6" x14ac:dyDescent="0.3">
      <c r="A821" s="20"/>
      <c r="B821" s="17"/>
      <c r="C821" s="19"/>
      <c r="D821" s="18"/>
      <c r="E821" s="17"/>
      <c r="F821" s="21" t="str">
        <f t="shared" si="12"/>
        <v/>
      </c>
    </row>
    <row r="822" spans="1:6" x14ac:dyDescent="0.3">
      <c r="A822" s="20"/>
      <c r="B822" s="17"/>
      <c r="C822" s="19"/>
      <c r="D822" s="18"/>
      <c r="E822" s="17"/>
      <c r="F822" s="21" t="str">
        <f t="shared" si="12"/>
        <v/>
      </c>
    </row>
    <row r="823" spans="1:6" x14ac:dyDescent="0.3">
      <c r="A823" s="20"/>
      <c r="B823" s="17"/>
      <c r="C823" s="19"/>
      <c r="D823" s="18"/>
      <c r="E823" s="17"/>
      <c r="F823" s="21" t="str">
        <f t="shared" si="12"/>
        <v/>
      </c>
    </row>
    <row r="824" spans="1:6" x14ac:dyDescent="0.3">
      <c r="A824" s="20"/>
      <c r="B824" s="17"/>
      <c r="C824" s="19"/>
      <c r="D824" s="18"/>
      <c r="E824" s="17"/>
      <c r="F824" s="21" t="str">
        <f t="shared" si="12"/>
        <v/>
      </c>
    </row>
    <row r="825" spans="1:6" x14ac:dyDescent="0.3">
      <c r="A825" s="20"/>
      <c r="B825" s="17"/>
      <c r="C825" s="19"/>
      <c r="D825" s="18"/>
      <c r="E825" s="17"/>
      <c r="F825" s="21" t="str">
        <f t="shared" si="12"/>
        <v/>
      </c>
    </row>
    <row r="826" spans="1:6" x14ac:dyDescent="0.3">
      <c r="A826" s="20"/>
      <c r="B826" s="17"/>
      <c r="C826" s="19"/>
      <c r="D826" s="18"/>
      <c r="E826" s="17"/>
      <c r="F826" s="21" t="str">
        <f t="shared" si="12"/>
        <v/>
      </c>
    </row>
    <row r="827" spans="1:6" x14ac:dyDescent="0.3">
      <c r="A827" s="20"/>
      <c r="B827" s="17"/>
      <c r="C827" s="19"/>
      <c r="D827" s="18"/>
      <c r="E827" s="17"/>
      <c r="F827" s="21" t="str">
        <f t="shared" si="12"/>
        <v/>
      </c>
    </row>
    <row r="828" spans="1:6" x14ac:dyDescent="0.3">
      <c r="A828" s="20"/>
      <c r="B828" s="17"/>
      <c r="C828" s="19"/>
      <c r="D828" s="18"/>
      <c r="E828" s="17"/>
      <c r="F828" s="21" t="str">
        <f t="shared" si="12"/>
        <v/>
      </c>
    </row>
    <row r="829" spans="1:6" x14ac:dyDescent="0.3">
      <c r="A829" s="20"/>
      <c r="B829" s="17"/>
      <c r="C829" s="19"/>
      <c r="D829" s="18"/>
      <c r="E829" s="17"/>
      <c r="F829" s="21" t="str">
        <f t="shared" si="12"/>
        <v/>
      </c>
    </row>
    <row r="830" spans="1:6" x14ac:dyDescent="0.3">
      <c r="A830" s="20"/>
      <c r="B830" s="17"/>
      <c r="C830" s="19"/>
      <c r="D830" s="18"/>
      <c r="E830" s="17"/>
      <c r="F830" s="21" t="str">
        <f t="shared" si="12"/>
        <v/>
      </c>
    </row>
    <row r="831" spans="1:6" x14ac:dyDescent="0.3">
      <c r="A831" s="20"/>
      <c r="B831" s="17"/>
      <c r="C831" s="19"/>
      <c r="D831" s="18"/>
      <c r="E831" s="17"/>
      <c r="F831" s="21" t="str">
        <f t="shared" si="12"/>
        <v/>
      </c>
    </row>
    <row r="832" spans="1:6" x14ac:dyDescent="0.3">
      <c r="A832" s="20"/>
      <c r="B832" s="17"/>
      <c r="C832" s="19"/>
      <c r="D832" s="18"/>
      <c r="E832" s="17"/>
      <c r="F832" s="21" t="str">
        <f t="shared" si="12"/>
        <v/>
      </c>
    </row>
    <row r="833" spans="1:6" x14ac:dyDescent="0.3">
      <c r="A833" s="20"/>
      <c r="B833" s="17"/>
      <c r="C833" s="19"/>
      <c r="D833" s="18"/>
      <c r="E833" s="17"/>
      <c r="F833" s="21" t="str">
        <f t="shared" si="12"/>
        <v/>
      </c>
    </row>
    <row r="834" spans="1:6" x14ac:dyDescent="0.3">
      <c r="A834" s="20"/>
      <c r="B834" s="17"/>
      <c r="C834" s="19"/>
      <c r="D834" s="18"/>
      <c r="E834" s="17"/>
      <c r="F834" s="21" t="str">
        <f t="shared" si="12"/>
        <v/>
      </c>
    </row>
    <row r="835" spans="1:6" x14ac:dyDescent="0.3">
      <c r="A835" s="20"/>
      <c r="B835" s="17"/>
      <c r="C835" s="19"/>
      <c r="D835" s="18"/>
      <c r="E835" s="17"/>
      <c r="F835" s="21" t="str">
        <f t="shared" si="12"/>
        <v/>
      </c>
    </row>
    <row r="836" spans="1:6" x14ac:dyDescent="0.3">
      <c r="A836" s="20"/>
      <c r="B836" s="17"/>
      <c r="C836" s="19"/>
      <c r="D836" s="18"/>
      <c r="E836" s="17"/>
      <c r="F836" s="21" t="str">
        <f t="shared" ref="F836:F899" si="13">IF($C836="","",DATE(YEAR($C836),MONTH($C836),1))</f>
        <v/>
      </c>
    </row>
    <row r="837" spans="1:6" x14ac:dyDescent="0.3">
      <c r="A837" s="20"/>
      <c r="B837" s="17"/>
      <c r="C837" s="19"/>
      <c r="D837" s="18"/>
      <c r="E837" s="17"/>
      <c r="F837" s="21" t="str">
        <f t="shared" si="13"/>
        <v/>
      </c>
    </row>
    <row r="838" spans="1:6" x14ac:dyDescent="0.3">
      <c r="A838" s="20"/>
      <c r="B838" s="17"/>
      <c r="C838" s="19"/>
      <c r="D838" s="18"/>
      <c r="E838" s="17"/>
      <c r="F838" s="21" t="str">
        <f t="shared" si="13"/>
        <v/>
      </c>
    </row>
    <row r="839" spans="1:6" x14ac:dyDescent="0.3">
      <c r="A839" s="20"/>
      <c r="B839" s="17"/>
      <c r="C839" s="19"/>
      <c r="D839" s="18"/>
      <c r="E839" s="17"/>
      <c r="F839" s="21" t="str">
        <f t="shared" si="13"/>
        <v/>
      </c>
    </row>
    <row r="840" spans="1:6" x14ac:dyDescent="0.3">
      <c r="A840" s="20"/>
      <c r="B840" s="17"/>
      <c r="C840" s="19"/>
      <c r="D840" s="18"/>
      <c r="E840" s="17"/>
      <c r="F840" s="21" t="str">
        <f t="shared" si="13"/>
        <v/>
      </c>
    </row>
    <row r="841" spans="1:6" x14ac:dyDescent="0.3">
      <c r="A841" s="20"/>
      <c r="B841" s="17"/>
      <c r="C841" s="19"/>
      <c r="D841" s="18"/>
      <c r="E841" s="17"/>
      <c r="F841" s="21" t="str">
        <f t="shared" si="13"/>
        <v/>
      </c>
    </row>
    <row r="842" spans="1:6" x14ac:dyDescent="0.3">
      <c r="A842" s="20"/>
      <c r="B842" s="17"/>
      <c r="C842" s="19"/>
      <c r="D842" s="18"/>
      <c r="E842" s="17"/>
      <c r="F842" s="21" t="str">
        <f t="shared" si="13"/>
        <v/>
      </c>
    </row>
    <row r="843" spans="1:6" x14ac:dyDescent="0.3">
      <c r="A843" s="20"/>
      <c r="B843" s="17"/>
      <c r="C843" s="19"/>
      <c r="D843" s="18"/>
      <c r="E843" s="17"/>
      <c r="F843" s="21" t="str">
        <f t="shared" si="13"/>
        <v/>
      </c>
    </row>
    <row r="844" spans="1:6" x14ac:dyDescent="0.3">
      <c r="A844" s="20"/>
      <c r="B844" s="17"/>
      <c r="C844" s="19"/>
      <c r="D844" s="18"/>
      <c r="E844" s="17"/>
      <c r="F844" s="21" t="str">
        <f t="shared" si="13"/>
        <v/>
      </c>
    </row>
    <row r="845" spans="1:6" x14ac:dyDescent="0.3">
      <c r="A845" s="20"/>
      <c r="B845" s="17"/>
      <c r="C845" s="19"/>
      <c r="D845" s="18"/>
      <c r="E845" s="17"/>
      <c r="F845" s="21" t="str">
        <f t="shared" si="13"/>
        <v/>
      </c>
    </row>
    <row r="846" spans="1:6" x14ac:dyDescent="0.3">
      <c r="A846" s="20"/>
      <c r="B846" s="17"/>
      <c r="C846" s="19"/>
      <c r="D846" s="18"/>
      <c r="E846" s="17"/>
      <c r="F846" s="21" t="str">
        <f t="shared" si="13"/>
        <v/>
      </c>
    </row>
    <row r="847" spans="1:6" x14ac:dyDescent="0.3">
      <c r="A847" s="20"/>
      <c r="B847" s="17"/>
      <c r="C847" s="19"/>
      <c r="D847" s="18"/>
      <c r="E847" s="17"/>
      <c r="F847" s="21" t="str">
        <f t="shared" si="13"/>
        <v/>
      </c>
    </row>
    <row r="848" spans="1:6" x14ac:dyDescent="0.3">
      <c r="A848" s="20"/>
      <c r="B848" s="17"/>
      <c r="C848" s="19"/>
      <c r="D848" s="18"/>
      <c r="E848" s="17"/>
      <c r="F848" s="21" t="str">
        <f t="shared" si="13"/>
        <v/>
      </c>
    </row>
    <row r="849" spans="1:6" x14ac:dyDescent="0.3">
      <c r="A849" s="20"/>
      <c r="B849" s="17"/>
      <c r="C849" s="19"/>
      <c r="D849" s="18"/>
      <c r="E849" s="17"/>
      <c r="F849" s="21" t="str">
        <f t="shared" si="13"/>
        <v/>
      </c>
    </row>
    <row r="850" spans="1:6" x14ac:dyDescent="0.3">
      <c r="A850" s="20"/>
      <c r="B850" s="17"/>
      <c r="C850" s="19"/>
      <c r="D850" s="18"/>
      <c r="E850" s="17"/>
      <c r="F850" s="21" t="str">
        <f t="shared" si="13"/>
        <v/>
      </c>
    </row>
    <row r="851" spans="1:6" x14ac:dyDescent="0.3">
      <c r="A851" s="20"/>
      <c r="B851" s="17"/>
      <c r="C851" s="19"/>
      <c r="D851" s="18"/>
      <c r="E851" s="17"/>
      <c r="F851" s="21" t="str">
        <f t="shared" si="13"/>
        <v/>
      </c>
    </row>
    <row r="852" spans="1:6" x14ac:dyDescent="0.3">
      <c r="A852" s="20"/>
      <c r="B852" s="17"/>
      <c r="C852" s="19"/>
      <c r="D852" s="18"/>
      <c r="E852" s="17"/>
      <c r="F852" s="21" t="str">
        <f t="shared" si="13"/>
        <v/>
      </c>
    </row>
    <row r="853" spans="1:6" x14ac:dyDescent="0.3">
      <c r="A853" s="20"/>
      <c r="B853" s="17"/>
      <c r="C853" s="19"/>
      <c r="D853" s="18"/>
      <c r="E853" s="17"/>
      <c r="F853" s="21" t="str">
        <f t="shared" si="13"/>
        <v/>
      </c>
    </row>
    <row r="854" spans="1:6" x14ac:dyDescent="0.3">
      <c r="A854" s="20"/>
      <c r="B854" s="17"/>
      <c r="C854" s="19"/>
      <c r="D854" s="18"/>
      <c r="E854" s="17"/>
      <c r="F854" s="21" t="str">
        <f t="shared" si="13"/>
        <v/>
      </c>
    </row>
    <row r="855" spans="1:6" x14ac:dyDescent="0.3">
      <c r="A855" s="20"/>
      <c r="B855" s="17"/>
      <c r="C855" s="19"/>
      <c r="D855" s="18"/>
      <c r="E855" s="17"/>
      <c r="F855" s="21" t="str">
        <f t="shared" si="13"/>
        <v/>
      </c>
    </row>
    <row r="856" spans="1:6" x14ac:dyDescent="0.3">
      <c r="A856" s="20"/>
      <c r="B856" s="17"/>
      <c r="C856" s="19"/>
      <c r="D856" s="18"/>
      <c r="E856" s="17"/>
      <c r="F856" s="21" t="str">
        <f t="shared" si="13"/>
        <v/>
      </c>
    </row>
    <row r="857" spans="1:6" x14ac:dyDescent="0.3">
      <c r="A857" s="20"/>
      <c r="B857" s="17"/>
      <c r="C857" s="19"/>
      <c r="D857" s="18"/>
      <c r="E857" s="17"/>
      <c r="F857" s="21" t="str">
        <f t="shared" si="13"/>
        <v/>
      </c>
    </row>
    <row r="858" spans="1:6" x14ac:dyDescent="0.3">
      <c r="A858" s="20"/>
      <c r="B858" s="17"/>
      <c r="C858" s="19"/>
      <c r="D858" s="18"/>
      <c r="E858" s="17"/>
      <c r="F858" s="21" t="str">
        <f t="shared" si="13"/>
        <v/>
      </c>
    </row>
    <row r="859" spans="1:6" x14ac:dyDescent="0.3">
      <c r="A859" s="20"/>
      <c r="B859" s="17"/>
      <c r="C859" s="19"/>
      <c r="D859" s="18"/>
      <c r="E859" s="17"/>
      <c r="F859" s="21" t="str">
        <f t="shared" si="13"/>
        <v/>
      </c>
    </row>
    <row r="860" spans="1:6" x14ac:dyDescent="0.3">
      <c r="A860" s="20"/>
      <c r="B860" s="17"/>
      <c r="C860" s="19"/>
      <c r="D860" s="18"/>
      <c r="E860" s="17"/>
      <c r="F860" s="21" t="str">
        <f t="shared" si="13"/>
        <v/>
      </c>
    </row>
    <row r="861" spans="1:6" x14ac:dyDescent="0.3">
      <c r="A861" s="20"/>
      <c r="B861" s="17"/>
      <c r="C861" s="19"/>
      <c r="D861" s="18"/>
      <c r="E861" s="17"/>
      <c r="F861" s="21" t="str">
        <f t="shared" si="13"/>
        <v/>
      </c>
    </row>
    <row r="862" spans="1:6" x14ac:dyDescent="0.3">
      <c r="A862" s="20"/>
      <c r="B862" s="17"/>
      <c r="C862" s="19"/>
      <c r="D862" s="18"/>
      <c r="E862" s="17"/>
      <c r="F862" s="21" t="str">
        <f t="shared" si="13"/>
        <v/>
      </c>
    </row>
    <row r="863" spans="1:6" x14ac:dyDescent="0.3">
      <c r="A863" s="20"/>
      <c r="B863" s="17"/>
      <c r="C863" s="19"/>
      <c r="D863" s="18"/>
      <c r="E863" s="17"/>
      <c r="F863" s="21" t="str">
        <f t="shared" si="13"/>
        <v/>
      </c>
    </row>
    <row r="864" spans="1:6" x14ac:dyDescent="0.3">
      <c r="A864" s="20"/>
      <c r="B864" s="17"/>
      <c r="C864" s="19"/>
      <c r="D864" s="18"/>
      <c r="E864" s="17"/>
      <c r="F864" s="21" t="str">
        <f t="shared" si="13"/>
        <v/>
      </c>
    </row>
    <row r="865" spans="1:6" x14ac:dyDescent="0.3">
      <c r="A865" s="20"/>
      <c r="B865" s="17"/>
      <c r="C865" s="19"/>
      <c r="D865" s="18"/>
      <c r="E865" s="17"/>
      <c r="F865" s="21" t="str">
        <f t="shared" si="13"/>
        <v/>
      </c>
    </row>
    <row r="866" spans="1:6" x14ac:dyDescent="0.3">
      <c r="A866" s="20"/>
      <c r="B866" s="17"/>
      <c r="C866" s="19"/>
      <c r="D866" s="18"/>
      <c r="E866" s="17"/>
      <c r="F866" s="21" t="str">
        <f t="shared" si="13"/>
        <v/>
      </c>
    </row>
    <row r="867" spans="1:6" x14ac:dyDescent="0.3">
      <c r="A867" s="20"/>
      <c r="B867" s="17"/>
      <c r="C867" s="19"/>
      <c r="D867" s="18"/>
      <c r="E867" s="17"/>
      <c r="F867" s="21" t="str">
        <f t="shared" si="13"/>
        <v/>
      </c>
    </row>
    <row r="868" spans="1:6" x14ac:dyDescent="0.3">
      <c r="A868" s="20"/>
      <c r="B868" s="17"/>
      <c r="C868" s="19"/>
      <c r="D868" s="18"/>
      <c r="E868" s="17"/>
      <c r="F868" s="21" t="str">
        <f t="shared" si="13"/>
        <v/>
      </c>
    </row>
    <row r="869" spans="1:6" x14ac:dyDescent="0.3">
      <c r="A869" s="20"/>
      <c r="B869" s="17"/>
      <c r="C869" s="19"/>
      <c r="D869" s="18"/>
      <c r="E869" s="17"/>
      <c r="F869" s="21" t="str">
        <f t="shared" si="13"/>
        <v/>
      </c>
    </row>
    <row r="870" spans="1:6" x14ac:dyDescent="0.3">
      <c r="A870" s="20"/>
      <c r="B870" s="17"/>
      <c r="C870" s="19"/>
      <c r="D870" s="18"/>
      <c r="E870" s="17"/>
      <c r="F870" s="21" t="str">
        <f t="shared" si="13"/>
        <v/>
      </c>
    </row>
    <row r="871" spans="1:6" x14ac:dyDescent="0.3">
      <c r="A871" s="20"/>
      <c r="B871" s="17"/>
      <c r="C871" s="19"/>
      <c r="D871" s="18"/>
      <c r="E871" s="17"/>
      <c r="F871" s="21" t="str">
        <f t="shared" si="13"/>
        <v/>
      </c>
    </row>
    <row r="872" spans="1:6" x14ac:dyDescent="0.3">
      <c r="A872" s="20"/>
      <c r="B872" s="17"/>
      <c r="C872" s="19"/>
      <c r="D872" s="18"/>
      <c r="E872" s="17"/>
      <c r="F872" s="21" t="str">
        <f t="shared" si="13"/>
        <v/>
      </c>
    </row>
    <row r="873" spans="1:6" x14ac:dyDescent="0.3">
      <c r="A873" s="20"/>
      <c r="B873" s="17"/>
      <c r="C873" s="19"/>
      <c r="D873" s="18"/>
      <c r="E873" s="17"/>
      <c r="F873" s="21" t="str">
        <f t="shared" si="13"/>
        <v/>
      </c>
    </row>
    <row r="874" spans="1:6" x14ac:dyDescent="0.3">
      <c r="A874" s="20"/>
      <c r="B874" s="17"/>
      <c r="C874" s="19"/>
      <c r="D874" s="18"/>
      <c r="E874" s="17"/>
      <c r="F874" s="21" t="str">
        <f t="shared" si="13"/>
        <v/>
      </c>
    </row>
    <row r="875" spans="1:6" x14ac:dyDescent="0.3">
      <c r="A875" s="20"/>
      <c r="B875" s="17"/>
      <c r="C875" s="19"/>
      <c r="D875" s="18"/>
      <c r="E875" s="17"/>
      <c r="F875" s="21" t="str">
        <f t="shared" si="13"/>
        <v/>
      </c>
    </row>
    <row r="876" spans="1:6" x14ac:dyDescent="0.3">
      <c r="A876" s="20"/>
      <c r="B876" s="17"/>
      <c r="C876" s="19"/>
      <c r="D876" s="18"/>
      <c r="E876" s="17"/>
      <c r="F876" s="21" t="str">
        <f t="shared" si="13"/>
        <v/>
      </c>
    </row>
    <row r="877" spans="1:6" x14ac:dyDescent="0.3">
      <c r="A877" s="20"/>
      <c r="B877" s="17"/>
      <c r="C877" s="19"/>
      <c r="D877" s="18"/>
      <c r="E877" s="17"/>
      <c r="F877" s="21" t="str">
        <f t="shared" si="13"/>
        <v/>
      </c>
    </row>
    <row r="878" spans="1:6" x14ac:dyDescent="0.3">
      <c r="A878" s="20"/>
      <c r="B878" s="17"/>
      <c r="C878" s="19"/>
      <c r="D878" s="18"/>
      <c r="E878" s="17"/>
      <c r="F878" s="21" t="str">
        <f t="shared" si="13"/>
        <v/>
      </c>
    </row>
    <row r="879" spans="1:6" x14ac:dyDescent="0.3">
      <c r="A879" s="20"/>
      <c r="B879" s="17"/>
      <c r="C879" s="19"/>
      <c r="D879" s="18"/>
      <c r="E879" s="17"/>
      <c r="F879" s="21" t="str">
        <f t="shared" si="13"/>
        <v/>
      </c>
    </row>
    <row r="880" spans="1:6" x14ac:dyDescent="0.3">
      <c r="A880" s="20"/>
      <c r="B880" s="17"/>
      <c r="C880" s="19"/>
      <c r="D880" s="18"/>
      <c r="E880" s="17"/>
      <c r="F880" s="21" t="str">
        <f t="shared" si="13"/>
        <v/>
      </c>
    </row>
    <row r="881" spans="1:6" x14ac:dyDescent="0.3">
      <c r="A881" s="20"/>
      <c r="B881" s="17"/>
      <c r="C881" s="19"/>
      <c r="D881" s="18"/>
      <c r="E881" s="17"/>
      <c r="F881" s="21" t="str">
        <f t="shared" si="13"/>
        <v/>
      </c>
    </row>
    <row r="882" spans="1:6" x14ac:dyDescent="0.3">
      <c r="A882" s="20"/>
      <c r="B882" s="17"/>
      <c r="C882" s="19"/>
      <c r="D882" s="18"/>
      <c r="E882" s="17"/>
      <c r="F882" s="21" t="str">
        <f t="shared" si="13"/>
        <v/>
      </c>
    </row>
    <row r="883" spans="1:6" x14ac:dyDescent="0.3">
      <c r="A883" s="20"/>
      <c r="B883" s="17"/>
      <c r="C883" s="19"/>
      <c r="D883" s="18"/>
      <c r="E883" s="17"/>
      <c r="F883" s="21" t="str">
        <f t="shared" si="13"/>
        <v/>
      </c>
    </row>
    <row r="884" spans="1:6" x14ac:dyDescent="0.3">
      <c r="A884" s="20"/>
      <c r="B884" s="17"/>
      <c r="C884" s="19"/>
      <c r="D884" s="18"/>
      <c r="E884" s="17"/>
      <c r="F884" s="21" t="str">
        <f t="shared" si="13"/>
        <v/>
      </c>
    </row>
    <row r="885" spans="1:6" x14ac:dyDescent="0.3">
      <c r="A885" s="20"/>
      <c r="B885" s="17"/>
      <c r="C885" s="19"/>
      <c r="D885" s="18"/>
      <c r="E885" s="17"/>
      <c r="F885" s="21" t="str">
        <f t="shared" si="13"/>
        <v/>
      </c>
    </row>
    <row r="886" spans="1:6" x14ac:dyDescent="0.3">
      <c r="A886" s="20"/>
      <c r="B886" s="17"/>
      <c r="C886" s="19"/>
      <c r="D886" s="18"/>
      <c r="E886" s="17"/>
      <c r="F886" s="21" t="str">
        <f t="shared" si="13"/>
        <v/>
      </c>
    </row>
    <row r="887" spans="1:6" x14ac:dyDescent="0.3">
      <c r="A887" s="20"/>
      <c r="B887" s="17"/>
      <c r="C887" s="19"/>
      <c r="D887" s="18"/>
      <c r="E887" s="17"/>
      <c r="F887" s="21" t="str">
        <f t="shared" si="13"/>
        <v/>
      </c>
    </row>
    <row r="888" spans="1:6" x14ac:dyDescent="0.3">
      <c r="A888" s="20"/>
      <c r="B888" s="17"/>
      <c r="C888" s="19"/>
      <c r="D888" s="18"/>
      <c r="E888" s="17"/>
      <c r="F888" s="21" t="str">
        <f t="shared" si="13"/>
        <v/>
      </c>
    </row>
    <row r="889" spans="1:6" x14ac:dyDescent="0.3">
      <c r="A889" s="20"/>
      <c r="B889" s="17"/>
      <c r="C889" s="19"/>
      <c r="D889" s="18"/>
      <c r="E889" s="17"/>
      <c r="F889" s="21" t="str">
        <f t="shared" si="13"/>
        <v/>
      </c>
    </row>
    <row r="890" spans="1:6" x14ac:dyDescent="0.3">
      <c r="A890" s="20"/>
      <c r="B890" s="17"/>
      <c r="C890" s="19"/>
      <c r="D890" s="18"/>
      <c r="E890" s="17"/>
      <c r="F890" s="21" t="str">
        <f t="shared" si="13"/>
        <v/>
      </c>
    </row>
    <row r="891" spans="1:6" x14ac:dyDescent="0.3">
      <c r="A891" s="20"/>
      <c r="B891" s="17"/>
      <c r="C891" s="19"/>
      <c r="D891" s="18"/>
      <c r="E891" s="17"/>
      <c r="F891" s="21" t="str">
        <f t="shared" si="13"/>
        <v/>
      </c>
    </row>
    <row r="892" spans="1:6" x14ac:dyDescent="0.3">
      <c r="A892" s="20"/>
      <c r="B892" s="17"/>
      <c r="C892" s="19"/>
      <c r="D892" s="18"/>
      <c r="E892" s="17"/>
      <c r="F892" s="21" t="str">
        <f t="shared" si="13"/>
        <v/>
      </c>
    </row>
    <row r="893" spans="1:6" x14ac:dyDescent="0.3">
      <c r="A893" s="20"/>
      <c r="B893" s="17"/>
      <c r="C893" s="19"/>
      <c r="D893" s="18"/>
      <c r="E893" s="17"/>
      <c r="F893" s="21" t="str">
        <f t="shared" si="13"/>
        <v/>
      </c>
    </row>
    <row r="894" spans="1:6" x14ac:dyDescent="0.3">
      <c r="A894" s="20"/>
      <c r="B894" s="17"/>
      <c r="C894" s="19"/>
      <c r="D894" s="18"/>
      <c r="E894" s="17"/>
      <c r="F894" s="21" t="str">
        <f t="shared" si="13"/>
        <v/>
      </c>
    </row>
    <row r="895" spans="1:6" x14ac:dyDescent="0.3">
      <c r="A895" s="20"/>
      <c r="B895" s="17"/>
      <c r="C895" s="19"/>
      <c r="D895" s="18"/>
      <c r="E895" s="17"/>
      <c r="F895" s="21" t="str">
        <f t="shared" si="13"/>
        <v/>
      </c>
    </row>
    <row r="896" spans="1:6" x14ac:dyDescent="0.3">
      <c r="A896" s="20"/>
      <c r="B896" s="17"/>
      <c r="C896" s="19"/>
      <c r="D896" s="18"/>
      <c r="E896" s="17"/>
      <c r="F896" s="21" t="str">
        <f t="shared" si="13"/>
        <v/>
      </c>
    </row>
    <row r="897" spans="1:6" x14ac:dyDescent="0.3">
      <c r="A897" s="20"/>
      <c r="B897" s="17"/>
      <c r="C897" s="19"/>
      <c r="D897" s="18"/>
      <c r="E897" s="17"/>
      <c r="F897" s="21" t="str">
        <f t="shared" si="13"/>
        <v/>
      </c>
    </row>
    <row r="898" spans="1:6" x14ac:dyDescent="0.3">
      <c r="A898" s="20"/>
      <c r="B898" s="17"/>
      <c r="C898" s="19"/>
      <c r="D898" s="18"/>
      <c r="E898" s="17"/>
      <c r="F898" s="21" t="str">
        <f t="shared" si="13"/>
        <v/>
      </c>
    </row>
    <row r="899" spans="1:6" x14ac:dyDescent="0.3">
      <c r="A899" s="20"/>
      <c r="B899" s="17"/>
      <c r="C899" s="19"/>
      <c r="D899" s="18"/>
      <c r="E899" s="17"/>
      <c r="F899" s="21" t="str">
        <f t="shared" si="13"/>
        <v/>
      </c>
    </row>
    <row r="900" spans="1:6" x14ac:dyDescent="0.3">
      <c r="A900" s="20"/>
      <c r="B900" s="17"/>
      <c r="C900" s="19"/>
      <c r="D900" s="18"/>
      <c r="E900" s="17"/>
      <c r="F900" s="21" t="str">
        <f t="shared" ref="F900:F963" si="14">IF($C900="","",DATE(YEAR($C900),MONTH($C900),1))</f>
        <v/>
      </c>
    </row>
    <row r="901" spans="1:6" x14ac:dyDescent="0.3">
      <c r="A901" s="20"/>
      <c r="B901" s="17"/>
      <c r="C901" s="19"/>
      <c r="D901" s="18"/>
      <c r="E901" s="17"/>
      <c r="F901" s="21" t="str">
        <f t="shared" si="14"/>
        <v/>
      </c>
    </row>
    <row r="902" spans="1:6" x14ac:dyDescent="0.3">
      <c r="A902" s="20"/>
      <c r="B902" s="17"/>
      <c r="C902" s="19"/>
      <c r="D902" s="18"/>
      <c r="E902" s="17"/>
      <c r="F902" s="21" t="str">
        <f t="shared" si="14"/>
        <v/>
      </c>
    </row>
    <row r="903" spans="1:6" x14ac:dyDescent="0.3">
      <c r="A903" s="20"/>
      <c r="B903" s="17"/>
      <c r="C903" s="19"/>
      <c r="D903" s="18"/>
      <c r="E903" s="17"/>
      <c r="F903" s="21" t="str">
        <f t="shared" si="14"/>
        <v/>
      </c>
    </row>
    <row r="904" spans="1:6" x14ac:dyDescent="0.3">
      <c r="A904" s="20"/>
      <c r="B904" s="17"/>
      <c r="C904" s="19"/>
      <c r="D904" s="18"/>
      <c r="E904" s="17"/>
      <c r="F904" s="21" t="str">
        <f t="shared" si="14"/>
        <v/>
      </c>
    </row>
    <row r="905" spans="1:6" x14ac:dyDescent="0.3">
      <c r="A905" s="20"/>
      <c r="B905" s="17"/>
      <c r="C905" s="19"/>
      <c r="D905" s="18"/>
      <c r="E905" s="17"/>
      <c r="F905" s="21" t="str">
        <f t="shared" si="14"/>
        <v/>
      </c>
    </row>
    <row r="906" spans="1:6" x14ac:dyDescent="0.3">
      <c r="A906" s="20"/>
      <c r="B906" s="17"/>
      <c r="C906" s="19"/>
      <c r="D906" s="18"/>
      <c r="E906" s="17"/>
      <c r="F906" s="21" t="str">
        <f t="shared" si="14"/>
        <v/>
      </c>
    </row>
    <row r="907" spans="1:6" x14ac:dyDescent="0.3">
      <c r="A907" s="20"/>
      <c r="B907" s="17"/>
      <c r="C907" s="19"/>
      <c r="D907" s="18"/>
      <c r="E907" s="17"/>
      <c r="F907" s="21" t="str">
        <f t="shared" si="14"/>
        <v/>
      </c>
    </row>
    <row r="908" spans="1:6" x14ac:dyDescent="0.3">
      <c r="A908" s="20"/>
      <c r="B908" s="17"/>
      <c r="C908" s="19"/>
      <c r="D908" s="18"/>
      <c r="E908" s="17"/>
      <c r="F908" s="21" t="str">
        <f t="shared" si="14"/>
        <v/>
      </c>
    </row>
    <row r="909" spans="1:6" x14ac:dyDescent="0.3">
      <c r="A909" s="20"/>
      <c r="B909" s="17"/>
      <c r="C909" s="19"/>
      <c r="D909" s="18"/>
      <c r="E909" s="17"/>
      <c r="F909" s="21" t="str">
        <f t="shared" si="14"/>
        <v/>
      </c>
    </row>
    <row r="910" spans="1:6" x14ac:dyDescent="0.3">
      <c r="A910" s="20"/>
      <c r="B910" s="17"/>
      <c r="C910" s="19"/>
      <c r="D910" s="18"/>
      <c r="E910" s="17"/>
      <c r="F910" s="21" t="str">
        <f t="shared" si="14"/>
        <v/>
      </c>
    </row>
    <row r="911" spans="1:6" x14ac:dyDescent="0.3">
      <c r="A911" s="20"/>
      <c r="B911" s="17"/>
      <c r="C911" s="19"/>
      <c r="D911" s="18"/>
      <c r="E911" s="17"/>
      <c r="F911" s="21" t="str">
        <f t="shared" si="14"/>
        <v/>
      </c>
    </row>
    <row r="912" spans="1:6" x14ac:dyDescent="0.3">
      <c r="A912" s="20"/>
      <c r="B912" s="17"/>
      <c r="C912" s="19"/>
      <c r="D912" s="18"/>
      <c r="E912" s="17"/>
      <c r="F912" s="21" t="str">
        <f t="shared" si="14"/>
        <v/>
      </c>
    </row>
    <row r="913" spans="1:6" x14ac:dyDescent="0.3">
      <c r="A913" s="20"/>
      <c r="B913" s="17"/>
      <c r="C913" s="19"/>
      <c r="D913" s="18"/>
      <c r="E913" s="17"/>
      <c r="F913" s="21" t="str">
        <f t="shared" si="14"/>
        <v/>
      </c>
    </row>
    <row r="914" spans="1:6" x14ac:dyDescent="0.3">
      <c r="A914" s="20"/>
      <c r="B914" s="17"/>
      <c r="C914" s="19"/>
      <c r="D914" s="18"/>
      <c r="E914" s="17"/>
      <c r="F914" s="21" t="str">
        <f t="shared" si="14"/>
        <v/>
      </c>
    </row>
    <row r="915" spans="1:6" x14ac:dyDescent="0.3">
      <c r="A915" s="20"/>
      <c r="B915" s="17"/>
      <c r="C915" s="19"/>
      <c r="D915" s="18"/>
      <c r="E915" s="17"/>
      <c r="F915" s="21" t="str">
        <f t="shared" si="14"/>
        <v/>
      </c>
    </row>
    <row r="916" spans="1:6" x14ac:dyDescent="0.3">
      <c r="A916" s="20"/>
      <c r="B916" s="17"/>
      <c r="C916" s="19"/>
      <c r="D916" s="18"/>
      <c r="E916" s="17"/>
      <c r="F916" s="21" t="str">
        <f t="shared" si="14"/>
        <v/>
      </c>
    </row>
    <row r="917" spans="1:6" x14ac:dyDescent="0.3">
      <c r="A917" s="20"/>
      <c r="B917" s="17"/>
      <c r="C917" s="19"/>
      <c r="D917" s="18"/>
      <c r="E917" s="17"/>
      <c r="F917" s="21" t="str">
        <f t="shared" si="14"/>
        <v/>
      </c>
    </row>
    <row r="918" spans="1:6" x14ac:dyDescent="0.3">
      <c r="A918" s="20"/>
      <c r="B918" s="17"/>
      <c r="C918" s="19"/>
      <c r="D918" s="18"/>
      <c r="E918" s="17"/>
      <c r="F918" s="21" t="str">
        <f t="shared" si="14"/>
        <v/>
      </c>
    </row>
    <row r="919" spans="1:6" x14ac:dyDescent="0.3">
      <c r="A919" s="20"/>
      <c r="B919" s="17"/>
      <c r="C919" s="19"/>
      <c r="D919" s="18"/>
      <c r="E919" s="17"/>
      <c r="F919" s="21" t="str">
        <f t="shared" si="14"/>
        <v/>
      </c>
    </row>
    <row r="920" spans="1:6" x14ac:dyDescent="0.3">
      <c r="A920" s="20"/>
      <c r="B920" s="17"/>
      <c r="C920" s="19"/>
      <c r="D920" s="18"/>
      <c r="E920" s="17"/>
      <c r="F920" s="21" t="str">
        <f t="shared" si="14"/>
        <v/>
      </c>
    </row>
    <row r="921" spans="1:6" x14ac:dyDescent="0.3">
      <c r="A921" s="20"/>
      <c r="B921" s="17"/>
      <c r="C921" s="19"/>
      <c r="D921" s="18"/>
      <c r="E921" s="17"/>
      <c r="F921" s="21" t="str">
        <f t="shared" si="14"/>
        <v/>
      </c>
    </row>
    <row r="922" spans="1:6" x14ac:dyDescent="0.3">
      <c r="A922" s="20"/>
      <c r="B922" s="17"/>
      <c r="C922" s="19"/>
      <c r="D922" s="18"/>
      <c r="E922" s="17"/>
      <c r="F922" s="21" t="str">
        <f t="shared" si="14"/>
        <v/>
      </c>
    </row>
    <row r="923" spans="1:6" x14ac:dyDescent="0.3">
      <c r="A923" s="20"/>
      <c r="B923" s="17"/>
      <c r="C923" s="19"/>
      <c r="D923" s="18"/>
      <c r="E923" s="17"/>
      <c r="F923" s="21" t="str">
        <f t="shared" si="14"/>
        <v/>
      </c>
    </row>
    <row r="924" spans="1:6" x14ac:dyDescent="0.3">
      <c r="A924" s="20"/>
      <c r="B924" s="17"/>
      <c r="C924" s="19"/>
      <c r="D924" s="18"/>
      <c r="E924" s="17"/>
      <c r="F924" s="21" t="str">
        <f t="shared" si="14"/>
        <v/>
      </c>
    </row>
    <row r="925" spans="1:6" x14ac:dyDescent="0.3">
      <c r="A925" s="20"/>
      <c r="B925" s="17"/>
      <c r="C925" s="19"/>
      <c r="D925" s="18"/>
      <c r="E925" s="17"/>
      <c r="F925" s="21" t="str">
        <f t="shared" si="14"/>
        <v/>
      </c>
    </row>
    <row r="926" spans="1:6" x14ac:dyDescent="0.3">
      <c r="A926" s="20"/>
      <c r="B926" s="17"/>
      <c r="C926" s="19"/>
      <c r="D926" s="18"/>
      <c r="E926" s="17"/>
      <c r="F926" s="21" t="str">
        <f t="shared" si="14"/>
        <v/>
      </c>
    </row>
    <row r="927" spans="1:6" x14ac:dyDescent="0.3">
      <c r="A927" s="20"/>
      <c r="B927" s="17"/>
      <c r="C927" s="19"/>
      <c r="D927" s="18"/>
      <c r="E927" s="17"/>
      <c r="F927" s="21" t="str">
        <f t="shared" si="14"/>
        <v/>
      </c>
    </row>
    <row r="928" spans="1:6" x14ac:dyDescent="0.3">
      <c r="A928" s="20"/>
      <c r="B928" s="17"/>
      <c r="C928" s="19"/>
      <c r="D928" s="18"/>
      <c r="E928" s="17"/>
      <c r="F928" s="21" t="str">
        <f t="shared" si="14"/>
        <v/>
      </c>
    </row>
    <row r="929" spans="1:6" x14ac:dyDescent="0.3">
      <c r="A929" s="20"/>
      <c r="B929" s="17"/>
      <c r="C929" s="19"/>
      <c r="D929" s="18"/>
      <c r="E929" s="17"/>
      <c r="F929" s="21" t="str">
        <f t="shared" si="14"/>
        <v/>
      </c>
    </row>
    <row r="930" spans="1:6" x14ac:dyDescent="0.3">
      <c r="A930" s="20"/>
      <c r="B930" s="17"/>
      <c r="C930" s="19"/>
      <c r="D930" s="18"/>
      <c r="E930" s="17"/>
      <c r="F930" s="21" t="str">
        <f t="shared" si="14"/>
        <v/>
      </c>
    </row>
    <row r="931" spans="1:6" x14ac:dyDescent="0.3">
      <c r="A931" s="20"/>
      <c r="B931" s="17"/>
      <c r="C931" s="19"/>
      <c r="D931" s="18"/>
      <c r="E931" s="17"/>
      <c r="F931" s="21" t="str">
        <f t="shared" si="14"/>
        <v/>
      </c>
    </row>
    <row r="932" spans="1:6" x14ac:dyDescent="0.3">
      <c r="A932" s="20"/>
      <c r="B932" s="17"/>
      <c r="C932" s="19"/>
      <c r="D932" s="18"/>
      <c r="E932" s="17"/>
      <c r="F932" s="21" t="str">
        <f t="shared" si="14"/>
        <v/>
      </c>
    </row>
    <row r="933" spans="1:6" x14ac:dyDescent="0.3">
      <c r="A933" s="20"/>
      <c r="B933" s="17"/>
      <c r="C933" s="19"/>
      <c r="D933" s="18"/>
      <c r="E933" s="17"/>
      <c r="F933" s="21" t="str">
        <f t="shared" si="14"/>
        <v/>
      </c>
    </row>
    <row r="934" spans="1:6" x14ac:dyDescent="0.3">
      <c r="A934" s="20"/>
      <c r="B934" s="17"/>
      <c r="C934" s="19"/>
      <c r="D934" s="18"/>
      <c r="E934" s="17"/>
      <c r="F934" s="21" t="str">
        <f t="shared" si="14"/>
        <v/>
      </c>
    </row>
    <row r="935" spans="1:6" x14ac:dyDescent="0.3">
      <c r="A935" s="20"/>
      <c r="B935" s="17"/>
      <c r="C935" s="19"/>
      <c r="D935" s="18"/>
      <c r="E935" s="17"/>
      <c r="F935" s="21" t="str">
        <f t="shared" si="14"/>
        <v/>
      </c>
    </row>
    <row r="936" spans="1:6" x14ac:dyDescent="0.3">
      <c r="A936" s="20"/>
      <c r="B936" s="17"/>
      <c r="C936" s="19"/>
      <c r="D936" s="18"/>
      <c r="E936" s="17"/>
      <c r="F936" s="21" t="str">
        <f t="shared" si="14"/>
        <v/>
      </c>
    </row>
    <row r="937" spans="1:6" x14ac:dyDescent="0.3">
      <c r="A937" s="20"/>
      <c r="B937" s="17"/>
      <c r="C937" s="19"/>
      <c r="D937" s="18"/>
      <c r="E937" s="17"/>
      <c r="F937" s="21" t="str">
        <f t="shared" si="14"/>
        <v/>
      </c>
    </row>
    <row r="938" spans="1:6" x14ac:dyDescent="0.3">
      <c r="A938" s="20"/>
      <c r="B938" s="17"/>
      <c r="C938" s="19"/>
      <c r="D938" s="18"/>
      <c r="E938" s="17"/>
      <c r="F938" s="21" t="str">
        <f t="shared" si="14"/>
        <v/>
      </c>
    </row>
    <row r="939" spans="1:6" x14ac:dyDescent="0.3">
      <c r="A939" s="20"/>
      <c r="B939" s="17"/>
      <c r="C939" s="19"/>
      <c r="D939" s="18"/>
      <c r="E939" s="17"/>
      <c r="F939" s="21" t="str">
        <f t="shared" si="14"/>
        <v/>
      </c>
    </row>
    <row r="940" spans="1:6" x14ac:dyDescent="0.3">
      <c r="A940" s="20"/>
      <c r="B940" s="17"/>
      <c r="C940" s="19"/>
      <c r="D940" s="18"/>
      <c r="E940" s="17"/>
      <c r="F940" s="21" t="str">
        <f t="shared" si="14"/>
        <v/>
      </c>
    </row>
    <row r="941" spans="1:6" x14ac:dyDescent="0.3">
      <c r="A941" s="20"/>
      <c r="B941" s="17"/>
      <c r="C941" s="19"/>
      <c r="D941" s="18"/>
      <c r="E941" s="17"/>
      <c r="F941" s="21" t="str">
        <f t="shared" si="14"/>
        <v/>
      </c>
    </row>
    <row r="942" spans="1:6" x14ac:dyDescent="0.3">
      <c r="A942" s="20"/>
      <c r="B942" s="17"/>
      <c r="C942" s="19"/>
      <c r="D942" s="18"/>
      <c r="E942" s="17"/>
      <c r="F942" s="21" t="str">
        <f t="shared" si="14"/>
        <v/>
      </c>
    </row>
    <row r="943" spans="1:6" x14ac:dyDescent="0.3">
      <c r="A943" s="20"/>
      <c r="B943" s="17"/>
      <c r="C943" s="19"/>
      <c r="D943" s="18"/>
      <c r="E943" s="17"/>
      <c r="F943" s="21" t="str">
        <f t="shared" si="14"/>
        <v/>
      </c>
    </row>
    <row r="944" spans="1:6" x14ac:dyDescent="0.3">
      <c r="A944" s="20"/>
      <c r="B944" s="17"/>
      <c r="C944" s="19"/>
      <c r="D944" s="18"/>
      <c r="E944" s="17"/>
      <c r="F944" s="21" t="str">
        <f t="shared" si="14"/>
        <v/>
      </c>
    </row>
    <row r="945" spans="1:6" x14ac:dyDescent="0.3">
      <c r="A945" s="20"/>
      <c r="B945" s="17"/>
      <c r="C945" s="19"/>
      <c r="D945" s="18"/>
      <c r="E945" s="17"/>
      <c r="F945" s="21" t="str">
        <f t="shared" si="14"/>
        <v/>
      </c>
    </row>
    <row r="946" spans="1:6" x14ac:dyDescent="0.3">
      <c r="A946" s="20"/>
      <c r="B946" s="17"/>
      <c r="C946" s="19"/>
      <c r="D946" s="18"/>
      <c r="E946" s="17"/>
      <c r="F946" s="21" t="str">
        <f t="shared" si="14"/>
        <v/>
      </c>
    </row>
    <row r="947" spans="1:6" x14ac:dyDescent="0.3">
      <c r="A947" s="20"/>
      <c r="B947" s="17"/>
      <c r="C947" s="19"/>
      <c r="D947" s="18"/>
      <c r="E947" s="17"/>
      <c r="F947" s="21" t="str">
        <f t="shared" si="14"/>
        <v/>
      </c>
    </row>
    <row r="948" spans="1:6" x14ac:dyDescent="0.3">
      <c r="A948" s="20"/>
      <c r="B948" s="17"/>
      <c r="C948" s="19"/>
      <c r="D948" s="18"/>
      <c r="E948" s="17"/>
      <c r="F948" s="21" t="str">
        <f t="shared" si="14"/>
        <v/>
      </c>
    </row>
    <row r="949" spans="1:6" x14ac:dyDescent="0.3">
      <c r="A949" s="20"/>
      <c r="B949" s="17"/>
      <c r="C949" s="19"/>
      <c r="D949" s="18"/>
      <c r="E949" s="17"/>
      <c r="F949" s="21" t="str">
        <f t="shared" si="14"/>
        <v/>
      </c>
    </row>
    <row r="950" spans="1:6" x14ac:dyDescent="0.3">
      <c r="A950" s="20"/>
      <c r="B950" s="17"/>
      <c r="C950" s="19"/>
      <c r="D950" s="18"/>
      <c r="E950" s="17"/>
      <c r="F950" s="21" t="str">
        <f t="shared" si="14"/>
        <v/>
      </c>
    </row>
    <row r="951" spans="1:6" x14ac:dyDescent="0.3">
      <c r="A951" s="20"/>
      <c r="B951" s="17"/>
      <c r="C951" s="19"/>
      <c r="D951" s="18"/>
      <c r="E951" s="17"/>
      <c r="F951" s="21" t="str">
        <f t="shared" si="14"/>
        <v/>
      </c>
    </row>
    <row r="952" spans="1:6" x14ac:dyDescent="0.3">
      <c r="A952" s="20"/>
      <c r="B952" s="17"/>
      <c r="C952" s="19"/>
      <c r="D952" s="18"/>
      <c r="E952" s="17"/>
      <c r="F952" s="21" t="str">
        <f t="shared" si="14"/>
        <v/>
      </c>
    </row>
    <row r="953" spans="1:6" x14ac:dyDescent="0.3">
      <c r="A953" s="20"/>
      <c r="B953" s="17"/>
      <c r="C953" s="19"/>
      <c r="D953" s="18"/>
      <c r="E953" s="17"/>
      <c r="F953" s="21" t="str">
        <f t="shared" si="14"/>
        <v/>
      </c>
    </row>
    <row r="954" spans="1:6" x14ac:dyDescent="0.3">
      <c r="A954" s="20"/>
      <c r="B954" s="17"/>
      <c r="C954" s="19"/>
      <c r="D954" s="18"/>
      <c r="E954" s="17"/>
      <c r="F954" s="21" t="str">
        <f t="shared" si="14"/>
        <v/>
      </c>
    </row>
    <row r="955" spans="1:6" x14ac:dyDescent="0.3">
      <c r="A955" s="20"/>
      <c r="B955" s="17"/>
      <c r="C955" s="19"/>
      <c r="D955" s="18"/>
      <c r="E955" s="17"/>
      <c r="F955" s="21" t="str">
        <f t="shared" si="14"/>
        <v/>
      </c>
    </row>
    <row r="956" spans="1:6" x14ac:dyDescent="0.3">
      <c r="A956" s="20"/>
      <c r="B956" s="17"/>
      <c r="C956" s="19"/>
      <c r="D956" s="18"/>
      <c r="E956" s="17"/>
      <c r="F956" s="21" t="str">
        <f t="shared" si="14"/>
        <v/>
      </c>
    </row>
    <row r="957" spans="1:6" x14ac:dyDescent="0.3">
      <c r="A957" s="20"/>
      <c r="B957" s="17"/>
      <c r="C957" s="19"/>
      <c r="D957" s="18"/>
      <c r="E957" s="17"/>
      <c r="F957" s="21" t="str">
        <f t="shared" si="14"/>
        <v/>
      </c>
    </row>
    <row r="958" spans="1:6" x14ac:dyDescent="0.3">
      <c r="A958" s="20"/>
      <c r="B958" s="17"/>
      <c r="C958" s="19"/>
      <c r="D958" s="18"/>
      <c r="E958" s="17"/>
      <c r="F958" s="21" t="str">
        <f t="shared" si="14"/>
        <v/>
      </c>
    </row>
    <row r="959" spans="1:6" x14ac:dyDescent="0.3">
      <c r="A959" s="20"/>
      <c r="B959" s="17"/>
      <c r="C959" s="19"/>
      <c r="D959" s="18"/>
      <c r="E959" s="17"/>
      <c r="F959" s="21" t="str">
        <f t="shared" si="14"/>
        <v/>
      </c>
    </row>
    <row r="960" spans="1:6" x14ac:dyDescent="0.3">
      <c r="A960" s="20"/>
      <c r="B960" s="17"/>
      <c r="C960" s="19"/>
      <c r="D960" s="18"/>
      <c r="E960" s="17"/>
      <c r="F960" s="21" t="str">
        <f t="shared" si="14"/>
        <v/>
      </c>
    </row>
    <row r="961" spans="1:6" x14ac:dyDescent="0.3">
      <c r="A961" s="20"/>
      <c r="B961" s="17"/>
      <c r="C961" s="19"/>
      <c r="D961" s="18"/>
      <c r="E961" s="17"/>
      <c r="F961" s="21" t="str">
        <f t="shared" si="14"/>
        <v/>
      </c>
    </row>
    <row r="962" spans="1:6" x14ac:dyDescent="0.3">
      <c r="A962" s="20"/>
      <c r="B962" s="17"/>
      <c r="C962" s="19"/>
      <c r="D962" s="18"/>
      <c r="E962" s="17"/>
      <c r="F962" s="21" t="str">
        <f t="shared" si="14"/>
        <v/>
      </c>
    </row>
    <row r="963" spans="1:6" x14ac:dyDescent="0.3">
      <c r="A963" s="20"/>
      <c r="B963" s="17"/>
      <c r="C963" s="19"/>
      <c r="D963" s="18"/>
      <c r="E963" s="17"/>
      <c r="F963" s="21" t="str">
        <f t="shared" si="14"/>
        <v/>
      </c>
    </row>
    <row r="964" spans="1:6" x14ac:dyDescent="0.3">
      <c r="A964" s="20"/>
      <c r="B964" s="17"/>
      <c r="C964" s="19"/>
      <c r="D964" s="18"/>
      <c r="E964" s="17"/>
      <c r="F964" s="21" t="str">
        <f t="shared" ref="F964:F1027" si="15">IF($C964="","",DATE(YEAR($C964),MONTH($C964),1))</f>
        <v/>
      </c>
    </row>
    <row r="965" spans="1:6" x14ac:dyDescent="0.3">
      <c r="A965" s="20"/>
      <c r="B965" s="17"/>
      <c r="C965" s="19"/>
      <c r="D965" s="18"/>
      <c r="E965" s="17"/>
      <c r="F965" s="21" t="str">
        <f t="shared" si="15"/>
        <v/>
      </c>
    </row>
    <row r="966" spans="1:6" x14ac:dyDescent="0.3">
      <c r="A966" s="20"/>
      <c r="B966" s="17"/>
      <c r="C966" s="19"/>
      <c r="D966" s="18"/>
      <c r="E966" s="17"/>
      <c r="F966" s="21" t="str">
        <f t="shared" si="15"/>
        <v/>
      </c>
    </row>
    <row r="967" spans="1:6" x14ac:dyDescent="0.3">
      <c r="A967" s="20"/>
      <c r="B967" s="17"/>
      <c r="C967" s="19"/>
      <c r="D967" s="18"/>
      <c r="E967" s="17"/>
      <c r="F967" s="21" t="str">
        <f t="shared" si="15"/>
        <v/>
      </c>
    </row>
    <row r="968" spans="1:6" x14ac:dyDescent="0.3">
      <c r="A968" s="20"/>
      <c r="B968" s="17"/>
      <c r="C968" s="19"/>
      <c r="D968" s="18"/>
      <c r="E968" s="17"/>
      <c r="F968" s="21" t="str">
        <f t="shared" si="15"/>
        <v/>
      </c>
    </row>
    <row r="969" spans="1:6" x14ac:dyDescent="0.3">
      <c r="A969" s="20"/>
      <c r="B969" s="17"/>
      <c r="C969" s="19"/>
      <c r="D969" s="18"/>
      <c r="E969" s="17"/>
      <c r="F969" s="21" t="str">
        <f t="shared" si="15"/>
        <v/>
      </c>
    </row>
    <row r="970" spans="1:6" x14ac:dyDescent="0.3">
      <c r="A970" s="20"/>
      <c r="B970" s="17"/>
      <c r="C970" s="19"/>
      <c r="D970" s="18"/>
      <c r="E970" s="17"/>
      <c r="F970" s="21" t="str">
        <f t="shared" si="15"/>
        <v/>
      </c>
    </row>
    <row r="971" spans="1:6" x14ac:dyDescent="0.3">
      <c r="A971" s="20"/>
      <c r="B971" s="17"/>
      <c r="C971" s="19"/>
      <c r="D971" s="18"/>
      <c r="E971" s="17"/>
      <c r="F971" s="21" t="str">
        <f t="shared" si="15"/>
        <v/>
      </c>
    </row>
    <row r="972" spans="1:6" x14ac:dyDescent="0.3">
      <c r="A972" s="20"/>
      <c r="B972" s="17"/>
      <c r="C972" s="19"/>
      <c r="D972" s="18"/>
      <c r="E972" s="17"/>
      <c r="F972" s="21" t="str">
        <f t="shared" si="15"/>
        <v/>
      </c>
    </row>
    <row r="973" spans="1:6" x14ac:dyDescent="0.3">
      <c r="A973" s="20"/>
      <c r="B973" s="17"/>
      <c r="C973" s="19"/>
      <c r="D973" s="18"/>
      <c r="E973" s="17"/>
      <c r="F973" s="21" t="str">
        <f t="shared" si="15"/>
        <v/>
      </c>
    </row>
    <row r="974" spans="1:6" x14ac:dyDescent="0.3">
      <c r="A974" s="20"/>
      <c r="B974" s="17"/>
      <c r="C974" s="19"/>
      <c r="D974" s="18"/>
      <c r="E974" s="17"/>
      <c r="F974" s="21" t="str">
        <f t="shared" si="15"/>
        <v/>
      </c>
    </row>
    <row r="975" spans="1:6" x14ac:dyDescent="0.3">
      <c r="A975" s="20"/>
      <c r="B975" s="17"/>
      <c r="C975" s="19"/>
      <c r="D975" s="18"/>
      <c r="E975" s="17"/>
      <c r="F975" s="21" t="str">
        <f t="shared" si="15"/>
        <v/>
      </c>
    </row>
    <row r="976" spans="1:6" x14ac:dyDescent="0.3">
      <c r="A976" s="20"/>
      <c r="B976" s="17"/>
      <c r="C976" s="19"/>
      <c r="D976" s="18"/>
      <c r="E976" s="17"/>
      <c r="F976" s="21" t="str">
        <f t="shared" si="15"/>
        <v/>
      </c>
    </row>
    <row r="977" spans="1:6" x14ac:dyDescent="0.3">
      <c r="A977" s="20"/>
      <c r="B977" s="17"/>
      <c r="C977" s="19"/>
      <c r="D977" s="18"/>
      <c r="E977" s="17"/>
      <c r="F977" s="21" t="str">
        <f t="shared" si="15"/>
        <v/>
      </c>
    </row>
    <row r="978" spans="1:6" x14ac:dyDescent="0.3">
      <c r="A978" s="20"/>
      <c r="B978" s="17"/>
      <c r="C978" s="19"/>
      <c r="D978" s="18"/>
      <c r="E978" s="17"/>
      <c r="F978" s="21" t="str">
        <f t="shared" si="15"/>
        <v/>
      </c>
    </row>
    <row r="979" spans="1:6" x14ac:dyDescent="0.3">
      <c r="A979" s="20"/>
      <c r="B979" s="17"/>
      <c r="C979" s="19"/>
      <c r="D979" s="18"/>
      <c r="E979" s="17"/>
      <c r="F979" s="21" t="str">
        <f t="shared" si="15"/>
        <v/>
      </c>
    </row>
    <row r="980" spans="1:6" x14ac:dyDescent="0.3">
      <c r="A980" s="20"/>
      <c r="B980" s="17"/>
      <c r="C980" s="19"/>
      <c r="D980" s="18"/>
      <c r="E980" s="17"/>
      <c r="F980" s="21" t="str">
        <f t="shared" si="15"/>
        <v/>
      </c>
    </row>
    <row r="981" spans="1:6" x14ac:dyDescent="0.3">
      <c r="A981" s="20"/>
      <c r="B981" s="17"/>
      <c r="C981" s="19"/>
      <c r="D981" s="18"/>
      <c r="E981" s="17"/>
      <c r="F981" s="21" t="str">
        <f t="shared" si="15"/>
        <v/>
      </c>
    </row>
    <row r="982" spans="1:6" x14ac:dyDescent="0.3">
      <c r="A982" s="20"/>
      <c r="B982" s="17"/>
      <c r="C982" s="19"/>
      <c r="D982" s="18"/>
      <c r="E982" s="17"/>
      <c r="F982" s="21" t="str">
        <f t="shared" si="15"/>
        <v/>
      </c>
    </row>
    <row r="983" spans="1:6" x14ac:dyDescent="0.3">
      <c r="A983" s="20"/>
      <c r="B983" s="17"/>
      <c r="C983" s="19"/>
      <c r="D983" s="18"/>
      <c r="E983" s="17"/>
      <c r="F983" s="21" t="str">
        <f t="shared" si="15"/>
        <v/>
      </c>
    </row>
    <row r="984" spans="1:6" x14ac:dyDescent="0.3">
      <c r="A984" s="20"/>
      <c r="B984" s="17"/>
      <c r="C984" s="19"/>
      <c r="D984" s="18"/>
      <c r="E984" s="17"/>
      <c r="F984" s="21" t="str">
        <f t="shared" si="15"/>
        <v/>
      </c>
    </row>
    <row r="985" spans="1:6" x14ac:dyDescent="0.3">
      <c r="A985" s="20"/>
      <c r="B985" s="17"/>
      <c r="C985" s="19"/>
      <c r="D985" s="18"/>
      <c r="E985" s="17"/>
      <c r="F985" s="21" t="str">
        <f t="shared" si="15"/>
        <v/>
      </c>
    </row>
    <row r="986" spans="1:6" x14ac:dyDescent="0.3">
      <c r="A986" s="20"/>
      <c r="B986" s="17"/>
      <c r="C986" s="19"/>
      <c r="D986" s="18"/>
      <c r="E986" s="17"/>
      <c r="F986" s="21" t="str">
        <f t="shared" si="15"/>
        <v/>
      </c>
    </row>
    <row r="987" spans="1:6" x14ac:dyDescent="0.3">
      <c r="A987" s="20"/>
      <c r="B987" s="17"/>
      <c r="C987" s="19"/>
      <c r="D987" s="18"/>
      <c r="E987" s="17"/>
      <c r="F987" s="21" t="str">
        <f t="shared" si="15"/>
        <v/>
      </c>
    </row>
    <row r="988" spans="1:6" x14ac:dyDescent="0.3">
      <c r="A988" s="20"/>
      <c r="B988" s="17"/>
      <c r="C988" s="19"/>
      <c r="D988" s="18"/>
      <c r="E988" s="17"/>
      <c r="F988" s="21" t="str">
        <f t="shared" si="15"/>
        <v/>
      </c>
    </row>
    <row r="989" spans="1:6" x14ac:dyDescent="0.3">
      <c r="A989" s="20"/>
      <c r="B989" s="17"/>
      <c r="C989" s="19"/>
      <c r="D989" s="18"/>
      <c r="E989" s="17"/>
      <c r="F989" s="21" t="str">
        <f t="shared" si="15"/>
        <v/>
      </c>
    </row>
    <row r="990" spans="1:6" x14ac:dyDescent="0.3">
      <c r="A990" s="20"/>
      <c r="B990" s="17"/>
      <c r="C990" s="19"/>
      <c r="D990" s="18"/>
      <c r="E990" s="17"/>
      <c r="F990" s="21" t="str">
        <f t="shared" si="15"/>
        <v/>
      </c>
    </row>
    <row r="991" spans="1:6" x14ac:dyDescent="0.3">
      <c r="A991" s="20"/>
      <c r="B991" s="17"/>
      <c r="C991" s="19"/>
      <c r="D991" s="18"/>
      <c r="E991" s="17"/>
      <c r="F991" s="21" t="str">
        <f t="shared" si="15"/>
        <v/>
      </c>
    </row>
    <row r="992" spans="1:6" x14ac:dyDescent="0.3">
      <c r="A992" s="20"/>
      <c r="B992" s="17"/>
      <c r="C992" s="19"/>
      <c r="D992" s="18"/>
      <c r="E992" s="17"/>
      <c r="F992" s="21" t="str">
        <f t="shared" si="15"/>
        <v/>
      </c>
    </row>
    <row r="993" spans="1:6" x14ac:dyDescent="0.3">
      <c r="A993" s="20"/>
      <c r="B993" s="17"/>
      <c r="C993" s="19"/>
      <c r="D993" s="18"/>
      <c r="E993" s="17"/>
      <c r="F993" s="21" t="str">
        <f t="shared" si="15"/>
        <v/>
      </c>
    </row>
    <row r="994" spans="1:6" x14ac:dyDescent="0.3">
      <c r="A994" s="20"/>
      <c r="B994" s="17"/>
      <c r="C994" s="19"/>
      <c r="D994" s="18"/>
      <c r="E994" s="17"/>
      <c r="F994" s="21" t="str">
        <f t="shared" si="15"/>
        <v/>
      </c>
    </row>
    <row r="995" spans="1:6" x14ac:dyDescent="0.3">
      <c r="A995" s="20"/>
      <c r="B995" s="17"/>
      <c r="C995" s="19"/>
      <c r="D995" s="18"/>
      <c r="E995" s="17"/>
      <c r="F995" s="21" t="str">
        <f t="shared" si="15"/>
        <v/>
      </c>
    </row>
    <row r="996" spans="1:6" x14ac:dyDescent="0.3">
      <c r="A996" s="20"/>
      <c r="B996" s="17"/>
      <c r="C996" s="19"/>
      <c r="D996" s="18"/>
      <c r="E996" s="17"/>
      <c r="F996" s="21" t="str">
        <f t="shared" si="15"/>
        <v/>
      </c>
    </row>
    <row r="997" spans="1:6" x14ac:dyDescent="0.3">
      <c r="A997" s="20"/>
      <c r="B997" s="17"/>
      <c r="C997" s="19"/>
      <c r="D997" s="18"/>
      <c r="E997" s="17"/>
      <c r="F997" s="21" t="str">
        <f t="shared" si="15"/>
        <v/>
      </c>
    </row>
    <row r="998" spans="1:6" x14ac:dyDescent="0.3">
      <c r="A998" s="20"/>
      <c r="B998" s="17"/>
      <c r="C998" s="19"/>
      <c r="D998" s="18"/>
      <c r="E998" s="17"/>
      <c r="F998" s="21" t="str">
        <f t="shared" si="15"/>
        <v/>
      </c>
    </row>
    <row r="999" spans="1:6" x14ac:dyDescent="0.3">
      <c r="A999" s="20"/>
      <c r="B999" s="17"/>
      <c r="C999" s="19"/>
      <c r="D999" s="18"/>
      <c r="E999" s="17"/>
      <c r="F999" s="21" t="str">
        <f t="shared" si="15"/>
        <v/>
      </c>
    </row>
    <row r="1000" spans="1:6" x14ac:dyDescent="0.3">
      <c r="A1000" s="20"/>
      <c r="B1000" s="17"/>
      <c r="C1000" s="19"/>
      <c r="D1000" s="18"/>
      <c r="E1000" s="17"/>
      <c r="F1000" s="21" t="str">
        <f t="shared" si="15"/>
        <v/>
      </c>
    </row>
    <row r="1001" spans="1:6" x14ac:dyDescent="0.3">
      <c r="A1001" s="20"/>
      <c r="B1001" s="17"/>
      <c r="C1001" s="19"/>
      <c r="D1001" s="18"/>
      <c r="E1001" s="17"/>
      <c r="F1001" s="21" t="str">
        <f t="shared" si="15"/>
        <v/>
      </c>
    </row>
    <row r="1002" spans="1:6" x14ac:dyDescent="0.3">
      <c r="A1002" s="20"/>
      <c r="B1002" s="17"/>
      <c r="C1002" s="19"/>
      <c r="D1002" s="18"/>
      <c r="E1002" s="17"/>
      <c r="F1002" s="21" t="str">
        <f t="shared" si="15"/>
        <v/>
      </c>
    </row>
    <row r="1003" spans="1:6" x14ac:dyDescent="0.3">
      <c r="A1003" s="20"/>
      <c r="B1003" s="17"/>
      <c r="C1003" s="19"/>
      <c r="D1003" s="18"/>
      <c r="E1003" s="17"/>
      <c r="F1003" s="21" t="str">
        <f t="shared" si="15"/>
        <v/>
      </c>
    </row>
    <row r="1004" spans="1:6" x14ac:dyDescent="0.3">
      <c r="A1004" s="20"/>
      <c r="B1004" s="17"/>
      <c r="C1004" s="19"/>
      <c r="D1004" s="18"/>
      <c r="E1004" s="17"/>
      <c r="F1004" s="21" t="str">
        <f t="shared" si="15"/>
        <v/>
      </c>
    </row>
    <row r="1005" spans="1:6" x14ac:dyDescent="0.3">
      <c r="A1005" s="20"/>
      <c r="B1005" s="17"/>
      <c r="C1005" s="19"/>
      <c r="D1005" s="18"/>
      <c r="E1005" s="17"/>
      <c r="F1005" s="21" t="str">
        <f t="shared" si="15"/>
        <v/>
      </c>
    </row>
    <row r="1006" spans="1:6" x14ac:dyDescent="0.3">
      <c r="A1006" s="20"/>
      <c r="B1006" s="17"/>
      <c r="C1006" s="19"/>
      <c r="D1006" s="18"/>
      <c r="E1006" s="17"/>
      <c r="F1006" s="21" t="str">
        <f t="shared" si="15"/>
        <v/>
      </c>
    </row>
    <row r="1007" spans="1:6" x14ac:dyDescent="0.3">
      <c r="A1007" s="20"/>
      <c r="B1007" s="17"/>
      <c r="C1007" s="19"/>
      <c r="D1007" s="18"/>
      <c r="E1007" s="17"/>
      <c r="F1007" s="21" t="str">
        <f t="shared" si="15"/>
        <v/>
      </c>
    </row>
    <row r="1008" spans="1:6" x14ac:dyDescent="0.3">
      <c r="A1008" s="20"/>
      <c r="B1008" s="17"/>
      <c r="C1008" s="19"/>
      <c r="D1008" s="18"/>
      <c r="E1008" s="17"/>
      <c r="F1008" s="21" t="str">
        <f t="shared" si="15"/>
        <v/>
      </c>
    </row>
    <row r="1009" spans="1:6" x14ac:dyDescent="0.3">
      <c r="A1009" s="20"/>
      <c r="B1009" s="17"/>
      <c r="C1009" s="19"/>
      <c r="D1009" s="18"/>
      <c r="E1009" s="17"/>
      <c r="F1009" s="21" t="str">
        <f t="shared" si="15"/>
        <v/>
      </c>
    </row>
    <row r="1010" spans="1:6" x14ac:dyDescent="0.3">
      <c r="A1010" s="20"/>
      <c r="B1010" s="17"/>
      <c r="C1010" s="19"/>
      <c r="D1010" s="18"/>
      <c r="E1010" s="17"/>
      <c r="F1010" s="21" t="str">
        <f t="shared" si="15"/>
        <v/>
      </c>
    </row>
    <row r="1011" spans="1:6" x14ac:dyDescent="0.3">
      <c r="A1011" s="20"/>
      <c r="B1011" s="17"/>
      <c r="C1011" s="19"/>
      <c r="D1011" s="18"/>
      <c r="E1011" s="17"/>
      <c r="F1011" s="21" t="str">
        <f t="shared" si="15"/>
        <v/>
      </c>
    </row>
    <row r="1012" spans="1:6" x14ac:dyDescent="0.3">
      <c r="A1012" s="20"/>
      <c r="B1012" s="17"/>
      <c r="C1012" s="19"/>
      <c r="D1012" s="18"/>
      <c r="E1012" s="17"/>
      <c r="F1012" s="21" t="str">
        <f t="shared" si="15"/>
        <v/>
      </c>
    </row>
    <row r="1013" spans="1:6" x14ac:dyDescent="0.3">
      <c r="A1013" s="20"/>
      <c r="B1013" s="17"/>
      <c r="C1013" s="19"/>
      <c r="D1013" s="18"/>
      <c r="E1013" s="17"/>
      <c r="F1013" s="21" t="str">
        <f t="shared" si="15"/>
        <v/>
      </c>
    </row>
    <row r="1014" spans="1:6" x14ac:dyDescent="0.3">
      <c r="A1014" s="20"/>
      <c r="B1014" s="17"/>
      <c r="C1014" s="19"/>
      <c r="D1014" s="18"/>
      <c r="E1014" s="17"/>
      <c r="F1014" s="21" t="str">
        <f t="shared" si="15"/>
        <v/>
      </c>
    </row>
    <row r="1015" spans="1:6" x14ac:dyDescent="0.3">
      <c r="A1015" s="20"/>
      <c r="B1015" s="17"/>
      <c r="C1015" s="19"/>
      <c r="D1015" s="18"/>
      <c r="E1015" s="17"/>
      <c r="F1015" s="21" t="str">
        <f t="shared" si="15"/>
        <v/>
      </c>
    </row>
    <row r="1016" spans="1:6" x14ac:dyDescent="0.3">
      <c r="A1016" s="20"/>
      <c r="B1016" s="17"/>
      <c r="C1016" s="19"/>
      <c r="D1016" s="18"/>
      <c r="E1016" s="17"/>
      <c r="F1016" s="21" t="str">
        <f t="shared" si="15"/>
        <v/>
      </c>
    </row>
    <row r="1017" spans="1:6" x14ac:dyDescent="0.3">
      <c r="A1017" s="20"/>
      <c r="B1017" s="17"/>
      <c r="C1017" s="19"/>
      <c r="D1017" s="18"/>
      <c r="E1017" s="17"/>
      <c r="F1017" s="21" t="str">
        <f t="shared" si="15"/>
        <v/>
      </c>
    </row>
    <row r="1018" spans="1:6" x14ac:dyDescent="0.3">
      <c r="A1018" s="20"/>
      <c r="B1018" s="17"/>
      <c r="C1018" s="19"/>
      <c r="D1018" s="18"/>
      <c r="E1018" s="17"/>
      <c r="F1018" s="21" t="str">
        <f t="shared" si="15"/>
        <v/>
      </c>
    </row>
    <row r="1019" spans="1:6" x14ac:dyDescent="0.3">
      <c r="A1019" s="20"/>
      <c r="B1019" s="17"/>
      <c r="C1019" s="19"/>
      <c r="D1019" s="18"/>
      <c r="E1019" s="17"/>
      <c r="F1019" s="21" t="str">
        <f t="shared" si="15"/>
        <v/>
      </c>
    </row>
    <row r="1020" spans="1:6" x14ac:dyDescent="0.3">
      <c r="A1020" s="20"/>
      <c r="B1020" s="17"/>
      <c r="C1020" s="19"/>
      <c r="D1020" s="18"/>
      <c r="E1020" s="17"/>
      <c r="F1020" s="21" t="str">
        <f t="shared" si="15"/>
        <v/>
      </c>
    </row>
    <row r="1021" spans="1:6" x14ac:dyDescent="0.3">
      <c r="A1021" s="20"/>
      <c r="B1021" s="17"/>
      <c r="C1021" s="19"/>
      <c r="D1021" s="18"/>
      <c r="E1021" s="17"/>
      <c r="F1021" s="21" t="str">
        <f t="shared" si="15"/>
        <v/>
      </c>
    </row>
    <row r="1022" spans="1:6" x14ac:dyDescent="0.3">
      <c r="A1022" s="20"/>
      <c r="B1022" s="17"/>
      <c r="C1022" s="19"/>
      <c r="D1022" s="18"/>
      <c r="E1022" s="17"/>
      <c r="F1022" s="21" t="str">
        <f t="shared" si="15"/>
        <v/>
      </c>
    </row>
    <row r="1023" spans="1:6" x14ac:dyDescent="0.3">
      <c r="A1023" s="20"/>
      <c r="B1023" s="17"/>
      <c r="C1023" s="19"/>
      <c r="D1023" s="18"/>
      <c r="E1023" s="17"/>
      <c r="F1023" s="21" t="str">
        <f t="shared" si="15"/>
        <v/>
      </c>
    </row>
    <row r="1024" spans="1:6" x14ac:dyDescent="0.3">
      <c r="A1024" s="20"/>
      <c r="B1024" s="17"/>
      <c r="C1024" s="19"/>
      <c r="D1024" s="18"/>
      <c r="E1024" s="17"/>
      <c r="F1024" s="21" t="str">
        <f t="shared" si="15"/>
        <v/>
      </c>
    </row>
    <row r="1025" spans="1:6" x14ac:dyDescent="0.3">
      <c r="A1025" s="20"/>
      <c r="B1025" s="17"/>
      <c r="C1025" s="19"/>
      <c r="D1025" s="18"/>
      <c r="E1025" s="17"/>
      <c r="F1025" s="21" t="str">
        <f t="shared" si="15"/>
        <v/>
      </c>
    </row>
    <row r="1026" spans="1:6" x14ac:dyDescent="0.3">
      <c r="A1026" s="20"/>
      <c r="B1026" s="17"/>
      <c r="C1026" s="19"/>
      <c r="D1026" s="18"/>
      <c r="E1026" s="17"/>
      <c r="F1026" s="21" t="str">
        <f t="shared" si="15"/>
        <v/>
      </c>
    </row>
    <row r="1027" spans="1:6" x14ac:dyDescent="0.3">
      <c r="A1027" s="20"/>
      <c r="B1027" s="17"/>
      <c r="C1027" s="19"/>
      <c r="D1027" s="18"/>
      <c r="E1027" s="17"/>
      <c r="F1027" s="21" t="str">
        <f t="shared" si="15"/>
        <v/>
      </c>
    </row>
    <row r="1028" spans="1:6" x14ac:dyDescent="0.3">
      <c r="A1028" s="20"/>
      <c r="B1028" s="17"/>
      <c r="C1028" s="19"/>
      <c r="D1028" s="18"/>
      <c r="E1028" s="17"/>
      <c r="F1028" s="21" t="str">
        <f t="shared" ref="F1028:F1091" si="16">IF($C1028="","",DATE(YEAR($C1028),MONTH($C1028),1))</f>
        <v/>
      </c>
    </row>
    <row r="1029" spans="1:6" x14ac:dyDescent="0.3">
      <c r="A1029" s="20"/>
      <c r="B1029" s="17"/>
      <c r="C1029" s="19"/>
      <c r="D1029" s="18"/>
      <c r="E1029" s="17"/>
      <c r="F1029" s="21" t="str">
        <f t="shared" si="16"/>
        <v/>
      </c>
    </row>
    <row r="1030" spans="1:6" x14ac:dyDescent="0.3">
      <c r="A1030" s="20"/>
      <c r="B1030" s="17"/>
      <c r="C1030" s="19"/>
      <c r="D1030" s="18"/>
      <c r="E1030" s="17"/>
      <c r="F1030" s="21" t="str">
        <f t="shared" si="16"/>
        <v/>
      </c>
    </row>
    <row r="1031" spans="1:6" x14ac:dyDescent="0.3">
      <c r="A1031" s="20"/>
      <c r="B1031" s="17"/>
      <c r="C1031" s="19"/>
      <c r="D1031" s="18"/>
      <c r="E1031" s="17"/>
      <c r="F1031" s="21" t="str">
        <f t="shared" si="16"/>
        <v/>
      </c>
    </row>
    <row r="1032" spans="1:6" x14ac:dyDescent="0.3">
      <c r="A1032" s="20"/>
      <c r="B1032" s="17"/>
      <c r="C1032" s="19"/>
      <c r="D1032" s="18"/>
      <c r="E1032" s="17"/>
      <c r="F1032" s="21" t="str">
        <f t="shared" si="16"/>
        <v/>
      </c>
    </row>
    <row r="1033" spans="1:6" x14ac:dyDescent="0.3">
      <c r="A1033" s="20"/>
      <c r="B1033" s="17"/>
      <c r="C1033" s="19"/>
      <c r="D1033" s="18"/>
      <c r="E1033" s="17"/>
      <c r="F1033" s="21" t="str">
        <f t="shared" si="16"/>
        <v/>
      </c>
    </row>
    <row r="1034" spans="1:6" x14ac:dyDescent="0.3">
      <c r="A1034" s="20"/>
      <c r="B1034" s="17"/>
      <c r="C1034" s="19"/>
      <c r="D1034" s="18"/>
      <c r="E1034" s="17"/>
      <c r="F1034" s="21" t="str">
        <f t="shared" si="16"/>
        <v/>
      </c>
    </row>
    <row r="1035" spans="1:6" x14ac:dyDescent="0.3">
      <c r="A1035" s="20"/>
      <c r="B1035" s="17"/>
      <c r="C1035" s="19"/>
      <c r="D1035" s="18"/>
      <c r="E1035" s="17"/>
      <c r="F1035" s="21" t="str">
        <f t="shared" si="16"/>
        <v/>
      </c>
    </row>
    <row r="1036" spans="1:6" x14ac:dyDescent="0.3">
      <c r="A1036" s="20"/>
      <c r="B1036" s="17"/>
      <c r="C1036" s="19"/>
      <c r="D1036" s="18"/>
      <c r="E1036" s="17"/>
      <c r="F1036" s="21" t="str">
        <f t="shared" si="16"/>
        <v/>
      </c>
    </row>
    <row r="1037" spans="1:6" x14ac:dyDescent="0.3">
      <c r="A1037" s="20"/>
      <c r="B1037" s="17"/>
      <c r="C1037" s="19"/>
      <c r="D1037" s="18"/>
      <c r="E1037" s="17"/>
      <c r="F1037" s="21" t="str">
        <f t="shared" si="16"/>
        <v/>
      </c>
    </row>
    <row r="1038" spans="1:6" x14ac:dyDescent="0.3">
      <c r="A1038" s="20"/>
      <c r="B1038" s="17"/>
      <c r="C1038" s="19"/>
      <c r="D1038" s="18"/>
      <c r="E1038" s="17"/>
      <c r="F1038" s="21" t="str">
        <f t="shared" si="16"/>
        <v/>
      </c>
    </row>
    <row r="1039" spans="1:6" x14ac:dyDescent="0.3">
      <c r="A1039" s="20"/>
      <c r="B1039" s="17"/>
      <c r="C1039" s="19"/>
      <c r="D1039" s="18"/>
      <c r="E1039" s="17"/>
      <c r="F1039" s="21" t="str">
        <f t="shared" si="16"/>
        <v/>
      </c>
    </row>
    <row r="1040" spans="1:6" x14ac:dyDescent="0.3">
      <c r="A1040" s="20"/>
      <c r="B1040" s="17"/>
      <c r="C1040" s="19"/>
      <c r="D1040" s="18"/>
      <c r="E1040" s="17"/>
      <c r="F1040" s="21" t="str">
        <f t="shared" si="16"/>
        <v/>
      </c>
    </row>
    <row r="1041" spans="1:6" x14ac:dyDescent="0.3">
      <c r="A1041" s="20"/>
      <c r="B1041" s="17"/>
      <c r="C1041" s="19"/>
      <c r="D1041" s="18"/>
      <c r="E1041" s="17"/>
      <c r="F1041" s="21" t="str">
        <f t="shared" si="16"/>
        <v/>
      </c>
    </row>
    <row r="1042" spans="1:6" x14ac:dyDescent="0.3">
      <c r="A1042" s="20"/>
      <c r="B1042" s="17"/>
      <c r="C1042" s="19"/>
      <c r="D1042" s="18"/>
      <c r="E1042" s="17"/>
      <c r="F1042" s="21" t="str">
        <f t="shared" si="16"/>
        <v/>
      </c>
    </row>
    <row r="1043" spans="1:6" x14ac:dyDescent="0.3">
      <c r="A1043" s="20"/>
      <c r="B1043" s="17"/>
      <c r="C1043" s="19"/>
      <c r="D1043" s="18"/>
      <c r="E1043" s="17"/>
      <c r="F1043" s="21" t="str">
        <f t="shared" si="16"/>
        <v/>
      </c>
    </row>
    <row r="1044" spans="1:6" x14ac:dyDescent="0.3">
      <c r="A1044" s="20"/>
      <c r="B1044" s="17"/>
      <c r="C1044" s="19"/>
      <c r="D1044" s="18"/>
      <c r="E1044" s="17"/>
      <c r="F1044" s="21" t="str">
        <f t="shared" si="16"/>
        <v/>
      </c>
    </row>
    <row r="1045" spans="1:6" x14ac:dyDescent="0.3">
      <c r="A1045" s="20"/>
      <c r="B1045" s="17"/>
      <c r="C1045" s="19"/>
      <c r="D1045" s="18"/>
      <c r="E1045" s="17"/>
      <c r="F1045" s="21" t="str">
        <f t="shared" si="16"/>
        <v/>
      </c>
    </row>
    <row r="1046" spans="1:6" x14ac:dyDescent="0.3">
      <c r="A1046" s="20"/>
      <c r="B1046" s="17"/>
      <c r="C1046" s="19"/>
      <c r="D1046" s="18"/>
      <c r="E1046" s="17"/>
      <c r="F1046" s="21" t="str">
        <f t="shared" si="16"/>
        <v/>
      </c>
    </row>
    <row r="1047" spans="1:6" x14ac:dyDescent="0.3">
      <c r="A1047" s="20"/>
      <c r="B1047" s="17"/>
      <c r="C1047" s="19"/>
      <c r="D1047" s="18"/>
      <c r="E1047" s="17"/>
      <c r="F1047" s="21" t="str">
        <f t="shared" si="16"/>
        <v/>
      </c>
    </row>
    <row r="1048" spans="1:6" x14ac:dyDescent="0.3">
      <c r="A1048" s="20"/>
      <c r="B1048" s="17"/>
      <c r="C1048" s="19"/>
      <c r="D1048" s="18"/>
      <c r="E1048" s="17"/>
      <c r="F1048" s="21" t="str">
        <f t="shared" si="16"/>
        <v/>
      </c>
    </row>
    <row r="1049" spans="1:6" x14ac:dyDescent="0.3">
      <c r="A1049" s="20"/>
      <c r="B1049" s="17"/>
      <c r="C1049" s="19"/>
      <c r="D1049" s="18"/>
      <c r="E1049" s="17"/>
      <c r="F1049" s="21" t="str">
        <f t="shared" si="16"/>
        <v/>
      </c>
    </row>
    <row r="1050" spans="1:6" x14ac:dyDescent="0.3">
      <c r="A1050" s="20"/>
      <c r="B1050" s="17"/>
      <c r="C1050" s="19"/>
      <c r="D1050" s="18"/>
      <c r="E1050" s="17"/>
      <c r="F1050" s="21" t="str">
        <f t="shared" si="16"/>
        <v/>
      </c>
    </row>
    <row r="1051" spans="1:6" x14ac:dyDescent="0.3">
      <c r="A1051" s="20"/>
      <c r="B1051" s="17"/>
      <c r="C1051" s="19"/>
      <c r="D1051" s="18"/>
      <c r="E1051" s="17"/>
      <c r="F1051" s="21" t="str">
        <f t="shared" si="16"/>
        <v/>
      </c>
    </row>
    <row r="1052" spans="1:6" x14ac:dyDescent="0.3">
      <c r="A1052" s="20"/>
      <c r="B1052" s="17"/>
      <c r="C1052" s="19"/>
      <c r="D1052" s="18"/>
      <c r="E1052" s="17"/>
      <c r="F1052" s="21" t="str">
        <f t="shared" si="16"/>
        <v/>
      </c>
    </row>
    <row r="1053" spans="1:6" x14ac:dyDescent="0.3">
      <c r="A1053" s="20"/>
      <c r="B1053" s="17"/>
      <c r="C1053" s="19"/>
      <c r="D1053" s="18"/>
      <c r="E1053" s="17"/>
      <c r="F1053" s="21" t="str">
        <f t="shared" si="16"/>
        <v/>
      </c>
    </row>
    <row r="1054" spans="1:6" x14ac:dyDescent="0.3">
      <c r="A1054" s="20"/>
      <c r="B1054" s="17"/>
      <c r="C1054" s="19"/>
      <c r="D1054" s="18"/>
      <c r="E1054" s="17"/>
      <c r="F1054" s="21" t="str">
        <f t="shared" si="16"/>
        <v/>
      </c>
    </row>
    <row r="1055" spans="1:6" x14ac:dyDescent="0.3">
      <c r="A1055" s="20"/>
      <c r="B1055" s="17"/>
      <c r="C1055" s="19"/>
      <c r="D1055" s="18"/>
      <c r="E1055" s="17"/>
      <c r="F1055" s="21" t="str">
        <f t="shared" si="16"/>
        <v/>
      </c>
    </row>
    <row r="1056" spans="1:6" x14ac:dyDescent="0.3">
      <c r="A1056" s="20"/>
      <c r="B1056" s="17"/>
      <c r="C1056" s="19"/>
      <c r="D1056" s="18"/>
      <c r="E1056" s="17"/>
      <c r="F1056" s="21" t="str">
        <f t="shared" si="16"/>
        <v/>
      </c>
    </row>
    <row r="1057" spans="1:6" x14ac:dyDescent="0.3">
      <c r="A1057" s="20"/>
      <c r="B1057" s="17"/>
      <c r="C1057" s="19"/>
      <c r="D1057" s="18"/>
      <c r="E1057" s="17"/>
      <c r="F1057" s="21" t="str">
        <f t="shared" si="16"/>
        <v/>
      </c>
    </row>
    <row r="1058" spans="1:6" x14ac:dyDescent="0.3">
      <c r="A1058" s="20"/>
      <c r="B1058" s="17"/>
      <c r="C1058" s="19"/>
      <c r="D1058" s="18"/>
      <c r="E1058" s="17"/>
      <c r="F1058" s="21" t="str">
        <f t="shared" si="16"/>
        <v/>
      </c>
    </row>
    <row r="1059" spans="1:6" x14ac:dyDescent="0.3">
      <c r="A1059" s="20"/>
      <c r="B1059" s="17"/>
      <c r="C1059" s="19"/>
      <c r="D1059" s="18"/>
      <c r="E1059" s="17"/>
      <c r="F1059" s="21" t="str">
        <f t="shared" si="16"/>
        <v/>
      </c>
    </row>
    <row r="1060" spans="1:6" x14ac:dyDescent="0.3">
      <c r="A1060" s="20"/>
      <c r="B1060" s="17"/>
      <c r="C1060" s="19"/>
      <c r="D1060" s="18"/>
      <c r="E1060" s="17"/>
      <c r="F1060" s="21" t="str">
        <f t="shared" si="16"/>
        <v/>
      </c>
    </row>
    <row r="1061" spans="1:6" x14ac:dyDescent="0.3">
      <c r="A1061" s="20"/>
      <c r="B1061" s="17"/>
      <c r="C1061" s="19"/>
      <c r="D1061" s="18"/>
      <c r="E1061" s="17"/>
      <c r="F1061" s="21" t="str">
        <f t="shared" si="16"/>
        <v/>
      </c>
    </row>
    <row r="1062" spans="1:6" x14ac:dyDescent="0.3">
      <c r="A1062" s="20"/>
      <c r="B1062" s="17"/>
      <c r="C1062" s="19"/>
      <c r="D1062" s="18"/>
      <c r="E1062" s="17"/>
      <c r="F1062" s="21" t="str">
        <f t="shared" si="16"/>
        <v/>
      </c>
    </row>
    <row r="1063" spans="1:6" x14ac:dyDescent="0.3">
      <c r="A1063" s="20"/>
      <c r="B1063" s="17"/>
      <c r="C1063" s="19"/>
      <c r="D1063" s="18"/>
      <c r="E1063" s="17"/>
      <c r="F1063" s="21" t="str">
        <f t="shared" si="16"/>
        <v/>
      </c>
    </row>
    <row r="1064" spans="1:6" x14ac:dyDescent="0.3">
      <c r="A1064" s="20"/>
      <c r="B1064" s="17"/>
      <c r="C1064" s="19"/>
      <c r="D1064" s="18"/>
      <c r="E1064" s="17"/>
      <c r="F1064" s="21" t="str">
        <f t="shared" si="16"/>
        <v/>
      </c>
    </row>
    <row r="1065" spans="1:6" x14ac:dyDescent="0.3">
      <c r="A1065" s="20"/>
      <c r="B1065" s="17"/>
      <c r="C1065" s="19"/>
      <c r="D1065" s="18"/>
      <c r="E1065" s="17"/>
      <c r="F1065" s="21" t="str">
        <f t="shared" si="16"/>
        <v/>
      </c>
    </row>
    <row r="1066" spans="1:6" x14ac:dyDescent="0.3">
      <c r="A1066" s="20"/>
      <c r="B1066" s="17"/>
      <c r="C1066" s="19"/>
      <c r="D1066" s="18"/>
      <c r="E1066" s="17"/>
      <c r="F1066" s="21" t="str">
        <f t="shared" si="16"/>
        <v/>
      </c>
    </row>
    <row r="1067" spans="1:6" x14ac:dyDescent="0.3">
      <c r="A1067" s="20"/>
      <c r="B1067" s="17"/>
      <c r="C1067" s="19"/>
      <c r="D1067" s="18"/>
      <c r="E1067" s="17"/>
      <c r="F1067" s="21" t="str">
        <f t="shared" si="16"/>
        <v/>
      </c>
    </row>
    <row r="1068" spans="1:6" x14ac:dyDescent="0.3">
      <c r="A1068" s="20"/>
      <c r="B1068" s="17"/>
      <c r="C1068" s="19"/>
      <c r="D1068" s="18"/>
      <c r="E1068" s="17"/>
      <c r="F1068" s="21" t="str">
        <f t="shared" si="16"/>
        <v/>
      </c>
    </row>
    <row r="1069" spans="1:6" x14ac:dyDescent="0.3">
      <c r="A1069" s="20"/>
      <c r="B1069" s="17"/>
      <c r="C1069" s="19"/>
      <c r="D1069" s="18"/>
      <c r="E1069" s="17"/>
      <c r="F1069" s="21" t="str">
        <f t="shared" si="16"/>
        <v/>
      </c>
    </row>
    <row r="1070" spans="1:6" x14ac:dyDescent="0.3">
      <c r="A1070" s="20"/>
      <c r="B1070" s="17"/>
      <c r="C1070" s="19"/>
      <c r="D1070" s="18"/>
      <c r="E1070" s="17"/>
      <c r="F1070" s="21" t="str">
        <f t="shared" si="16"/>
        <v/>
      </c>
    </row>
    <row r="1071" spans="1:6" x14ac:dyDescent="0.3">
      <c r="A1071" s="20"/>
      <c r="B1071" s="17"/>
      <c r="C1071" s="19"/>
      <c r="D1071" s="18"/>
      <c r="E1071" s="17"/>
      <c r="F1071" s="21" t="str">
        <f t="shared" si="16"/>
        <v/>
      </c>
    </row>
    <row r="1072" spans="1:6" x14ac:dyDescent="0.3">
      <c r="A1072" s="20"/>
      <c r="B1072" s="17"/>
      <c r="C1072" s="19"/>
      <c r="D1072" s="18"/>
      <c r="E1072" s="17"/>
      <c r="F1072" s="21" t="str">
        <f t="shared" si="16"/>
        <v/>
      </c>
    </row>
    <row r="1073" spans="1:6" x14ac:dyDescent="0.3">
      <c r="A1073" s="20"/>
      <c r="B1073" s="17"/>
      <c r="C1073" s="19"/>
      <c r="D1073" s="18"/>
      <c r="E1073" s="17"/>
      <c r="F1073" s="21" t="str">
        <f t="shared" si="16"/>
        <v/>
      </c>
    </row>
    <row r="1074" spans="1:6" x14ac:dyDescent="0.3">
      <c r="A1074" s="20"/>
      <c r="B1074" s="17"/>
      <c r="C1074" s="19"/>
      <c r="D1074" s="18"/>
      <c r="E1074" s="17"/>
      <c r="F1074" s="21" t="str">
        <f t="shared" si="16"/>
        <v/>
      </c>
    </row>
    <row r="1075" spans="1:6" x14ac:dyDescent="0.3">
      <c r="A1075" s="20"/>
      <c r="B1075" s="17"/>
      <c r="C1075" s="19"/>
      <c r="D1075" s="18"/>
      <c r="E1075" s="17"/>
      <c r="F1075" s="21" t="str">
        <f t="shared" si="16"/>
        <v/>
      </c>
    </row>
    <row r="1076" spans="1:6" x14ac:dyDescent="0.3">
      <c r="A1076" s="20"/>
      <c r="B1076" s="17"/>
      <c r="C1076" s="19"/>
      <c r="D1076" s="18"/>
      <c r="E1076" s="17"/>
      <c r="F1076" s="21" t="str">
        <f t="shared" si="16"/>
        <v/>
      </c>
    </row>
    <row r="1077" spans="1:6" x14ac:dyDescent="0.3">
      <c r="A1077" s="20"/>
      <c r="B1077" s="17"/>
      <c r="C1077" s="19"/>
      <c r="D1077" s="18"/>
      <c r="E1077" s="17"/>
      <c r="F1077" s="21" t="str">
        <f t="shared" si="16"/>
        <v/>
      </c>
    </row>
    <row r="1078" spans="1:6" x14ac:dyDescent="0.3">
      <c r="A1078" s="20"/>
      <c r="B1078" s="17"/>
      <c r="C1078" s="19"/>
      <c r="D1078" s="18"/>
      <c r="E1078" s="17"/>
      <c r="F1078" s="21" t="str">
        <f t="shared" si="16"/>
        <v/>
      </c>
    </row>
    <row r="1079" spans="1:6" x14ac:dyDescent="0.3">
      <c r="A1079" s="20"/>
      <c r="B1079" s="17"/>
      <c r="C1079" s="19"/>
      <c r="D1079" s="18"/>
      <c r="E1079" s="17"/>
      <c r="F1079" s="21" t="str">
        <f t="shared" si="16"/>
        <v/>
      </c>
    </row>
    <row r="1080" spans="1:6" x14ac:dyDescent="0.3">
      <c r="A1080" s="20"/>
      <c r="B1080" s="17"/>
      <c r="C1080" s="19"/>
      <c r="D1080" s="18"/>
      <c r="E1080" s="17"/>
      <c r="F1080" s="21" t="str">
        <f t="shared" si="16"/>
        <v/>
      </c>
    </row>
    <row r="1081" spans="1:6" x14ac:dyDescent="0.3">
      <c r="A1081" s="20"/>
      <c r="B1081" s="17"/>
      <c r="C1081" s="19"/>
      <c r="D1081" s="18"/>
      <c r="E1081" s="17"/>
      <c r="F1081" s="21" t="str">
        <f t="shared" si="16"/>
        <v/>
      </c>
    </row>
    <row r="1082" spans="1:6" x14ac:dyDescent="0.3">
      <c r="A1082" s="20"/>
      <c r="B1082" s="17"/>
      <c r="C1082" s="19"/>
      <c r="D1082" s="18"/>
      <c r="E1082" s="17"/>
      <c r="F1082" s="21" t="str">
        <f t="shared" si="16"/>
        <v/>
      </c>
    </row>
    <row r="1083" spans="1:6" x14ac:dyDescent="0.3">
      <c r="A1083" s="20"/>
      <c r="B1083" s="17"/>
      <c r="C1083" s="19"/>
      <c r="D1083" s="18"/>
      <c r="E1083" s="17"/>
      <c r="F1083" s="21" t="str">
        <f t="shared" si="16"/>
        <v/>
      </c>
    </row>
    <row r="1084" spans="1:6" x14ac:dyDescent="0.3">
      <c r="A1084" s="20"/>
      <c r="B1084" s="17"/>
      <c r="C1084" s="19"/>
      <c r="D1084" s="18"/>
      <c r="E1084" s="17"/>
      <c r="F1084" s="21" t="str">
        <f t="shared" si="16"/>
        <v/>
      </c>
    </row>
    <row r="1085" spans="1:6" x14ac:dyDescent="0.3">
      <c r="A1085" s="20"/>
      <c r="B1085" s="17"/>
      <c r="C1085" s="19"/>
      <c r="D1085" s="18"/>
      <c r="E1085" s="17"/>
      <c r="F1085" s="21" t="str">
        <f t="shared" si="16"/>
        <v/>
      </c>
    </row>
    <row r="1086" spans="1:6" x14ac:dyDescent="0.3">
      <c r="A1086" s="20"/>
      <c r="B1086" s="17"/>
      <c r="C1086" s="19"/>
      <c r="D1086" s="18"/>
      <c r="E1086" s="17"/>
      <c r="F1086" s="21" t="str">
        <f t="shared" si="16"/>
        <v/>
      </c>
    </row>
    <row r="1087" spans="1:6" x14ac:dyDescent="0.3">
      <c r="A1087" s="20"/>
      <c r="B1087" s="17"/>
      <c r="C1087" s="19"/>
      <c r="D1087" s="18"/>
      <c r="E1087" s="17"/>
      <c r="F1087" s="21" t="str">
        <f t="shared" si="16"/>
        <v/>
      </c>
    </row>
    <row r="1088" spans="1:6" x14ac:dyDescent="0.3">
      <c r="A1088" s="20"/>
      <c r="B1088" s="17"/>
      <c r="C1088" s="19"/>
      <c r="D1088" s="18"/>
      <c r="E1088" s="17"/>
      <c r="F1088" s="21" t="str">
        <f t="shared" si="16"/>
        <v/>
      </c>
    </row>
    <row r="1089" spans="1:6" x14ac:dyDescent="0.3">
      <c r="A1089" s="20"/>
      <c r="B1089" s="17"/>
      <c r="C1089" s="19"/>
      <c r="D1089" s="18"/>
      <c r="E1089" s="17"/>
      <c r="F1089" s="21" t="str">
        <f t="shared" si="16"/>
        <v/>
      </c>
    </row>
    <row r="1090" spans="1:6" x14ac:dyDescent="0.3">
      <c r="A1090" s="20"/>
      <c r="B1090" s="17"/>
      <c r="C1090" s="19"/>
      <c r="D1090" s="18"/>
      <c r="E1090" s="17"/>
      <c r="F1090" s="21" t="str">
        <f t="shared" si="16"/>
        <v/>
      </c>
    </row>
    <row r="1091" spans="1:6" x14ac:dyDescent="0.3">
      <c r="A1091" s="20"/>
      <c r="B1091" s="17"/>
      <c r="C1091" s="19"/>
      <c r="D1091" s="18"/>
      <c r="E1091" s="17"/>
      <c r="F1091" s="21" t="str">
        <f t="shared" si="16"/>
        <v/>
      </c>
    </row>
    <row r="1092" spans="1:6" x14ac:dyDescent="0.3">
      <c r="A1092" s="20"/>
      <c r="B1092" s="17"/>
      <c r="C1092" s="19"/>
      <c r="D1092" s="18"/>
      <c r="E1092" s="17"/>
      <c r="F1092" s="21" t="str">
        <f t="shared" ref="F1092:F1155" si="17">IF($C1092="","",DATE(YEAR($C1092),MONTH($C1092),1))</f>
        <v/>
      </c>
    </row>
    <row r="1093" spans="1:6" x14ac:dyDescent="0.3">
      <c r="A1093" s="20"/>
      <c r="B1093" s="17"/>
      <c r="C1093" s="19"/>
      <c r="D1093" s="18"/>
      <c r="E1093" s="17"/>
      <c r="F1093" s="21" t="str">
        <f t="shared" si="17"/>
        <v/>
      </c>
    </row>
    <row r="1094" spans="1:6" x14ac:dyDescent="0.3">
      <c r="A1094" s="20"/>
      <c r="B1094" s="17"/>
      <c r="C1094" s="19"/>
      <c r="D1094" s="18"/>
      <c r="E1094" s="17"/>
      <c r="F1094" s="21" t="str">
        <f t="shared" si="17"/>
        <v/>
      </c>
    </row>
    <row r="1095" spans="1:6" x14ac:dyDescent="0.3">
      <c r="A1095" s="20"/>
      <c r="B1095" s="17"/>
      <c r="C1095" s="19"/>
      <c r="D1095" s="18"/>
      <c r="E1095" s="17"/>
      <c r="F1095" s="21" t="str">
        <f t="shared" si="17"/>
        <v/>
      </c>
    </row>
    <row r="1096" spans="1:6" x14ac:dyDescent="0.3">
      <c r="A1096" s="20"/>
      <c r="B1096" s="17"/>
      <c r="C1096" s="19"/>
      <c r="D1096" s="18"/>
      <c r="E1096" s="17"/>
      <c r="F1096" s="21" t="str">
        <f t="shared" si="17"/>
        <v/>
      </c>
    </row>
    <row r="1097" spans="1:6" x14ac:dyDescent="0.3">
      <c r="A1097" s="20"/>
      <c r="B1097" s="17"/>
      <c r="C1097" s="19"/>
      <c r="D1097" s="18"/>
      <c r="E1097" s="17"/>
      <c r="F1097" s="21" t="str">
        <f t="shared" si="17"/>
        <v/>
      </c>
    </row>
    <row r="1098" spans="1:6" x14ac:dyDescent="0.3">
      <c r="A1098" s="20"/>
      <c r="B1098" s="17"/>
      <c r="C1098" s="19"/>
      <c r="D1098" s="18"/>
      <c r="E1098" s="17"/>
      <c r="F1098" s="21" t="str">
        <f t="shared" si="17"/>
        <v/>
      </c>
    </row>
    <row r="1099" spans="1:6" x14ac:dyDescent="0.3">
      <c r="A1099" s="20"/>
      <c r="B1099" s="17"/>
      <c r="C1099" s="19"/>
      <c r="D1099" s="18"/>
      <c r="E1099" s="17"/>
      <c r="F1099" s="21" t="str">
        <f t="shared" si="17"/>
        <v/>
      </c>
    </row>
    <row r="1100" spans="1:6" x14ac:dyDescent="0.3">
      <c r="A1100" s="20"/>
      <c r="B1100" s="17"/>
      <c r="C1100" s="19"/>
      <c r="D1100" s="18"/>
      <c r="E1100" s="17"/>
      <c r="F1100" s="21" t="str">
        <f t="shared" si="17"/>
        <v/>
      </c>
    </row>
    <row r="1101" spans="1:6" x14ac:dyDescent="0.3">
      <c r="A1101" s="20"/>
      <c r="B1101" s="17"/>
      <c r="C1101" s="19"/>
      <c r="D1101" s="18"/>
      <c r="E1101" s="17"/>
      <c r="F1101" s="21" t="str">
        <f t="shared" si="17"/>
        <v/>
      </c>
    </row>
    <row r="1102" spans="1:6" x14ac:dyDescent="0.3">
      <c r="A1102" s="20"/>
      <c r="B1102" s="17"/>
      <c r="C1102" s="19"/>
      <c r="D1102" s="18"/>
      <c r="E1102" s="17"/>
      <c r="F1102" s="21" t="str">
        <f t="shared" si="17"/>
        <v/>
      </c>
    </row>
    <row r="1103" spans="1:6" x14ac:dyDescent="0.3">
      <c r="A1103" s="20"/>
      <c r="B1103" s="17"/>
      <c r="C1103" s="19"/>
      <c r="D1103" s="18"/>
      <c r="E1103" s="17"/>
      <c r="F1103" s="21" t="str">
        <f t="shared" si="17"/>
        <v/>
      </c>
    </row>
    <row r="1104" spans="1:6" x14ac:dyDescent="0.3">
      <c r="A1104" s="20"/>
      <c r="B1104" s="17"/>
      <c r="C1104" s="19"/>
      <c r="D1104" s="18"/>
      <c r="E1104" s="17"/>
      <c r="F1104" s="21" t="str">
        <f t="shared" si="17"/>
        <v/>
      </c>
    </row>
    <row r="1105" spans="1:6" x14ac:dyDescent="0.3">
      <c r="A1105" s="20"/>
      <c r="B1105" s="17"/>
      <c r="C1105" s="19"/>
      <c r="D1105" s="18"/>
      <c r="E1105" s="17"/>
      <c r="F1105" s="21" t="str">
        <f t="shared" si="17"/>
        <v/>
      </c>
    </row>
    <row r="1106" spans="1:6" x14ac:dyDescent="0.3">
      <c r="A1106" s="20"/>
      <c r="B1106" s="17"/>
      <c r="C1106" s="19"/>
      <c r="D1106" s="18"/>
      <c r="E1106" s="17"/>
      <c r="F1106" s="21" t="str">
        <f t="shared" si="17"/>
        <v/>
      </c>
    </row>
    <row r="1107" spans="1:6" x14ac:dyDescent="0.3">
      <c r="A1107" s="20"/>
      <c r="B1107" s="17"/>
      <c r="C1107" s="19"/>
      <c r="D1107" s="18"/>
      <c r="E1107" s="17"/>
      <c r="F1107" s="21" t="str">
        <f t="shared" si="17"/>
        <v/>
      </c>
    </row>
    <row r="1108" spans="1:6" x14ac:dyDescent="0.3">
      <c r="A1108" s="20"/>
      <c r="B1108" s="17"/>
      <c r="C1108" s="19"/>
      <c r="D1108" s="18"/>
      <c r="E1108" s="17"/>
      <c r="F1108" s="21" t="str">
        <f t="shared" si="17"/>
        <v/>
      </c>
    </row>
    <row r="1109" spans="1:6" x14ac:dyDescent="0.3">
      <c r="A1109" s="20"/>
      <c r="B1109" s="17"/>
      <c r="C1109" s="19"/>
      <c r="D1109" s="18"/>
      <c r="E1109" s="17"/>
      <c r="F1109" s="21" t="str">
        <f t="shared" si="17"/>
        <v/>
      </c>
    </row>
    <row r="1110" spans="1:6" x14ac:dyDescent="0.3">
      <c r="A1110" s="20"/>
      <c r="B1110" s="17"/>
      <c r="C1110" s="19"/>
      <c r="D1110" s="18"/>
      <c r="E1110" s="17"/>
      <c r="F1110" s="21" t="str">
        <f t="shared" si="17"/>
        <v/>
      </c>
    </row>
    <row r="1111" spans="1:6" x14ac:dyDescent="0.3">
      <c r="A1111" s="20"/>
      <c r="B1111" s="17"/>
      <c r="C1111" s="19"/>
      <c r="D1111" s="18"/>
      <c r="E1111" s="17"/>
      <c r="F1111" s="21" t="str">
        <f t="shared" si="17"/>
        <v/>
      </c>
    </row>
    <row r="1112" spans="1:6" x14ac:dyDescent="0.3">
      <c r="A1112" s="20"/>
      <c r="B1112" s="17"/>
      <c r="C1112" s="19"/>
      <c r="D1112" s="18"/>
      <c r="E1112" s="17"/>
      <c r="F1112" s="21" t="str">
        <f t="shared" si="17"/>
        <v/>
      </c>
    </row>
    <row r="1113" spans="1:6" x14ac:dyDescent="0.3">
      <c r="A1113" s="20"/>
      <c r="B1113" s="17"/>
      <c r="C1113" s="19"/>
      <c r="D1113" s="18"/>
      <c r="E1113" s="17"/>
      <c r="F1113" s="21" t="str">
        <f t="shared" si="17"/>
        <v/>
      </c>
    </row>
    <row r="1114" spans="1:6" x14ac:dyDescent="0.3">
      <c r="A1114" s="20"/>
      <c r="B1114" s="17"/>
      <c r="C1114" s="19"/>
      <c r="D1114" s="18"/>
      <c r="E1114" s="17"/>
      <c r="F1114" s="21" t="str">
        <f t="shared" si="17"/>
        <v/>
      </c>
    </row>
    <row r="1115" spans="1:6" x14ac:dyDescent="0.3">
      <c r="A1115" s="20"/>
      <c r="B1115" s="17"/>
      <c r="C1115" s="19"/>
      <c r="D1115" s="18"/>
      <c r="E1115" s="17"/>
      <c r="F1115" s="21" t="str">
        <f t="shared" si="17"/>
        <v/>
      </c>
    </row>
    <row r="1116" spans="1:6" x14ac:dyDescent="0.3">
      <c r="A1116" s="20"/>
      <c r="B1116" s="17"/>
      <c r="C1116" s="19"/>
      <c r="D1116" s="18"/>
      <c r="E1116" s="17"/>
      <c r="F1116" s="21" t="str">
        <f t="shared" si="17"/>
        <v/>
      </c>
    </row>
    <row r="1117" spans="1:6" x14ac:dyDescent="0.3">
      <c r="A1117" s="20"/>
      <c r="B1117" s="17"/>
      <c r="C1117" s="19"/>
      <c r="D1117" s="18"/>
      <c r="E1117" s="17"/>
      <c r="F1117" s="21" t="str">
        <f t="shared" si="17"/>
        <v/>
      </c>
    </row>
    <row r="1118" spans="1:6" x14ac:dyDescent="0.3">
      <c r="A1118" s="20"/>
      <c r="B1118" s="17"/>
      <c r="C1118" s="19"/>
      <c r="D1118" s="18"/>
      <c r="E1118" s="17"/>
      <c r="F1118" s="21" t="str">
        <f t="shared" si="17"/>
        <v/>
      </c>
    </row>
    <row r="1119" spans="1:6" x14ac:dyDescent="0.3">
      <c r="A1119" s="20"/>
      <c r="B1119" s="17"/>
      <c r="C1119" s="19"/>
      <c r="D1119" s="18"/>
      <c r="E1119" s="17"/>
      <c r="F1119" s="21" t="str">
        <f t="shared" si="17"/>
        <v/>
      </c>
    </row>
    <row r="1120" spans="1:6" x14ac:dyDescent="0.3">
      <c r="A1120" s="20"/>
      <c r="B1120" s="17"/>
      <c r="C1120" s="19"/>
      <c r="D1120" s="18"/>
      <c r="E1120" s="17"/>
      <c r="F1120" s="21" t="str">
        <f t="shared" si="17"/>
        <v/>
      </c>
    </row>
    <row r="1121" spans="1:6" x14ac:dyDescent="0.3">
      <c r="A1121" s="20"/>
      <c r="B1121" s="17"/>
      <c r="C1121" s="19"/>
      <c r="D1121" s="18"/>
      <c r="E1121" s="17"/>
      <c r="F1121" s="21" t="str">
        <f t="shared" si="17"/>
        <v/>
      </c>
    </row>
    <row r="1122" spans="1:6" x14ac:dyDescent="0.3">
      <c r="A1122" s="20"/>
      <c r="B1122" s="17"/>
      <c r="C1122" s="19"/>
      <c r="D1122" s="18"/>
      <c r="E1122" s="17"/>
      <c r="F1122" s="21" t="str">
        <f t="shared" si="17"/>
        <v/>
      </c>
    </row>
    <row r="1123" spans="1:6" x14ac:dyDescent="0.3">
      <c r="A1123" s="20"/>
      <c r="B1123" s="17"/>
      <c r="C1123" s="19"/>
      <c r="D1123" s="18"/>
      <c r="E1123" s="17"/>
      <c r="F1123" s="21" t="str">
        <f t="shared" si="17"/>
        <v/>
      </c>
    </row>
    <row r="1124" spans="1:6" x14ac:dyDescent="0.3">
      <c r="A1124" s="20"/>
      <c r="B1124" s="17"/>
      <c r="C1124" s="19"/>
      <c r="D1124" s="18"/>
      <c r="E1124" s="17"/>
      <c r="F1124" s="21" t="str">
        <f t="shared" si="17"/>
        <v/>
      </c>
    </row>
    <row r="1125" spans="1:6" x14ac:dyDescent="0.3">
      <c r="A1125" s="20"/>
      <c r="B1125" s="17"/>
      <c r="C1125" s="19"/>
      <c r="D1125" s="18"/>
      <c r="E1125" s="17"/>
      <c r="F1125" s="21" t="str">
        <f t="shared" si="17"/>
        <v/>
      </c>
    </row>
    <row r="1126" spans="1:6" x14ac:dyDescent="0.3">
      <c r="A1126" s="20"/>
      <c r="B1126" s="17"/>
      <c r="C1126" s="19"/>
      <c r="D1126" s="18"/>
      <c r="E1126" s="17"/>
      <c r="F1126" s="21" t="str">
        <f t="shared" si="17"/>
        <v/>
      </c>
    </row>
    <row r="1127" spans="1:6" x14ac:dyDescent="0.3">
      <c r="A1127" s="20"/>
      <c r="B1127" s="17"/>
      <c r="C1127" s="19"/>
      <c r="D1127" s="18"/>
      <c r="E1127" s="17"/>
      <c r="F1127" s="21" t="str">
        <f t="shared" si="17"/>
        <v/>
      </c>
    </row>
    <row r="1128" spans="1:6" x14ac:dyDescent="0.3">
      <c r="A1128" s="20"/>
      <c r="B1128" s="17"/>
      <c r="C1128" s="19"/>
      <c r="D1128" s="18"/>
      <c r="E1128" s="17"/>
      <c r="F1128" s="21" t="str">
        <f t="shared" si="17"/>
        <v/>
      </c>
    </row>
    <row r="1129" spans="1:6" x14ac:dyDescent="0.3">
      <c r="A1129" s="20"/>
      <c r="B1129" s="17"/>
      <c r="C1129" s="19"/>
      <c r="D1129" s="18"/>
      <c r="E1129" s="17"/>
      <c r="F1129" s="21" t="str">
        <f t="shared" si="17"/>
        <v/>
      </c>
    </row>
    <row r="1130" spans="1:6" x14ac:dyDescent="0.3">
      <c r="A1130" s="20"/>
      <c r="B1130" s="17"/>
      <c r="C1130" s="19"/>
      <c r="D1130" s="18"/>
      <c r="E1130" s="17"/>
      <c r="F1130" s="21" t="str">
        <f t="shared" si="17"/>
        <v/>
      </c>
    </row>
    <row r="1131" spans="1:6" x14ac:dyDescent="0.3">
      <c r="A1131" s="20"/>
      <c r="B1131" s="17"/>
      <c r="C1131" s="19"/>
      <c r="D1131" s="18"/>
      <c r="E1131" s="17"/>
      <c r="F1131" s="21" t="str">
        <f t="shared" si="17"/>
        <v/>
      </c>
    </row>
    <row r="1132" spans="1:6" x14ac:dyDescent="0.3">
      <c r="A1132" s="20"/>
      <c r="B1132" s="17"/>
      <c r="C1132" s="19"/>
      <c r="D1132" s="18"/>
      <c r="E1132" s="17"/>
      <c r="F1132" s="21" t="str">
        <f t="shared" si="17"/>
        <v/>
      </c>
    </row>
    <row r="1133" spans="1:6" x14ac:dyDescent="0.3">
      <c r="A1133" s="20"/>
      <c r="B1133" s="17"/>
      <c r="C1133" s="19"/>
      <c r="D1133" s="18"/>
      <c r="E1133" s="17"/>
      <c r="F1133" s="21" t="str">
        <f t="shared" si="17"/>
        <v/>
      </c>
    </row>
    <row r="1134" spans="1:6" x14ac:dyDescent="0.3">
      <c r="A1134" s="20"/>
      <c r="B1134" s="17"/>
      <c r="C1134" s="19"/>
      <c r="D1134" s="18"/>
      <c r="E1134" s="17"/>
      <c r="F1134" s="21" t="str">
        <f t="shared" si="17"/>
        <v/>
      </c>
    </row>
    <row r="1135" spans="1:6" x14ac:dyDescent="0.3">
      <c r="A1135" s="20"/>
      <c r="B1135" s="17"/>
      <c r="C1135" s="19"/>
      <c r="D1135" s="18"/>
      <c r="E1135" s="17"/>
      <c r="F1135" s="21" t="str">
        <f t="shared" si="17"/>
        <v/>
      </c>
    </row>
    <row r="1136" spans="1:6" x14ac:dyDescent="0.3">
      <c r="A1136" s="20"/>
      <c r="B1136" s="17"/>
      <c r="C1136" s="19"/>
      <c r="D1136" s="18"/>
      <c r="E1136" s="17"/>
      <c r="F1136" s="21" t="str">
        <f t="shared" si="17"/>
        <v/>
      </c>
    </row>
    <row r="1137" spans="1:6" x14ac:dyDescent="0.3">
      <c r="A1137" s="20"/>
      <c r="B1137" s="17"/>
      <c r="C1137" s="19"/>
      <c r="D1137" s="18"/>
      <c r="E1137" s="17"/>
      <c r="F1137" s="21" t="str">
        <f t="shared" si="17"/>
        <v/>
      </c>
    </row>
    <row r="1138" spans="1:6" x14ac:dyDescent="0.3">
      <c r="A1138" s="20"/>
      <c r="B1138" s="17"/>
      <c r="C1138" s="19"/>
      <c r="D1138" s="18"/>
      <c r="E1138" s="17"/>
      <c r="F1138" s="21" t="str">
        <f t="shared" si="17"/>
        <v/>
      </c>
    </row>
    <row r="1139" spans="1:6" x14ac:dyDescent="0.3">
      <c r="A1139" s="20"/>
      <c r="B1139" s="17"/>
      <c r="C1139" s="19"/>
      <c r="D1139" s="18"/>
      <c r="E1139" s="17"/>
      <c r="F1139" s="21" t="str">
        <f t="shared" si="17"/>
        <v/>
      </c>
    </row>
    <row r="1140" spans="1:6" x14ac:dyDescent="0.3">
      <c r="A1140" s="20"/>
      <c r="B1140" s="17"/>
      <c r="C1140" s="19"/>
      <c r="D1140" s="18"/>
      <c r="E1140" s="17"/>
      <c r="F1140" s="21" t="str">
        <f t="shared" si="17"/>
        <v/>
      </c>
    </row>
    <row r="1141" spans="1:6" x14ac:dyDescent="0.3">
      <c r="A1141" s="20"/>
      <c r="B1141" s="17"/>
      <c r="C1141" s="19"/>
      <c r="D1141" s="18"/>
      <c r="E1141" s="17"/>
      <c r="F1141" s="21" t="str">
        <f t="shared" si="17"/>
        <v/>
      </c>
    </row>
    <row r="1142" spans="1:6" x14ac:dyDescent="0.3">
      <c r="A1142" s="20"/>
      <c r="B1142" s="17"/>
      <c r="C1142" s="19"/>
      <c r="D1142" s="18"/>
      <c r="E1142" s="17"/>
      <c r="F1142" s="21" t="str">
        <f t="shared" si="17"/>
        <v/>
      </c>
    </row>
    <row r="1143" spans="1:6" x14ac:dyDescent="0.3">
      <c r="A1143" s="20"/>
      <c r="B1143" s="17"/>
      <c r="C1143" s="19"/>
      <c r="D1143" s="18"/>
      <c r="E1143" s="17"/>
      <c r="F1143" s="21" t="str">
        <f t="shared" si="17"/>
        <v/>
      </c>
    </row>
    <row r="1144" spans="1:6" x14ac:dyDescent="0.3">
      <c r="A1144" s="20"/>
      <c r="B1144" s="17"/>
      <c r="C1144" s="19"/>
      <c r="D1144" s="18"/>
      <c r="E1144" s="17"/>
      <c r="F1144" s="21" t="str">
        <f t="shared" si="17"/>
        <v/>
      </c>
    </row>
    <row r="1145" spans="1:6" x14ac:dyDescent="0.3">
      <c r="A1145" s="20"/>
      <c r="B1145" s="17"/>
      <c r="C1145" s="19"/>
      <c r="D1145" s="18"/>
      <c r="E1145" s="17"/>
      <c r="F1145" s="21" t="str">
        <f t="shared" si="17"/>
        <v/>
      </c>
    </row>
    <row r="1146" spans="1:6" x14ac:dyDescent="0.3">
      <c r="A1146" s="20"/>
      <c r="B1146" s="17"/>
      <c r="C1146" s="19"/>
      <c r="D1146" s="18"/>
      <c r="E1146" s="17"/>
      <c r="F1146" s="21" t="str">
        <f t="shared" si="17"/>
        <v/>
      </c>
    </row>
    <row r="1147" spans="1:6" x14ac:dyDescent="0.3">
      <c r="A1147" s="20"/>
      <c r="B1147" s="17"/>
      <c r="C1147" s="19"/>
      <c r="D1147" s="18"/>
      <c r="E1147" s="17"/>
      <c r="F1147" s="21" t="str">
        <f t="shared" si="17"/>
        <v/>
      </c>
    </row>
    <row r="1148" spans="1:6" x14ac:dyDescent="0.3">
      <c r="A1148" s="20"/>
      <c r="B1148" s="17"/>
      <c r="C1148" s="19"/>
      <c r="D1148" s="18"/>
      <c r="E1148" s="17"/>
      <c r="F1148" s="21" t="str">
        <f t="shared" si="17"/>
        <v/>
      </c>
    </row>
    <row r="1149" spans="1:6" x14ac:dyDescent="0.3">
      <c r="A1149" s="20"/>
      <c r="B1149" s="17"/>
      <c r="C1149" s="19"/>
      <c r="D1149" s="18"/>
      <c r="E1149" s="17"/>
      <c r="F1149" s="21" t="str">
        <f t="shared" si="17"/>
        <v/>
      </c>
    </row>
    <row r="1150" spans="1:6" x14ac:dyDescent="0.3">
      <c r="A1150" s="20"/>
      <c r="B1150" s="17"/>
      <c r="C1150" s="19"/>
      <c r="D1150" s="18"/>
      <c r="E1150" s="17"/>
      <c r="F1150" s="21" t="str">
        <f t="shared" si="17"/>
        <v/>
      </c>
    </row>
    <row r="1151" spans="1:6" x14ac:dyDescent="0.3">
      <c r="A1151" s="20"/>
      <c r="B1151" s="17"/>
      <c r="C1151" s="19"/>
      <c r="D1151" s="18"/>
      <c r="E1151" s="17"/>
      <c r="F1151" s="21" t="str">
        <f t="shared" si="17"/>
        <v/>
      </c>
    </row>
    <row r="1152" spans="1:6" x14ac:dyDescent="0.3">
      <c r="A1152" s="20"/>
      <c r="B1152" s="17"/>
      <c r="C1152" s="19"/>
      <c r="D1152" s="18"/>
      <c r="E1152" s="17"/>
      <c r="F1152" s="21" t="str">
        <f t="shared" si="17"/>
        <v/>
      </c>
    </row>
    <row r="1153" spans="1:6" x14ac:dyDescent="0.3">
      <c r="A1153" s="20"/>
      <c r="B1153" s="17"/>
      <c r="C1153" s="19"/>
      <c r="D1153" s="18"/>
      <c r="E1153" s="17"/>
      <c r="F1153" s="21" t="str">
        <f t="shared" si="17"/>
        <v/>
      </c>
    </row>
    <row r="1154" spans="1:6" x14ac:dyDescent="0.3">
      <c r="A1154" s="20"/>
      <c r="B1154" s="17"/>
      <c r="C1154" s="19"/>
      <c r="D1154" s="18"/>
      <c r="E1154" s="17"/>
      <c r="F1154" s="21" t="str">
        <f t="shared" si="17"/>
        <v/>
      </c>
    </row>
    <row r="1155" spans="1:6" x14ac:dyDescent="0.3">
      <c r="A1155" s="20"/>
      <c r="B1155" s="17"/>
      <c r="C1155" s="19"/>
      <c r="D1155" s="18"/>
      <c r="E1155" s="17"/>
      <c r="F1155" s="21" t="str">
        <f t="shared" si="17"/>
        <v/>
      </c>
    </row>
    <row r="1156" spans="1:6" x14ac:dyDescent="0.3">
      <c r="A1156" s="20"/>
      <c r="B1156" s="17"/>
      <c r="C1156" s="19"/>
      <c r="D1156" s="18"/>
      <c r="E1156" s="17"/>
      <c r="F1156" s="21" t="str">
        <f t="shared" ref="F1156:F1219" si="18">IF($C1156="","",DATE(YEAR($C1156),MONTH($C1156),1))</f>
        <v/>
      </c>
    </row>
    <row r="1157" spans="1:6" x14ac:dyDescent="0.3">
      <c r="A1157" s="20"/>
      <c r="B1157" s="17"/>
      <c r="C1157" s="19"/>
      <c r="D1157" s="18"/>
      <c r="E1157" s="17"/>
      <c r="F1157" s="21" t="str">
        <f t="shared" si="18"/>
        <v/>
      </c>
    </row>
    <row r="1158" spans="1:6" x14ac:dyDescent="0.3">
      <c r="A1158" s="20"/>
      <c r="B1158" s="17"/>
      <c r="C1158" s="19"/>
      <c r="D1158" s="18"/>
      <c r="E1158" s="17"/>
      <c r="F1158" s="21" t="str">
        <f t="shared" si="18"/>
        <v/>
      </c>
    </row>
    <row r="1159" spans="1:6" x14ac:dyDescent="0.3">
      <c r="A1159" s="20"/>
      <c r="B1159" s="17"/>
      <c r="C1159" s="19"/>
      <c r="D1159" s="18"/>
      <c r="E1159" s="17"/>
      <c r="F1159" s="21" t="str">
        <f t="shared" si="18"/>
        <v/>
      </c>
    </row>
    <row r="1160" spans="1:6" x14ac:dyDescent="0.3">
      <c r="A1160" s="20"/>
      <c r="B1160" s="17"/>
      <c r="C1160" s="19"/>
      <c r="D1160" s="18"/>
      <c r="E1160" s="17"/>
      <c r="F1160" s="21" t="str">
        <f t="shared" si="18"/>
        <v/>
      </c>
    </row>
    <row r="1161" spans="1:6" x14ac:dyDescent="0.3">
      <c r="A1161" s="20"/>
      <c r="B1161" s="17"/>
      <c r="C1161" s="19"/>
      <c r="D1161" s="18"/>
      <c r="E1161" s="17"/>
      <c r="F1161" s="21" t="str">
        <f t="shared" si="18"/>
        <v/>
      </c>
    </row>
    <row r="1162" spans="1:6" x14ac:dyDescent="0.3">
      <c r="A1162" s="20"/>
      <c r="B1162" s="17"/>
      <c r="C1162" s="19"/>
      <c r="D1162" s="18"/>
      <c r="E1162" s="17"/>
      <c r="F1162" s="21" t="str">
        <f t="shared" si="18"/>
        <v/>
      </c>
    </row>
    <row r="1163" spans="1:6" x14ac:dyDescent="0.3">
      <c r="A1163" s="20"/>
      <c r="B1163" s="17"/>
      <c r="C1163" s="19"/>
      <c r="D1163" s="18"/>
      <c r="E1163" s="17"/>
      <c r="F1163" s="21" t="str">
        <f t="shared" si="18"/>
        <v/>
      </c>
    </row>
    <row r="1164" spans="1:6" x14ac:dyDescent="0.3">
      <c r="A1164" s="20"/>
      <c r="B1164" s="17"/>
      <c r="C1164" s="19"/>
      <c r="D1164" s="18"/>
      <c r="E1164" s="17"/>
      <c r="F1164" s="21" t="str">
        <f t="shared" si="18"/>
        <v/>
      </c>
    </row>
    <row r="1165" spans="1:6" x14ac:dyDescent="0.3">
      <c r="A1165" s="20"/>
      <c r="B1165" s="17"/>
      <c r="C1165" s="19"/>
      <c r="D1165" s="18"/>
      <c r="E1165" s="17"/>
      <c r="F1165" s="21" t="str">
        <f t="shared" si="18"/>
        <v/>
      </c>
    </row>
    <row r="1166" spans="1:6" x14ac:dyDescent="0.3">
      <c r="A1166" s="20"/>
      <c r="B1166" s="17"/>
      <c r="C1166" s="19"/>
      <c r="D1166" s="18"/>
      <c r="E1166" s="17"/>
      <c r="F1166" s="21" t="str">
        <f t="shared" si="18"/>
        <v/>
      </c>
    </row>
    <row r="1167" spans="1:6" x14ac:dyDescent="0.3">
      <c r="A1167" s="20"/>
      <c r="B1167" s="17"/>
      <c r="C1167" s="19"/>
      <c r="D1167" s="18"/>
      <c r="E1167" s="17"/>
      <c r="F1167" s="21" t="str">
        <f t="shared" si="18"/>
        <v/>
      </c>
    </row>
    <row r="1168" spans="1:6" x14ac:dyDescent="0.3">
      <c r="A1168" s="20"/>
      <c r="B1168" s="17"/>
      <c r="C1168" s="19"/>
      <c r="D1168" s="18"/>
      <c r="E1168" s="17"/>
      <c r="F1168" s="21" t="str">
        <f t="shared" si="18"/>
        <v/>
      </c>
    </row>
    <row r="1169" spans="1:6" x14ac:dyDescent="0.3">
      <c r="A1169" s="20"/>
      <c r="B1169" s="17"/>
      <c r="C1169" s="19"/>
      <c r="D1169" s="18"/>
      <c r="E1169" s="17"/>
      <c r="F1169" s="21" t="str">
        <f t="shared" si="18"/>
        <v/>
      </c>
    </row>
    <row r="1170" spans="1:6" x14ac:dyDescent="0.3">
      <c r="A1170" s="20"/>
      <c r="B1170" s="17"/>
      <c r="C1170" s="19"/>
      <c r="D1170" s="18"/>
      <c r="E1170" s="17"/>
      <c r="F1170" s="21" t="str">
        <f t="shared" si="18"/>
        <v/>
      </c>
    </row>
    <row r="1171" spans="1:6" x14ac:dyDescent="0.3">
      <c r="A1171" s="20"/>
      <c r="B1171" s="17"/>
      <c r="C1171" s="19"/>
      <c r="D1171" s="18"/>
      <c r="E1171" s="17"/>
      <c r="F1171" s="21" t="str">
        <f t="shared" si="18"/>
        <v/>
      </c>
    </row>
    <row r="1172" spans="1:6" x14ac:dyDescent="0.3">
      <c r="A1172" s="20"/>
      <c r="B1172" s="17"/>
      <c r="C1172" s="19"/>
      <c r="D1172" s="18"/>
      <c r="E1172" s="17"/>
      <c r="F1172" s="21" t="str">
        <f t="shared" si="18"/>
        <v/>
      </c>
    </row>
    <row r="1173" spans="1:6" x14ac:dyDescent="0.3">
      <c r="A1173" s="20"/>
      <c r="B1173" s="17"/>
      <c r="C1173" s="19"/>
      <c r="D1173" s="18"/>
      <c r="E1173" s="17"/>
      <c r="F1173" s="21" t="str">
        <f t="shared" si="18"/>
        <v/>
      </c>
    </row>
    <row r="1174" spans="1:6" x14ac:dyDescent="0.3">
      <c r="A1174" s="20"/>
      <c r="B1174" s="17"/>
      <c r="C1174" s="19"/>
      <c r="D1174" s="18"/>
      <c r="E1174" s="17"/>
      <c r="F1174" s="21" t="str">
        <f t="shared" si="18"/>
        <v/>
      </c>
    </row>
    <row r="1175" spans="1:6" x14ac:dyDescent="0.3">
      <c r="A1175" s="20"/>
      <c r="B1175" s="17"/>
      <c r="C1175" s="19"/>
      <c r="D1175" s="18"/>
      <c r="E1175" s="17"/>
      <c r="F1175" s="21" t="str">
        <f t="shared" si="18"/>
        <v/>
      </c>
    </row>
    <row r="1176" spans="1:6" x14ac:dyDescent="0.3">
      <c r="A1176" s="20"/>
      <c r="B1176" s="17"/>
      <c r="C1176" s="19"/>
      <c r="D1176" s="18"/>
      <c r="E1176" s="17"/>
      <c r="F1176" s="21" t="str">
        <f t="shared" si="18"/>
        <v/>
      </c>
    </row>
    <row r="1177" spans="1:6" x14ac:dyDescent="0.3">
      <c r="A1177" s="20"/>
      <c r="B1177" s="17"/>
      <c r="C1177" s="19"/>
      <c r="D1177" s="18"/>
      <c r="E1177" s="17"/>
      <c r="F1177" s="21" t="str">
        <f t="shared" si="18"/>
        <v/>
      </c>
    </row>
    <row r="1178" spans="1:6" x14ac:dyDescent="0.3">
      <c r="A1178" s="20"/>
      <c r="B1178" s="17"/>
      <c r="C1178" s="19"/>
      <c r="D1178" s="18"/>
      <c r="E1178" s="17"/>
      <c r="F1178" s="21" t="str">
        <f t="shared" si="18"/>
        <v/>
      </c>
    </row>
    <row r="1179" spans="1:6" x14ac:dyDescent="0.3">
      <c r="A1179" s="20"/>
      <c r="B1179" s="17"/>
      <c r="C1179" s="19"/>
      <c r="D1179" s="18"/>
      <c r="E1179" s="17"/>
      <c r="F1179" s="21" t="str">
        <f t="shared" si="18"/>
        <v/>
      </c>
    </row>
    <row r="1180" spans="1:6" x14ac:dyDescent="0.3">
      <c r="A1180" s="20"/>
      <c r="B1180" s="17"/>
      <c r="C1180" s="19"/>
      <c r="D1180" s="18"/>
      <c r="E1180" s="17"/>
      <c r="F1180" s="21" t="str">
        <f t="shared" si="18"/>
        <v/>
      </c>
    </row>
    <row r="1181" spans="1:6" x14ac:dyDescent="0.3">
      <c r="A1181" s="20"/>
      <c r="B1181" s="17"/>
      <c r="C1181" s="19"/>
      <c r="D1181" s="18"/>
      <c r="E1181" s="17"/>
      <c r="F1181" s="21" t="str">
        <f t="shared" si="18"/>
        <v/>
      </c>
    </row>
    <row r="1182" spans="1:6" x14ac:dyDescent="0.3">
      <c r="A1182" s="20"/>
      <c r="B1182" s="17"/>
      <c r="C1182" s="19"/>
      <c r="D1182" s="18"/>
      <c r="E1182" s="17"/>
      <c r="F1182" s="21" t="str">
        <f t="shared" si="18"/>
        <v/>
      </c>
    </row>
    <row r="1183" spans="1:6" x14ac:dyDescent="0.3">
      <c r="A1183" s="20"/>
      <c r="B1183" s="17"/>
      <c r="C1183" s="19"/>
      <c r="D1183" s="18"/>
      <c r="E1183" s="17"/>
      <c r="F1183" s="21" t="str">
        <f t="shared" si="18"/>
        <v/>
      </c>
    </row>
    <row r="1184" spans="1:6" x14ac:dyDescent="0.3">
      <c r="A1184" s="20"/>
      <c r="B1184" s="17"/>
      <c r="C1184" s="19"/>
      <c r="D1184" s="18"/>
      <c r="E1184" s="17"/>
      <c r="F1184" s="21" t="str">
        <f t="shared" si="18"/>
        <v/>
      </c>
    </row>
    <row r="1185" spans="1:6" x14ac:dyDescent="0.3">
      <c r="A1185" s="20"/>
      <c r="B1185" s="17"/>
      <c r="C1185" s="19"/>
      <c r="D1185" s="18"/>
      <c r="E1185" s="17"/>
      <c r="F1185" s="21" t="str">
        <f t="shared" si="18"/>
        <v/>
      </c>
    </row>
    <row r="1186" spans="1:6" x14ac:dyDescent="0.3">
      <c r="A1186" s="20"/>
      <c r="B1186" s="17"/>
      <c r="C1186" s="19"/>
      <c r="D1186" s="18"/>
      <c r="E1186" s="17"/>
      <c r="F1186" s="21" t="str">
        <f t="shared" si="18"/>
        <v/>
      </c>
    </row>
    <row r="1187" spans="1:6" x14ac:dyDescent="0.3">
      <c r="A1187" s="20"/>
      <c r="B1187" s="17"/>
      <c r="C1187" s="19"/>
      <c r="D1187" s="18"/>
      <c r="E1187" s="17"/>
      <c r="F1187" s="21" t="str">
        <f t="shared" si="18"/>
        <v/>
      </c>
    </row>
    <row r="1188" spans="1:6" x14ac:dyDescent="0.3">
      <c r="A1188" s="20"/>
      <c r="B1188" s="17"/>
      <c r="C1188" s="19"/>
      <c r="D1188" s="18"/>
      <c r="E1188" s="17"/>
      <c r="F1188" s="21" t="str">
        <f t="shared" si="18"/>
        <v/>
      </c>
    </row>
    <row r="1189" spans="1:6" x14ac:dyDescent="0.3">
      <c r="A1189" s="20"/>
      <c r="B1189" s="17"/>
      <c r="C1189" s="19"/>
      <c r="D1189" s="18"/>
      <c r="E1189" s="17"/>
      <c r="F1189" s="21" t="str">
        <f t="shared" si="18"/>
        <v/>
      </c>
    </row>
    <row r="1190" spans="1:6" x14ac:dyDescent="0.3">
      <c r="A1190" s="20"/>
      <c r="B1190" s="17"/>
      <c r="C1190" s="19"/>
      <c r="D1190" s="18"/>
      <c r="E1190" s="17"/>
      <c r="F1190" s="21" t="str">
        <f t="shared" si="18"/>
        <v/>
      </c>
    </row>
    <row r="1191" spans="1:6" x14ac:dyDescent="0.3">
      <c r="A1191" s="20"/>
      <c r="B1191" s="17"/>
      <c r="C1191" s="19"/>
      <c r="D1191" s="18"/>
      <c r="E1191" s="17"/>
      <c r="F1191" s="21" t="str">
        <f t="shared" si="18"/>
        <v/>
      </c>
    </row>
    <row r="1192" spans="1:6" x14ac:dyDescent="0.3">
      <c r="A1192" s="20"/>
      <c r="B1192" s="17"/>
      <c r="C1192" s="19"/>
      <c r="D1192" s="18"/>
      <c r="E1192" s="17"/>
      <c r="F1192" s="21" t="str">
        <f t="shared" si="18"/>
        <v/>
      </c>
    </row>
    <row r="1193" spans="1:6" x14ac:dyDescent="0.3">
      <c r="A1193" s="20"/>
      <c r="B1193" s="17"/>
      <c r="C1193" s="19"/>
      <c r="D1193" s="18"/>
      <c r="E1193" s="17"/>
      <c r="F1193" s="21" t="str">
        <f t="shared" si="18"/>
        <v/>
      </c>
    </row>
    <row r="1194" spans="1:6" x14ac:dyDescent="0.3">
      <c r="A1194" s="20"/>
      <c r="B1194" s="17"/>
      <c r="C1194" s="19"/>
      <c r="D1194" s="18"/>
      <c r="E1194" s="17"/>
      <c r="F1194" s="21" t="str">
        <f t="shared" si="18"/>
        <v/>
      </c>
    </row>
    <row r="1195" spans="1:6" x14ac:dyDescent="0.3">
      <c r="A1195" s="20"/>
      <c r="B1195" s="17"/>
      <c r="C1195" s="19"/>
      <c r="D1195" s="18"/>
      <c r="E1195" s="17"/>
      <c r="F1195" s="21" t="str">
        <f t="shared" si="18"/>
        <v/>
      </c>
    </row>
    <row r="1196" spans="1:6" x14ac:dyDescent="0.3">
      <c r="A1196" s="20"/>
      <c r="B1196" s="17"/>
      <c r="C1196" s="19"/>
      <c r="D1196" s="18"/>
      <c r="E1196" s="17"/>
      <c r="F1196" s="21" t="str">
        <f t="shared" si="18"/>
        <v/>
      </c>
    </row>
    <row r="1197" spans="1:6" x14ac:dyDescent="0.3">
      <c r="A1197" s="20"/>
      <c r="B1197" s="17"/>
      <c r="C1197" s="19"/>
      <c r="D1197" s="18"/>
      <c r="E1197" s="17"/>
      <c r="F1197" s="21" t="str">
        <f t="shared" si="18"/>
        <v/>
      </c>
    </row>
    <row r="1198" spans="1:6" x14ac:dyDescent="0.3">
      <c r="A1198" s="20"/>
      <c r="B1198" s="17"/>
      <c r="C1198" s="19"/>
      <c r="D1198" s="18"/>
      <c r="E1198" s="17"/>
      <c r="F1198" s="21" t="str">
        <f t="shared" si="18"/>
        <v/>
      </c>
    </row>
    <row r="1199" spans="1:6" x14ac:dyDescent="0.3">
      <c r="A1199" s="20"/>
      <c r="B1199" s="17"/>
      <c r="C1199" s="19"/>
      <c r="D1199" s="18"/>
      <c r="E1199" s="17"/>
      <c r="F1199" s="21" t="str">
        <f t="shared" si="18"/>
        <v/>
      </c>
    </row>
    <row r="1200" spans="1:6" x14ac:dyDescent="0.3">
      <c r="A1200" s="20"/>
      <c r="B1200" s="17"/>
      <c r="C1200" s="19"/>
      <c r="D1200" s="18"/>
      <c r="E1200" s="17"/>
      <c r="F1200" s="21" t="str">
        <f t="shared" si="18"/>
        <v/>
      </c>
    </row>
    <row r="1201" spans="1:6" x14ac:dyDescent="0.3">
      <c r="A1201" s="20"/>
      <c r="B1201" s="17"/>
      <c r="C1201" s="19"/>
      <c r="D1201" s="18"/>
      <c r="E1201" s="17"/>
      <c r="F1201" s="21" t="str">
        <f t="shared" si="18"/>
        <v/>
      </c>
    </row>
    <row r="1202" spans="1:6" x14ac:dyDescent="0.3">
      <c r="A1202" s="20"/>
      <c r="B1202" s="17"/>
      <c r="C1202" s="19"/>
      <c r="D1202" s="18"/>
      <c r="E1202" s="17"/>
      <c r="F1202" s="21" t="str">
        <f t="shared" si="18"/>
        <v/>
      </c>
    </row>
    <row r="1203" spans="1:6" x14ac:dyDescent="0.3">
      <c r="A1203" s="20"/>
      <c r="B1203" s="17"/>
      <c r="C1203" s="19"/>
      <c r="D1203" s="18"/>
      <c r="E1203" s="17"/>
      <c r="F1203" s="21" t="str">
        <f t="shared" si="18"/>
        <v/>
      </c>
    </row>
    <row r="1204" spans="1:6" x14ac:dyDescent="0.3">
      <c r="A1204" s="20"/>
      <c r="B1204" s="17"/>
      <c r="C1204" s="19"/>
      <c r="D1204" s="18"/>
      <c r="E1204" s="17"/>
      <c r="F1204" s="21" t="str">
        <f t="shared" si="18"/>
        <v/>
      </c>
    </row>
    <row r="1205" spans="1:6" x14ac:dyDescent="0.3">
      <c r="A1205" s="20"/>
      <c r="B1205" s="17"/>
      <c r="C1205" s="19"/>
      <c r="D1205" s="18"/>
      <c r="E1205" s="17"/>
      <c r="F1205" s="21" t="str">
        <f t="shared" si="18"/>
        <v/>
      </c>
    </row>
    <row r="1206" spans="1:6" x14ac:dyDescent="0.3">
      <c r="A1206" s="20"/>
      <c r="B1206" s="17"/>
      <c r="C1206" s="19"/>
      <c r="D1206" s="18"/>
      <c r="E1206" s="17"/>
      <c r="F1206" s="21" t="str">
        <f t="shared" si="18"/>
        <v/>
      </c>
    </row>
    <row r="1207" spans="1:6" x14ac:dyDescent="0.3">
      <c r="A1207" s="20"/>
      <c r="B1207" s="17"/>
      <c r="C1207" s="19"/>
      <c r="D1207" s="18"/>
      <c r="E1207" s="17"/>
      <c r="F1207" s="21" t="str">
        <f t="shared" si="18"/>
        <v/>
      </c>
    </row>
    <row r="1208" spans="1:6" x14ac:dyDescent="0.3">
      <c r="A1208" s="20"/>
      <c r="B1208" s="17"/>
      <c r="C1208" s="19"/>
      <c r="D1208" s="18"/>
      <c r="E1208" s="17"/>
      <c r="F1208" s="21" t="str">
        <f t="shared" si="18"/>
        <v/>
      </c>
    </row>
    <row r="1209" spans="1:6" x14ac:dyDescent="0.3">
      <c r="A1209" s="20"/>
      <c r="B1209" s="17"/>
      <c r="C1209" s="19"/>
      <c r="D1209" s="18"/>
      <c r="E1209" s="17"/>
      <c r="F1209" s="21" t="str">
        <f t="shared" si="18"/>
        <v/>
      </c>
    </row>
    <row r="1210" spans="1:6" x14ac:dyDescent="0.3">
      <c r="A1210" s="20"/>
      <c r="B1210" s="17"/>
      <c r="C1210" s="19"/>
      <c r="D1210" s="18"/>
      <c r="E1210" s="17"/>
      <c r="F1210" s="21" t="str">
        <f t="shared" si="18"/>
        <v/>
      </c>
    </row>
    <row r="1211" spans="1:6" x14ac:dyDescent="0.3">
      <c r="A1211" s="20"/>
      <c r="B1211" s="17"/>
      <c r="C1211" s="19"/>
      <c r="D1211" s="18"/>
      <c r="E1211" s="17"/>
      <c r="F1211" s="21" t="str">
        <f t="shared" si="18"/>
        <v/>
      </c>
    </row>
    <row r="1212" spans="1:6" x14ac:dyDescent="0.3">
      <c r="A1212" s="20"/>
      <c r="B1212" s="17"/>
      <c r="C1212" s="19"/>
      <c r="D1212" s="18"/>
      <c r="E1212" s="17"/>
      <c r="F1212" s="21" t="str">
        <f t="shared" si="18"/>
        <v/>
      </c>
    </row>
    <row r="1213" spans="1:6" x14ac:dyDescent="0.3">
      <c r="A1213" s="20"/>
      <c r="B1213" s="17"/>
      <c r="C1213" s="19"/>
      <c r="D1213" s="18"/>
      <c r="E1213" s="17"/>
      <c r="F1213" s="21" t="str">
        <f t="shared" si="18"/>
        <v/>
      </c>
    </row>
    <row r="1214" spans="1:6" x14ac:dyDescent="0.3">
      <c r="A1214" s="20"/>
      <c r="B1214" s="17"/>
      <c r="C1214" s="19"/>
      <c r="D1214" s="18"/>
      <c r="E1214" s="17"/>
      <c r="F1214" s="21" t="str">
        <f t="shared" si="18"/>
        <v/>
      </c>
    </row>
    <row r="1215" spans="1:6" x14ac:dyDescent="0.3">
      <c r="A1215" s="20"/>
      <c r="B1215" s="17"/>
      <c r="C1215" s="19"/>
      <c r="D1215" s="18"/>
      <c r="E1215" s="17"/>
      <c r="F1215" s="21" t="str">
        <f t="shared" si="18"/>
        <v/>
      </c>
    </row>
    <row r="1216" spans="1:6" x14ac:dyDescent="0.3">
      <c r="A1216" s="20"/>
      <c r="B1216" s="17"/>
      <c r="C1216" s="19"/>
      <c r="D1216" s="18"/>
      <c r="E1216" s="17"/>
      <c r="F1216" s="21" t="str">
        <f t="shared" si="18"/>
        <v/>
      </c>
    </row>
    <row r="1217" spans="1:6" x14ac:dyDescent="0.3">
      <c r="A1217" s="20"/>
      <c r="B1217" s="17"/>
      <c r="C1217" s="19"/>
      <c r="D1217" s="18"/>
      <c r="E1217" s="17"/>
      <c r="F1217" s="21" t="str">
        <f t="shared" si="18"/>
        <v/>
      </c>
    </row>
    <row r="1218" spans="1:6" x14ac:dyDescent="0.3">
      <c r="A1218" s="20"/>
      <c r="B1218" s="17"/>
      <c r="C1218" s="19"/>
      <c r="D1218" s="18"/>
      <c r="E1218" s="17"/>
      <c r="F1218" s="21" t="str">
        <f t="shared" si="18"/>
        <v/>
      </c>
    </row>
    <row r="1219" spans="1:6" x14ac:dyDescent="0.3">
      <c r="A1219" s="20"/>
      <c r="B1219" s="17"/>
      <c r="C1219" s="19"/>
      <c r="D1219" s="18"/>
      <c r="E1219" s="17"/>
      <c r="F1219" s="21" t="str">
        <f t="shared" si="18"/>
        <v/>
      </c>
    </row>
    <row r="1220" spans="1:6" x14ac:dyDescent="0.3">
      <c r="A1220" s="20"/>
      <c r="B1220" s="17"/>
      <c r="C1220" s="19"/>
      <c r="D1220" s="18"/>
      <c r="E1220" s="17"/>
      <c r="F1220" s="21" t="str">
        <f t="shared" ref="F1220:F1283" si="19">IF($C1220="","",DATE(YEAR($C1220),MONTH($C1220),1))</f>
        <v/>
      </c>
    </row>
    <row r="1221" spans="1:6" x14ac:dyDescent="0.3">
      <c r="A1221" s="20"/>
      <c r="B1221" s="17"/>
      <c r="C1221" s="19"/>
      <c r="D1221" s="18"/>
      <c r="E1221" s="17"/>
      <c r="F1221" s="21" t="str">
        <f t="shared" si="19"/>
        <v/>
      </c>
    </row>
    <row r="1222" spans="1:6" x14ac:dyDescent="0.3">
      <c r="A1222" s="20"/>
      <c r="B1222" s="17"/>
      <c r="C1222" s="19"/>
      <c r="D1222" s="18"/>
      <c r="E1222" s="17"/>
      <c r="F1222" s="21" t="str">
        <f t="shared" si="19"/>
        <v/>
      </c>
    </row>
    <row r="1223" spans="1:6" x14ac:dyDescent="0.3">
      <c r="A1223" s="20"/>
      <c r="B1223" s="17"/>
      <c r="C1223" s="19"/>
      <c r="D1223" s="18"/>
      <c r="E1223" s="17"/>
      <c r="F1223" s="21" t="str">
        <f t="shared" si="19"/>
        <v/>
      </c>
    </row>
    <row r="1224" spans="1:6" x14ac:dyDescent="0.3">
      <c r="A1224" s="20"/>
      <c r="B1224" s="17"/>
      <c r="C1224" s="19"/>
      <c r="D1224" s="18"/>
      <c r="E1224" s="17"/>
      <c r="F1224" s="21" t="str">
        <f t="shared" si="19"/>
        <v/>
      </c>
    </row>
    <row r="1225" spans="1:6" x14ac:dyDescent="0.3">
      <c r="A1225" s="20"/>
      <c r="B1225" s="17"/>
      <c r="C1225" s="19"/>
      <c r="D1225" s="18"/>
      <c r="E1225" s="17"/>
      <c r="F1225" s="21" t="str">
        <f t="shared" si="19"/>
        <v/>
      </c>
    </row>
    <row r="1226" spans="1:6" x14ac:dyDescent="0.3">
      <c r="A1226" s="20"/>
      <c r="B1226" s="17"/>
      <c r="C1226" s="19"/>
      <c r="D1226" s="18"/>
      <c r="E1226" s="17"/>
      <c r="F1226" s="21" t="str">
        <f t="shared" si="19"/>
        <v/>
      </c>
    </row>
    <row r="1227" spans="1:6" x14ac:dyDescent="0.3">
      <c r="A1227" s="20"/>
      <c r="B1227" s="17"/>
      <c r="C1227" s="19"/>
      <c r="D1227" s="18"/>
      <c r="E1227" s="17"/>
      <c r="F1227" s="21" t="str">
        <f t="shared" si="19"/>
        <v/>
      </c>
    </row>
    <row r="1228" spans="1:6" x14ac:dyDescent="0.3">
      <c r="A1228" s="20"/>
      <c r="B1228" s="17"/>
      <c r="C1228" s="19"/>
      <c r="D1228" s="18"/>
      <c r="E1228" s="17"/>
      <c r="F1228" s="21" t="str">
        <f t="shared" si="19"/>
        <v/>
      </c>
    </row>
    <row r="1229" spans="1:6" x14ac:dyDescent="0.3">
      <c r="A1229" s="20"/>
      <c r="B1229" s="17"/>
      <c r="C1229" s="19"/>
      <c r="D1229" s="18"/>
      <c r="E1229" s="17"/>
      <c r="F1229" s="21" t="str">
        <f t="shared" si="19"/>
        <v/>
      </c>
    </row>
    <row r="1230" spans="1:6" x14ac:dyDescent="0.3">
      <c r="A1230" s="20"/>
      <c r="B1230" s="17"/>
      <c r="C1230" s="19"/>
      <c r="D1230" s="18"/>
      <c r="E1230" s="17"/>
      <c r="F1230" s="21" t="str">
        <f t="shared" si="19"/>
        <v/>
      </c>
    </row>
    <row r="1231" spans="1:6" x14ac:dyDescent="0.3">
      <c r="A1231" s="20"/>
      <c r="B1231" s="17"/>
      <c r="C1231" s="19"/>
      <c r="D1231" s="18"/>
      <c r="E1231" s="17"/>
      <c r="F1231" s="21" t="str">
        <f t="shared" si="19"/>
        <v/>
      </c>
    </row>
    <row r="1232" spans="1:6" x14ac:dyDescent="0.3">
      <c r="A1232" s="20"/>
      <c r="B1232" s="17"/>
      <c r="C1232" s="19"/>
      <c r="D1232" s="18"/>
      <c r="E1232" s="17"/>
      <c r="F1232" s="21" t="str">
        <f t="shared" si="19"/>
        <v/>
      </c>
    </row>
    <row r="1233" spans="1:6" x14ac:dyDescent="0.3">
      <c r="A1233" s="20"/>
      <c r="B1233" s="17"/>
      <c r="C1233" s="19"/>
      <c r="D1233" s="18"/>
      <c r="E1233" s="17"/>
      <c r="F1233" s="21" t="str">
        <f t="shared" si="19"/>
        <v/>
      </c>
    </row>
    <row r="1234" spans="1:6" x14ac:dyDescent="0.3">
      <c r="A1234" s="20"/>
      <c r="B1234" s="17"/>
      <c r="C1234" s="19"/>
      <c r="D1234" s="18"/>
      <c r="E1234" s="17"/>
      <c r="F1234" s="21" t="str">
        <f t="shared" si="19"/>
        <v/>
      </c>
    </row>
    <row r="1235" spans="1:6" x14ac:dyDescent="0.3">
      <c r="A1235" s="20"/>
      <c r="B1235" s="17"/>
      <c r="C1235" s="19"/>
      <c r="D1235" s="18"/>
      <c r="E1235" s="17"/>
      <c r="F1235" s="21" t="str">
        <f t="shared" si="19"/>
        <v/>
      </c>
    </row>
    <row r="1236" spans="1:6" x14ac:dyDescent="0.3">
      <c r="A1236" s="20"/>
      <c r="B1236" s="17"/>
      <c r="C1236" s="19"/>
      <c r="D1236" s="18"/>
      <c r="E1236" s="17"/>
      <c r="F1236" s="21" t="str">
        <f t="shared" si="19"/>
        <v/>
      </c>
    </row>
    <row r="1237" spans="1:6" x14ac:dyDescent="0.3">
      <c r="A1237" s="20"/>
      <c r="B1237" s="17"/>
      <c r="C1237" s="19"/>
      <c r="D1237" s="18"/>
      <c r="E1237" s="17"/>
      <c r="F1237" s="21" t="str">
        <f t="shared" si="19"/>
        <v/>
      </c>
    </row>
    <row r="1238" spans="1:6" x14ac:dyDescent="0.3">
      <c r="A1238" s="20"/>
      <c r="B1238" s="17"/>
      <c r="C1238" s="19"/>
      <c r="D1238" s="18"/>
      <c r="E1238" s="17"/>
      <c r="F1238" s="21" t="str">
        <f t="shared" si="19"/>
        <v/>
      </c>
    </row>
    <row r="1239" spans="1:6" x14ac:dyDescent="0.3">
      <c r="A1239" s="20"/>
      <c r="B1239" s="17"/>
      <c r="C1239" s="19"/>
      <c r="D1239" s="18"/>
      <c r="E1239" s="17"/>
      <c r="F1239" s="21" t="str">
        <f t="shared" si="19"/>
        <v/>
      </c>
    </row>
    <row r="1240" spans="1:6" x14ac:dyDescent="0.3">
      <c r="A1240" s="20"/>
      <c r="B1240" s="17"/>
      <c r="C1240" s="19"/>
      <c r="D1240" s="18"/>
      <c r="E1240" s="17"/>
      <c r="F1240" s="21" t="str">
        <f t="shared" si="19"/>
        <v/>
      </c>
    </row>
    <row r="1241" spans="1:6" x14ac:dyDescent="0.3">
      <c r="A1241" s="20"/>
      <c r="B1241" s="17"/>
      <c r="C1241" s="19"/>
      <c r="D1241" s="18"/>
      <c r="E1241" s="17"/>
      <c r="F1241" s="21" t="str">
        <f t="shared" si="19"/>
        <v/>
      </c>
    </row>
    <row r="1242" spans="1:6" x14ac:dyDescent="0.3">
      <c r="A1242" s="20"/>
      <c r="B1242" s="17"/>
      <c r="C1242" s="19"/>
      <c r="D1242" s="18"/>
      <c r="E1242" s="17"/>
      <c r="F1242" s="21" t="str">
        <f t="shared" si="19"/>
        <v/>
      </c>
    </row>
    <row r="1243" spans="1:6" x14ac:dyDescent="0.3">
      <c r="A1243" s="20"/>
      <c r="B1243" s="17"/>
      <c r="C1243" s="19"/>
      <c r="D1243" s="18"/>
      <c r="E1243" s="17"/>
      <c r="F1243" s="21" t="str">
        <f t="shared" si="19"/>
        <v/>
      </c>
    </row>
    <row r="1244" spans="1:6" x14ac:dyDescent="0.3">
      <c r="A1244" s="20"/>
      <c r="B1244" s="17"/>
      <c r="C1244" s="19"/>
      <c r="D1244" s="18"/>
      <c r="E1244" s="17"/>
      <c r="F1244" s="21" t="str">
        <f t="shared" si="19"/>
        <v/>
      </c>
    </row>
    <row r="1245" spans="1:6" x14ac:dyDescent="0.3">
      <c r="A1245" s="20"/>
      <c r="B1245" s="17"/>
      <c r="C1245" s="19"/>
      <c r="D1245" s="18"/>
      <c r="E1245" s="17"/>
      <c r="F1245" s="21" t="str">
        <f t="shared" si="19"/>
        <v/>
      </c>
    </row>
    <row r="1246" spans="1:6" x14ac:dyDescent="0.3">
      <c r="A1246" s="20"/>
      <c r="B1246" s="17"/>
      <c r="C1246" s="19"/>
      <c r="D1246" s="18"/>
      <c r="E1246" s="17"/>
      <c r="F1246" s="21" t="str">
        <f t="shared" si="19"/>
        <v/>
      </c>
    </row>
    <row r="1247" spans="1:6" x14ac:dyDescent="0.3">
      <c r="A1247" s="20"/>
      <c r="B1247" s="17"/>
      <c r="C1247" s="19"/>
      <c r="D1247" s="18"/>
      <c r="E1247" s="17"/>
      <c r="F1247" s="21" t="str">
        <f t="shared" si="19"/>
        <v/>
      </c>
    </row>
    <row r="1248" spans="1:6" x14ac:dyDescent="0.3">
      <c r="A1248" s="20"/>
      <c r="B1248" s="17"/>
      <c r="C1248" s="19"/>
      <c r="D1248" s="18"/>
      <c r="E1248" s="17"/>
      <c r="F1248" s="21" t="str">
        <f t="shared" si="19"/>
        <v/>
      </c>
    </row>
    <row r="1249" spans="1:6" x14ac:dyDescent="0.3">
      <c r="A1249" s="20"/>
      <c r="B1249" s="17"/>
      <c r="C1249" s="19"/>
      <c r="D1249" s="18"/>
      <c r="E1249" s="17"/>
      <c r="F1249" s="21" t="str">
        <f t="shared" si="19"/>
        <v/>
      </c>
    </row>
    <row r="1250" spans="1:6" x14ac:dyDescent="0.3">
      <c r="A1250" s="20"/>
      <c r="B1250" s="17"/>
      <c r="C1250" s="19"/>
      <c r="D1250" s="18"/>
      <c r="E1250" s="17"/>
      <c r="F1250" s="21" t="str">
        <f t="shared" si="19"/>
        <v/>
      </c>
    </row>
    <row r="1251" spans="1:6" x14ac:dyDescent="0.3">
      <c r="A1251" s="20"/>
      <c r="B1251" s="17"/>
      <c r="C1251" s="19"/>
      <c r="D1251" s="18"/>
      <c r="E1251" s="17"/>
      <c r="F1251" s="21" t="str">
        <f t="shared" si="19"/>
        <v/>
      </c>
    </row>
    <row r="1252" spans="1:6" x14ac:dyDescent="0.3">
      <c r="A1252" s="20"/>
      <c r="B1252" s="17"/>
      <c r="C1252" s="19"/>
      <c r="D1252" s="18"/>
      <c r="E1252" s="17"/>
      <c r="F1252" s="21" t="str">
        <f t="shared" si="19"/>
        <v/>
      </c>
    </row>
    <row r="1253" spans="1:6" x14ac:dyDescent="0.3">
      <c r="A1253" s="20"/>
      <c r="B1253" s="17"/>
      <c r="C1253" s="19"/>
      <c r="D1253" s="18"/>
      <c r="E1253" s="17"/>
      <c r="F1253" s="21" t="str">
        <f t="shared" si="19"/>
        <v/>
      </c>
    </row>
    <row r="1254" spans="1:6" x14ac:dyDescent="0.3">
      <c r="A1254" s="20"/>
      <c r="B1254" s="17"/>
      <c r="C1254" s="19"/>
      <c r="D1254" s="18"/>
      <c r="E1254" s="17"/>
      <c r="F1254" s="21" t="str">
        <f t="shared" si="19"/>
        <v/>
      </c>
    </row>
    <row r="1255" spans="1:6" x14ac:dyDescent="0.3">
      <c r="A1255" s="20"/>
      <c r="B1255" s="17"/>
      <c r="C1255" s="19"/>
      <c r="D1255" s="18"/>
      <c r="E1255" s="17"/>
      <c r="F1255" s="21" t="str">
        <f t="shared" si="19"/>
        <v/>
      </c>
    </row>
    <row r="1256" spans="1:6" x14ac:dyDescent="0.3">
      <c r="A1256" s="20"/>
      <c r="B1256" s="17"/>
      <c r="C1256" s="19"/>
      <c r="D1256" s="18"/>
      <c r="E1256" s="17"/>
      <c r="F1256" s="21" t="str">
        <f t="shared" si="19"/>
        <v/>
      </c>
    </row>
    <row r="1257" spans="1:6" x14ac:dyDescent="0.3">
      <c r="A1257" s="20"/>
      <c r="B1257" s="17"/>
      <c r="C1257" s="19"/>
      <c r="D1257" s="18"/>
      <c r="E1257" s="17"/>
      <c r="F1257" s="21" t="str">
        <f t="shared" si="19"/>
        <v/>
      </c>
    </row>
    <row r="1258" spans="1:6" x14ac:dyDescent="0.3">
      <c r="A1258" s="20"/>
      <c r="B1258" s="17"/>
      <c r="C1258" s="19"/>
      <c r="D1258" s="18"/>
      <c r="E1258" s="17"/>
      <c r="F1258" s="21" t="str">
        <f t="shared" si="19"/>
        <v/>
      </c>
    </row>
    <row r="1259" spans="1:6" x14ac:dyDescent="0.3">
      <c r="A1259" s="20"/>
      <c r="B1259" s="17"/>
      <c r="C1259" s="19"/>
      <c r="D1259" s="18"/>
      <c r="E1259" s="17"/>
      <c r="F1259" s="21" t="str">
        <f t="shared" si="19"/>
        <v/>
      </c>
    </row>
    <row r="1260" spans="1:6" x14ac:dyDescent="0.3">
      <c r="A1260" s="20"/>
      <c r="B1260" s="17"/>
      <c r="C1260" s="19"/>
      <c r="D1260" s="18"/>
      <c r="E1260" s="17"/>
      <c r="F1260" s="21" t="str">
        <f t="shared" si="19"/>
        <v/>
      </c>
    </row>
    <row r="1261" spans="1:6" x14ac:dyDescent="0.3">
      <c r="A1261" s="20"/>
      <c r="B1261" s="17"/>
      <c r="C1261" s="19"/>
      <c r="D1261" s="18"/>
      <c r="E1261" s="17"/>
      <c r="F1261" s="21" t="str">
        <f t="shared" si="19"/>
        <v/>
      </c>
    </row>
    <row r="1262" spans="1:6" x14ac:dyDescent="0.3">
      <c r="A1262" s="20"/>
      <c r="B1262" s="17"/>
      <c r="C1262" s="19"/>
      <c r="D1262" s="18"/>
      <c r="E1262" s="17"/>
      <c r="F1262" s="21" t="str">
        <f t="shared" si="19"/>
        <v/>
      </c>
    </row>
    <row r="1263" spans="1:6" x14ac:dyDescent="0.3">
      <c r="A1263" s="20"/>
      <c r="B1263" s="17"/>
      <c r="C1263" s="19"/>
      <c r="D1263" s="18"/>
      <c r="E1263" s="17"/>
      <c r="F1263" s="21" t="str">
        <f t="shared" si="19"/>
        <v/>
      </c>
    </row>
    <row r="1264" spans="1:6" x14ac:dyDescent="0.3">
      <c r="A1264" s="20"/>
      <c r="B1264" s="17"/>
      <c r="C1264" s="19"/>
      <c r="D1264" s="18"/>
      <c r="E1264" s="17"/>
      <c r="F1264" s="21" t="str">
        <f t="shared" si="19"/>
        <v/>
      </c>
    </row>
    <row r="1265" spans="1:6" x14ac:dyDescent="0.3">
      <c r="A1265" s="20"/>
      <c r="B1265" s="17"/>
      <c r="C1265" s="19"/>
      <c r="D1265" s="18"/>
      <c r="E1265" s="17"/>
      <c r="F1265" s="21" t="str">
        <f t="shared" si="19"/>
        <v/>
      </c>
    </row>
    <row r="1266" spans="1:6" x14ac:dyDescent="0.3">
      <c r="A1266" s="20"/>
      <c r="B1266" s="17"/>
      <c r="C1266" s="19"/>
      <c r="D1266" s="18"/>
      <c r="E1266" s="17"/>
      <c r="F1266" s="21" t="str">
        <f t="shared" si="19"/>
        <v/>
      </c>
    </row>
    <row r="1267" spans="1:6" x14ac:dyDescent="0.3">
      <c r="A1267" s="20"/>
      <c r="B1267" s="17"/>
      <c r="C1267" s="19"/>
      <c r="D1267" s="18"/>
      <c r="E1267" s="17"/>
      <c r="F1267" s="21" t="str">
        <f t="shared" si="19"/>
        <v/>
      </c>
    </row>
    <row r="1268" spans="1:6" x14ac:dyDescent="0.3">
      <c r="A1268" s="20"/>
      <c r="B1268" s="17"/>
      <c r="C1268" s="19"/>
      <c r="D1268" s="18"/>
      <c r="E1268" s="17"/>
      <c r="F1268" s="21" t="str">
        <f t="shared" si="19"/>
        <v/>
      </c>
    </row>
    <row r="1269" spans="1:6" x14ac:dyDescent="0.3">
      <c r="A1269" s="20"/>
      <c r="B1269" s="17"/>
      <c r="C1269" s="19"/>
      <c r="D1269" s="18"/>
      <c r="E1269" s="17"/>
      <c r="F1269" s="21" t="str">
        <f t="shared" si="19"/>
        <v/>
      </c>
    </row>
    <row r="1270" spans="1:6" x14ac:dyDescent="0.3">
      <c r="A1270" s="20"/>
      <c r="B1270" s="17"/>
      <c r="C1270" s="19"/>
      <c r="D1270" s="18"/>
      <c r="E1270" s="17"/>
      <c r="F1270" s="21" t="str">
        <f t="shared" si="19"/>
        <v/>
      </c>
    </row>
    <row r="1271" spans="1:6" x14ac:dyDescent="0.3">
      <c r="A1271" s="20"/>
      <c r="B1271" s="17"/>
      <c r="C1271" s="19"/>
      <c r="D1271" s="18"/>
      <c r="E1271" s="17"/>
      <c r="F1271" s="21" t="str">
        <f t="shared" si="19"/>
        <v/>
      </c>
    </row>
    <row r="1272" spans="1:6" x14ac:dyDescent="0.3">
      <c r="A1272" s="20"/>
      <c r="B1272" s="17"/>
      <c r="C1272" s="19"/>
      <c r="D1272" s="18"/>
      <c r="E1272" s="17"/>
      <c r="F1272" s="21" t="str">
        <f t="shared" si="19"/>
        <v/>
      </c>
    </row>
    <row r="1273" spans="1:6" x14ac:dyDescent="0.3">
      <c r="A1273" s="20"/>
      <c r="B1273" s="17"/>
      <c r="C1273" s="19"/>
      <c r="D1273" s="18"/>
      <c r="E1273" s="17"/>
      <c r="F1273" s="21" t="str">
        <f t="shared" si="19"/>
        <v/>
      </c>
    </row>
    <row r="1274" spans="1:6" x14ac:dyDescent="0.3">
      <c r="A1274" s="20"/>
      <c r="B1274" s="17"/>
      <c r="C1274" s="19"/>
      <c r="D1274" s="18"/>
      <c r="E1274" s="17"/>
      <c r="F1274" s="21" t="str">
        <f t="shared" si="19"/>
        <v/>
      </c>
    </row>
    <row r="1275" spans="1:6" x14ac:dyDescent="0.3">
      <c r="A1275" s="20"/>
      <c r="B1275" s="17"/>
      <c r="C1275" s="19"/>
      <c r="D1275" s="18"/>
      <c r="E1275" s="17"/>
      <c r="F1275" s="21" t="str">
        <f t="shared" si="19"/>
        <v/>
      </c>
    </row>
    <row r="1276" spans="1:6" x14ac:dyDescent="0.3">
      <c r="A1276" s="20"/>
      <c r="B1276" s="17"/>
      <c r="C1276" s="19"/>
      <c r="D1276" s="18"/>
      <c r="E1276" s="17"/>
      <c r="F1276" s="21" t="str">
        <f t="shared" si="19"/>
        <v/>
      </c>
    </row>
    <row r="1277" spans="1:6" x14ac:dyDescent="0.3">
      <c r="A1277" s="20"/>
      <c r="B1277" s="17"/>
      <c r="C1277" s="19"/>
      <c r="D1277" s="18"/>
      <c r="E1277" s="17"/>
      <c r="F1277" s="21" t="str">
        <f t="shared" si="19"/>
        <v/>
      </c>
    </row>
    <row r="1278" spans="1:6" x14ac:dyDescent="0.3">
      <c r="A1278" s="20"/>
      <c r="B1278" s="17"/>
      <c r="C1278" s="19"/>
      <c r="D1278" s="18"/>
      <c r="E1278" s="17"/>
      <c r="F1278" s="21" t="str">
        <f t="shared" si="19"/>
        <v/>
      </c>
    </row>
    <row r="1279" spans="1:6" x14ac:dyDescent="0.3">
      <c r="A1279" s="20"/>
      <c r="B1279" s="17"/>
      <c r="C1279" s="19"/>
      <c r="D1279" s="18"/>
      <c r="E1279" s="17"/>
      <c r="F1279" s="21" t="str">
        <f t="shared" si="19"/>
        <v/>
      </c>
    </row>
    <row r="1280" spans="1:6" x14ac:dyDescent="0.3">
      <c r="A1280" s="20"/>
      <c r="B1280" s="17"/>
      <c r="C1280" s="19"/>
      <c r="D1280" s="18"/>
      <c r="E1280" s="17"/>
      <c r="F1280" s="21" t="str">
        <f t="shared" si="19"/>
        <v/>
      </c>
    </row>
    <row r="1281" spans="1:6" x14ac:dyDescent="0.3">
      <c r="A1281" s="20"/>
      <c r="B1281" s="17"/>
      <c r="C1281" s="19"/>
      <c r="D1281" s="18"/>
      <c r="E1281" s="17"/>
      <c r="F1281" s="21" t="str">
        <f t="shared" si="19"/>
        <v/>
      </c>
    </row>
    <row r="1282" spans="1:6" x14ac:dyDescent="0.3">
      <c r="A1282" s="20"/>
      <c r="B1282" s="17"/>
      <c r="C1282" s="19"/>
      <c r="D1282" s="18"/>
      <c r="E1282" s="17"/>
      <c r="F1282" s="21" t="str">
        <f t="shared" si="19"/>
        <v/>
      </c>
    </row>
    <row r="1283" spans="1:6" x14ac:dyDescent="0.3">
      <c r="A1283" s="20"/>
      <c r="B1283" s="17"/>
      <c r="C1283" s="19"/>
      <c r="D1283" s="18"/>
      <c r="E1283" s="17"/>
      <c r="F1283" s="21" t="str">
        <f t="shared" si="19"/>
        <v/>
      </c>
    </row>
    <row r="1284" spans="1:6" x14ac:dyDescent="0.3">
      <c r="A1284" s="20"/>
      <c r="B1284" s="17"/>
      <c r="C1284" s="19"/>
      <c r="D1284" s="18"/>
      <c r="E1284" s="17"/>
      <c r="F1284" s="21" t="str">
        <f t="shared" ref="F1284:F1347" si="20">IF($C1284="","",DATE(YEAR($C1284),MONTH($C1284),1))</f>
        <v/>
      </c>
    </row>
    <row r="1285" spans="1:6" x14ac:dyDescent="0.3">
      <c r="A1285" s="20"/>
      <c r="B1285" s="17"/>
      <c r="C1285" s="19"/>
      <c r="D1285" s="18"/>
      <c r="E1285" s="17"/>
      <c r="F1285" s="21" t="str">
        <f t="shared" si="20"/>
        <v/>
      </c>
    </row>
    <row r="1286" spans="1:6" x14ac:dyDescent="0.3">
      <c r="A1286" s="20"/>
      <c r="B1286" s="17"/>
      <c r="C1286" s="19"/>
      <c r="D1286" s="18"/>
      <c r="E1286" s="17"/>
      <c r="F1286" s="21" t="str">
        <f t="shared" si="20"/>
        <v/>
      </c>
    </row>
    <row r="1287" spans="1:6" x14ac:dyDescent="0.3">
      <c r="A1287" s="20"/>
      <c r="B1287" s="17"/>
      <c r="C1287" s="19"/>
      <c r="D1287" s="18"/>
      <c r="E1287" s="17"/>
      <c r="F1287" s="21" t="str">
        <f t="shared" si="20"/>
        <v/>
      </c>
    </row>
    <row r="1288" spans="1:6" x14ac:dyDescent="0.3">
      <c r="A1288" s="20"/>
      <c r="B1288" s="17"/>
      <c r="C1288" s="19"/>
      <c r="D1288" s="18"/>
      <c r="E1288" s="17"/>
      <c r="F1288" s="21" t="str">
        <f t="shared" si="20"/>
        <v/>
      </c>
    </row>
    <row r="1289" spans="1:6" x14ac:dyDescent="0.3">
      <c r="A1289" s="20"/>
      <c r="B1289" s="17"/>
      <c r="C1289" s="19"/>
      <c r="D1289" s="18"/>
      <c r="E1289" s="17"/>
      <c r="F1289" s="21" t="str">
        <f t="shared" si="20"/>
        <v/>
      </c>
    </row>
    <row r="1290" spans="1:6" x14ac:dyDescent="0.3">
      <c r="A1290" s="20"/>
      <c r="B1290" s="17"/>
      <c r="C1290" s="19"/>
      <c r="D1290" s="18"/>
      <c r="E1290" s="17"/>
      <c r="F1290" s="21" t="str">
        <f t="shared" si="20"/>
        <v/>
      </c>
    </row>
    <row r="1291" spans="1:6" x14ac:dyDescent="0.3">
      <c r="A1291" s="20"/>
      <c r="B1291" s="17"/>
      <c r="C1291" s="19"/>
      <c r="D1291" s="18"/>
      <c r="E1291" s="17"/>
      <c r="F1291" s="21" t="str">
        <f t="shared" si="20"/>
        <v/>
      </c>
    </row>
    <row r="1292" spans="1:6" x14ac:dyDescent="0.3">
      <c r="A1292" s="20"/>
      <c r="B1292" s="17"/>
      <c r="C1292" s="19"/>
      <c r="D1292" s="18"/>
      <c r="E1292" s="17"/>
      <c r="F1292" s="21" t="str">
        <f t="shared" si="20"/>
        <v/>
      </c>
    </row>
    <row r="1293" spans="1:6" x14ac:dyDescent="0.3">
      <c r="A1293" s="20"/>
      <c r="B1293" s="17"/>
      <c r="C1293" s="19"/>
      <c r="D1293" s="18"/>
      <c r="E1293" s="17"/>
      <c r="F1293" s="21" t="str">
        <f t="shared" si="20"/>
        <v/>
      </c>
    </row>
    <row r="1294" spans="1:6" x14ac:dyDescent="0.3">
      <c r="A1294" s="20"/>
      <c r="B1294" s="17"/>
      <c r="C1294" s="19"/>
      <c r="D1294" s="18"/>
      <c r="E1294" s="17"/>
      <c r="F1294" s="21" t="str">
        <f t="shared" si="20"/>
        <v/>
      </c>
    </row>
    <row r="1295" spans="1:6" x14ac:dyDescent="0.3">
      <c r="A1295" s="20"/>
      <c r="B1295" s="17"/>
      <c r="C1295" s="19"/>
      <c r="D1295" s="18"/>
      <c r="E1295" s="17"/>
      <c r="F1295" s="21" t="str">
        <f t="shared" si="20"/>
        <v/>
      </c>
    </row>
    <row r="1296" spans="1:6" x14ac:dyDescent="0.3">
      <c r="A1296" s="20"/>
      <c r="B1296" s="17"/>
      <c r="C1296" s="19"/>
      <c r="D1296" s="18"/>
      <c r="E1296" s="17"/>
      <c r="F1296" s="21" t="str">
        <f t="shared" si="20"/>
        <v/>
      </c>
    </row>
    <row r="1297" spans="1:6" x14ac:dyDescent="0.3">
      <c r="A1297" s="20"/>
      <c r="B1297" s="17"/>
      <c r="C1297" s="19"/>
      <c r="D1297" s="18"/>
      <c r="E1297" s="17"/>
      <c r="F1297" s="21" t="str">
        <f t="shared" si="20"/>
        <v/>
      </c>
    </row>
    <row r="1298" spans="1:6" x14ac:dyDescent="0.3">
      <c r="A1298" s="20"/>
      <c r="B1298" s="17"/>
      <c r="C1298" s="19"/>
      <c r="D1298" s="18"/>
      <c r="E1298" s="17"/>
      <c r="F1298" s="21" t="str">
        <f t="shared" si="20"/>
        <v/>
      </c>
    </row>
    <row r="1299" spans="1:6" x14ac:dyDescent="0.3">
      <c r="A1299" s="20"/>
      <c r="B1299" s="17"/>
      <c r="C1299" s="19"/>
      <c r="D1299" s="18"/>
      <c r="E1299" s="17"/>
      <c r="F1299" s="21" t="str">
        <f t="shared" si="20"/>
        <v/>
      </c>
    </row>
    <row r="1300" spans="1:6" x14ac:dyDescent="0.3">
      <c r="A1300" s="20"/>
      <c r="B1300" s="17"/>
      <c r="C1300" s="19"/>
      <c r="D1300" s="18"/>
      <c r="E1300" s="17"/>
      <c r="F1300" s="21" t="str">
        <f t="shared" si="20"/>
        <v/>
      </c>
    </row>
    <row r="1301" spans="1:6" x14ac:dyDescent="0.3">
      <c r="A1301" s="20"/>
      <c r="B1301" s="17"/>
      <c r="C1301" s="19"/>
      <c r="D1301" s="18"/>
      <c r="E1301" s="17"/>
      <c r="F1301" s="21" t="str">
        <f t="shared" si="20"/>
        <v/>
      </c>
    </row>
    <row r="1302" spans="1:6" x14ac:dyDescent="0.3">
      <c r="A1302" s="20"/>
      <c r="B1302" s="17"/>
      <c r="C1302" s="19"/>
      <c r="D1302" s="18"/>
      <c r="E1302" s="17"/>
      <c r="F1302" s="21" t="str">
        <f t="shared" si="20"/>
        <v/>
      </c>
    </row>
    <row r="1303" spans="1:6" x14ac:dyDescent="0.3">
      <c r="A1303" s="20"/>
      <c r="B1303" s="17"/>
      <c r="C1303" s="19"/>
      <c r="D1303" s="18"/>
      <c r="E1303" s="17"/>
      <c r="F1303" s="21" t="str">
        <f t="shared" si="20"/>
        <v/>
      </c>
    </row>
    <row r="1304" spans="1:6" x14ac:dyDescent="0.3">
      <c r="A1304" s="20"/>
      <c r="B1304" s="17"/>
      <c r="C1304" s="19"/>
      <c r="D1304" s="18"/>
      <c r="E1304" s="17"/>
      <c r="F1304" s="21" t="str">
        <f t="shared" si="20"/>
        <v/>
      </c>
    </row>
    <row r="1305" spans="1:6" x14ac:dyDescent="0.3">
      <c r="A1305" s="20"/>
      <c r="B1305" s="17"/>
      <c r="C1305" s="19"/>
      <c r="D1305" s="18"/>
      <c r="E1305" s="17"/>
      <c r="F1305" s="21" t="str">
        <f t="shared" si="20"/>
        <v/>
      </c>
    </row>
    <row r="1306" spans="1:6" x14ac:dyDescent="0.3">
      <c r="A1306" s="20"/>
      <c r="B1306" s="17"/>
      <c r="C1306" s="19"/>
      <c r="D1306" s="18"/>
      <c r="E1306" s="17"/>
      <c r="F1306" s="21" t="str">
        <f t="shared" si="20"/>
        <v/>
      </c>
    </row>
    <row r="1307" spans="1:6" x14ac:dyDescent="0.3">
      <c r="A1307" s="20"/>
      <c r="B1307" s="17"/>
      <c r="C1307" s="19"/>
      <c r="D1307" s="18"/>
      <c r="E1307" s="17"/>
      <c r="F1307" s="21" t="str">
        <f t="shared" si="20"/>
        <v/>
      </c>
    </row>
    <row r="1308" spans="1:6" x14ac:dyDescent="0.3">
      <c r="A1308" s="20"/>
      <c r="B1308" s="17"/>
      <c r="C1308" s="19"/>
      <c r="D1308" s="18"/>
      <c r="E1308" s="17"/>
      <c r="F1308" s="21" t="str">
        <f t="shared" si="20"/>
        <v/>
      </c>
    </row>
    <row r="1309" spans="1:6" x14ac:dyDescent="0.3">
      <c r="A1309" s="20"/>
      <c r="B1309" s="17"/>
      <c r="C1309" s="19"/>
      <c r="D1309" s="18"/>
      <c r="E1309" s="17"/>
      <c r="F1309" s="21" t="str">
        <f t="shared" si="20"/>
        <v/>
      </c>
    </row>
    <row r="1310" spans="1:6" x14ac:dyDescent="0.3">
      <c r="A1310" s="20"/>
      <c r="B1310" s="17"/>
      <c r="C1310" s="19"/>
      <c r="D1310" s="18"/>
      <c r="E1310" s="17"/>
      <c r="F1310" s="21" t="str">
        <f t="shared" si="20"/>
        <v/>
      </c>
    </row>
    <row r="1311" spans="1:6" x14ac:dyDescent="0.3">
      <c r="A1311" s="20"/>
      <c r="B1311" s="17"/>
      <c r="C1311" s="19"/>
      <c r="D1311" s="18"/>
      <c r="E1311" s="17"/>
      <c r="F1311" s="21" t="str">
        <f t="shared" si="20"/>
        <v/>
      </c>
    </row>
    <row r="1312" spans="1:6" x14ac:dyDescent="0.3">
      <c r="A1312" s="20"/>
      <c r="B1312" s="17"/>
      <c r="C1312" s="19"/>
      <c r="D1312" s="18"/>
      <c r="E1312" s="17"/>
      <c r="F1312" s="21" t="str">
        <f t="shared" si="20"/>
        <v/>
      </c>
    </row>
    <row r="1313" spans="1:6" x14ac:dyDescent="0.3">
      <c r="A1313" s="20"/>
      <c r="B1313" s="17"/>
      <c r="C1313" s="19"/>
      <c r="D1313" s="18"/>
      <c r="E1313" s="17"/>
      <c r="F1313" s="21" t="str">
        <f t="shared" si="20"/>
        <v/>
      </c>
    </row>
    <row r="1314" spans="1:6" x14ac:dyDescent="0.3">
      <c r="A1314" s="20"/>
      <c r="B1314" s="17"/>
      <c r="C1314" s="19"/>
      <c r="D1314" s="18"/>
      <c r="E1314" s="17"/>
      <c r="F1314" s="21" t="str">
        <f t="shared" si="20"/>
        <v/>
      </c>
    </row>
    <row r="1315" spans="1:6" x14ac:dyDescent="0.3">
      <c r="A1315" s="20"/>
      <c r="B1315" s="17"/>
      <c r="C1315" s="19"/>
      <c r="D1315" s="18"/>
      <c r="E1315" s="17"/>
      <c r="F1315" s="21" t="str">
        <f t="shared" si="20"/>
        <v/>
      </c>
    </row>
    <row r="1316" spans="1:6" x14ac:dyDescent="0.3">
      <c r="A1316" s="20"/>
      <c r="B1316" s="17"/>
      <c r="C1316" s="19"/>
      <c r="D1316" s="18"/>
      <c r="E1316" s="17"/>
      <c r="F1316" s="21" t="str">
        <f t="shared" si="20"/>
        <v/>
      </c>
    </row>
    <row r="1317" spans="1:6" x14ac:dyDescent="0.3">
      <c r="A1317" s="20"/>
      <c r="B1317" s="17"/>
      <c r="C1317" s="19"/>
      <c r="D1317" s="18"/>
      <c r="E1317" s="17"/>
      <c r="F1317" s="21" t="str">
        <f t="shared" si="20"/>
        <v/>
      </c>
    </row>
    <row r="1318" spans="1:6" x14ac:dyDescent="0.3">
      <c r="A1318" s="20"/>
      <c r="B1318" s="17"/>
      <c r="C1318" s="19"/>
      <c r="D1318" s="18"/>
      <c r="E1318" s="17"/>
      <c r="F1318" s="21" t="str">
        <f t="shared" si="20"/>
        <v/>
      </c>
    </row>
    <row r="1319" spans="1:6" x14ac:dyDescent="0.3">
      <c r="A1319" s="20"/>
      <c r="B1319" s="17"/>
      <c r="C1319" s="19"/>
      <c r="D1319" s="18"/>
      <c r="E1319" s="17"/>
      <c r="F1319" s="21" t="str">
        <f t="shared" si="20"/>
        <v/>
      </c>
    </row>
    <row r="1320" spans="1:6" x14ac:dyDescent="0.3">
      <c r="A1320" s="20"/>
      <c r="B1320" s="17"/>
      <c r="C1320" s="19"/>
      <c r="D1320" s="18"/>
      <c r="E1320" s="17"/>
      <c r="F1320" s="21" t="str">
        <f t="shared" si="20"/>
        <v/>
      </c>
    </row>
    <row r="1321" spans="1:6" x14ac:dyDescent="0.3">
      <c r="A1321" s="20"/>
      <c r="B1321" s="17"/>
      <c r="C1321" s="19"/>
      <c r="D1321" s="18"/>
      <c r="E1321" s="17"/>
      <c r="F1321" s="21" t="str">
        <f t="shared" si="20"/>
        <v/>
      </c>
    </row>
    <row r="1322" spans="1:6" x14ac:dyDescent="0.3">
      <c r="A1322" s="20"/>
      <c r="B1322" s="17"/>
      <c r="C1322" s="19"/>
      <c r="D1322" s="18"/>
      <c r="E1322" s="17"/>
      <c r="F1322" s="21" t="str">
        <f t="shared" si="20"/>
        <v/>
      </c>
    </row>
    <row r="1323" spans="1:6" x14ac:dyDescent="0.3">
      <c r="A1323" s="20"/>
      <c r="B1323" s="17"/>
      <c r="C1323" s="19"/>
      <c r="D1323" s="18"/>
      <c r="E1323" s="17"/>
      <c r="F1323" s="21" t="str">
        <f t="shared" si="20"/>
        <v/>
      </c>
    </row>
    <row r="1324" spans="1:6" x14ac:dyDescent="0.3">
      <c r="A1324" s="20"/>
      <c r="B1324" s="17"/>
      <c r="C1324" s="19"/>
      <c r="D1324" s="18"/>
      <c r="E1324" s="17"/>
      <c r="F1324" s="21" t="str">
        <f t="shared" si="20"/>
        <v/>
      </c>
    </row>
    <row r="1325" spans="1:6" x14ac:dyDescent="0.3">
      <c r="A1325" s="20"/>
      <c r="B1325" s="17"/>
      <c r="C1325" s="19"/>
      <c r="D1325" s="18"/>
      <c r="E1325" s="17"/>
      <c r="F1325" s="21" t="str">
        <f t="shared" si="20"/>
        <v/>
      </c>
    </row>
    <row r="1326" spans="1:6" x14ac:dyDescent="0.3">
      <c r="A1326" s="20"/>
      <c r="B1326" s="17"/>
      <c r="C1326" s="19"/>
      <c r="D1326" s="18"/>
      <c r="E1326" s="17"/>
      <c r="F1326" s="21" t="str">
        <f t="shared" si="20"/>
        <v/>
      </c>
    </row>
    <row r="1327" spans="1:6" x14ac:dyDescent="0.3">
      <c r="A1327" s="20"/>
      <c r="B1327" s="17"/>
      <c r="C1327" s="19"/>
      <c r="D1327" s="18"/>
      <c r="E1327" s="17"/>
      <c r="F1327" s="21" t="str">
        <f t="shared" si="20"/>
        <v/>
      </c>
    </row>
    <row r="1328" spans="1:6" x14ac:dyDescent="0.3">
      <c r="A1328" s="20"/>
      <c r="B1328" s="17"/>
      <c r="C1328" s="19"/>
      <c r="D1328" s="18"/>
      <c r="E1328" s="17"/>
      <c r="F1328" s="21" t="str">
        <f t="shared" si="20"/>
        <v/>
      </c>
    </row>
    <row r="1329" spans="1:6" x14ac:dyDescent="0.3">
      <c r="A1329" s="20"/>
      <c r="B1329" s="17"/>
      <c r="C1329" s="19"/>
      <c r="D1329" s="18"/>
      <c r="E1329" s="17"/>
      <c r="F1329" s="21" t="str">
        <f t="shared" si="20"/>
        <v/>
      </c>
    </row>
    <row r="1330" spans="1:6" x14ac:dyDescent="0.3">
      <c r="A1330" s="20"/>
      <c r="B1330" s="17"/>
      <c r="C1330" s="19"/>
      <c r="D1330" s="18"/>
      <c r="E1330" s="17"/>
      <c r="F1330" s="21" t="str">
        <f t="shared" si="20"/>
        <v/>
      </c>
    </row>
    <row r="1331" spans="1:6" x14ac:dyDescent="0.3">
      <c r="A1331" s="20"/>
      <c r="B1331" s="17"/>
      <c r="C1331" s="19"/>
      <c r="D1331" s="18"/>
      <c r="E1331" s="17"/>
      <c r="F1331" s="21" t="str">
        <f t="shared" si="20"/>
        <v/>
      </c>
    </row>
    <row r="1332" spans="1:6" x14ac:dyDescent="0.3">
      <c r="A1332" s="20"/>
      <c r="B1332" s="17"/>
      <c r="C1332" s="19"/>
      <c r="D1332" s="18"/>
      <c r="E1332" s="17"/>
      <c r="F1332" s="21" t="str">
        <f t="shared" si="20"/>
        <v/>
      </c>
    </row>
    <row r="1333" spans="1:6" x14ac:dyDescent="0.3">
      <c r="A1333" s="20"/>
      <c r="B1333" s="17"/>
      <c r="C1333" s="19"/>
      <c r="D1333" s="18"/>
      <c r="E1333" s="17"/>
      <c r="F1333" s="21" t="str">
        <f t="shared" si="20"/>
        <v/>
      </c>
    </row>
    <row r="1334" spans="1:6" x14ac:dyDescent="0.3">
      <c r="A1334" s="20"/>
      <c r="B1334" s="17"/>
      <c r="C1334" s="19"/>
      <c r="D1334" s="18"/>
      <c r="E1334" s="17"/>
      <c r="F1334" s="21" t="str">
        <f t="shared" si="20"/>
        <v/>
      </c>
    </row>
    <row r="1335" spans="1:6" x14ac:dyDescent="0.3">
      <c r="A1335" s="20"/>
      <c r="B1335" s="17"/>
      <c r="C1335" s="19"/>
      <c r="D1335" s="18"/>
      <c r="E1335" s="17"/>
      <c r="F1335" s="21" t="str">
        <f t="shared" si="20"/>
        <v/>
      </c>
    </row>
    <row r="1336" spans="1:6" x14ac:dyDescent="0.3">
      <c r="A1336" s="20"/>
      <c r="B1336" s="17"/>
      <c r="C1336" s="19"/>
      <c r="D1336" s="18"/>
      <c r="E1336" s="17"/>
      <c r="F1336" s="21" t="str">
        <f t="shared" si="20"/>
        <v/>
      </c>
    </row>
    <row r="1337" spans="1:6" x14ac:dyDescent="0.3">
      <c r="A1337" s="20"/>
      <c r="B1337" s="17"/>
      <c r="C1337" s="19"/>
      <c r="D1337" s="18"/>
      <c r="E1337" s="17"/>
      <c r="F1337" s="21" t="str">
        <f t="shared" si="20"/>
        <v/>
      </c>
    </row>
    <row r="1338" spans="1:6" x14ac:dyDescent="0.3">
      <c r="A1338" s="20"/>
      <c r="B1338" s="17"/>
      <c r="C1338" s="19"/>
      <c r="D1338" s="18"/>
      <c r="E1338" s="17"/>
      <c r="F1338" s="21" t="str">
        <f t="shared" si="20"/>
        <v/>
      </c>
    </row>
    <row r="1339" spans="1:6" x14ac:dyDescent="0.3">
      <c r="A1339" s="20"/>
      <c r="B1339" s="17"/>
      <c r="C1339" s="19"/>
      <c r="D1339" s="18"/>
      <c r="E1339" s="17"/>
      <c r="F1339" s="21" t="str">
        <f t="shared" si="20"/>
        <v/>
      </c>
    </row>
    <row r="1340" spans="1:6" x14ac:dyDescent="0.3">
      <c r="A1340" s="20"/>
      <c r="B1340" s="17"/>
      <c r="C1340" s="19"/>
      <c r="D1340" s="18"/>
      <c r="E1340" s="17"/>
      <c r="F1340" s="21" t="str">
        <f t="shared" si="20"/>
        <v/>
      </c>
    </row>
    <row r="1341" spans="1:6" x14ac:dyDescent="0.3">
      <c r="A1341" s="20"/>
      <c r="B1341" s="17"/>
      <c r="C1341" s="19"/>
      <c r="D1341" s="18"/>
      <c r="E1341" s="17"/>
      <c r="F1341" s="21" t="str">
        <f t="shared" si="20"/>
        <v/>
      </c>
    </row>
    <row r="1342" spans="1:6" x14ac:dyDescent="0.3">
      <c r="A1342" s="20"/>
      <c r="B1342" s="17"/>
      <c r="C1342" s="19"/>
      <c r="D1342" s="18"/>
      <c r="E1342" s="17"/>
      <c r="F1342" s="21" t="str">
        <f t="shared" si="20"/>
        <v/>
      </c>
    </row>
    <row r="1343" spans="1:6" x14ac:dyDescent="0.3">
      <c r="A1343" s="20"/>
      <c r="B1343" s="17"/>
      <c r="C1343" s="19"/>
      <c r="D1343" s="18"/>
      <c r="E1343" s="17"/>
      <c r="F1343" s="21" t="str">
        <f t="shared" si="20"/>
        <v/>
      </c>
    </row>
    <row r="1344" spans="1:6" x14ac:dyDescent="0.3">
      <c r="A1344" s="20"/>
      <c r="B1344" s="17"/>
      <c r="C1344" s="19"/>
      <c r="D1344" s="18"/>
      <c r="E1344" s="17"/>
      <c r="F1344" s="21" t="str">
        <f t="shared" si="20"/>
        <v/>
      </c>
    </row>
    <row r="1345" spans="1:6" x14ac:dyDescent="0.3">
      <c r="A1345" s="20"/>
      <c r="B1345" s="17"/>
      <c r="C1345" s="19"/>
      <c r="D1345" s="18"/>
      <c r="E1345" s="17"/>
      <c r="F1345" s="21" t="str">
        <f t="shared" si="20"/>
        <v/>
      </c>
    </row>
    <row r="1346" spans="1:6" x14ac:dyDescent="0.3">
      <c r="A1346" s="20"/>
      <c r="B1346" s="17"/>
      <c r="C1346" s="19"/>
      <c r="D1346" s="18"/>
      <c r="E1346" s="17"/>
      <c r="F1346" s="21" t="str">
        <f t="shared" si="20"/>
        <v/>
      </c>
    </row>
    <row r="1347" spans="1:6" x14ac:dyDescent="0.3">
      <c r="A1347" s="20"/>
      <c r="B1347" s="17"/>
      <c r="C1347" s="19"/>
      <c r="D1347" s="18"/>
      <c r="E1347" s="17"/>
      <c r="F1347" s="21" t="str">
        <f t="shared" si="20"/>
        <v/>
      </c>
    </row>
    <row r="1348" spans="1:6" x14ac:dyDescent="0.3">
      <c r="A1348" s="20"/>
      <c r="B1348" s="17"/>
      <c r="C1348" s="19"/>
      <c r="D1348" s="18"/>
      <c r="E1348" s="17"/>
      <c r="F1348" s="21" t="str">
        <f t="shared" ref="F1348:F1411" si="21">IF($C1348="","",DATE(YEAR($C1348),MONTH($C1348),1))</f>
        <v/>
      </c>
    </row>
    <row r="1349" spans="1:6" x14ac:dyDescent="0.3">
      <c r="A1349" s="20"/>
      <c r="B1349" s="17"/>
      <c r="C1349" s="19"/>
      <c r="D1349" s="18"/>
      <c r="E1349" s="17"/>
      <c r="F1349" s="21" t="str">
        <f t="shared" si="21"/>
        <v/>
      </c>
    </row>
    <row r="1350" spans="1:6" x14ac:dyDescent="0.3">
      <c r="A1350" s="20"/>
      <c r="B1350" s="17"/>
      <c r="C1350" s="19"/>
      <c r="D1350" s="18"/>
      <c r="E1350" s="17"/>
      <c r="F1350" s="21" t="str">
        <f t="shared" si="21"/>
        <v/>
      </c>
    </row>
    <row r="1351" spans="1:6" x14ac:dyDescent="0.3">
      <c r="A1351" s="20"/>
      <c r="B1351" s="17"/>
      <c r="C1351" s="19"/>
      <c r="D1351" s="18"/>
      <c r="E1351" s="17"/>
      <c r="F1351" s="21" t="str">
        <f t="shared" si="21"/>
        <v/>
      </c>
    </row>
    <row r="1352" spans="1:6" x14ac:dyDescent="0.3">
      <c r="A1352" s="20"/>
      <c r="B1352" s="17"/>
      <c r="C1352" s="19"/>
      <c r="D1352" s="18"/>
      <c r="E1352" s="17"/>
      <c r="F1352" s="21" t="str">
        <f t="shared" si="21"/>
        <v/>
      </c>
    </row>
    <row r="1353" spans="1:6" x14ac:dyDescent="0.3">
      <c r="A1353" s="20"/>
      <c r="B1353" s="17"/>
      <c r="C1353" s="19"/>
      <c r="D1353" s="18"/>
      <c r="E1353" s="17"/>
      <c r="F1353" s="21" t="str">
        <f t="shared" si="21"/>
        <v/>
      </c>
    </row>
    <row r="1354" spans="1:6" x14ac:dyDescent="0.3">
      <c r="A1354" s="20"/>
      <c r="B1354" s="17"/>
      <c r="C1354" s="19"/>
      <c r="D1354" s="18"/>
      <c r="E1354" s="17"/>
      <c r="F1354" s="21" t="str">
        <f t="shared" si="21"/>
        <v/>
      </c>
    </row>
    <row r="1355" spans="1:6" x14ac:dyDescent="0.3">
      <c r="A1355" s="20"/>
      <c r="B1355" s="17"/>
      <c r="C1355" s="19"/>
      <c r="D1355" s="18"/>
      <c r="E1355" s="17"/>
      <c r="F1355" s="21" t="str">
        <f t="shared" si="21"/>
        <v/>
      </c>
    </row>
    <row r="1356" spans="1:6" x14ac:dyDescent="0.3">
      <c r="A1356" s="20"/>
      <c r="B1356" s="17"/>
      <c r="C1356" s="19"/>
      <c r="D1356" s="18"/>
      <c r="E1356" s="17"/>
      <c r="F1356" s="21" t="str">
        <f t="shared" si="21"/>
        <v/>
      </c>
    </row>
    <row r="1357" spans="1:6" x14ac:dyDescent="0.3">
      <c r="A1357" s="20"/>
      <c r="B1357" s="17"/>
      <c r="C1357" s="19"/>
      <c r="D1357" s="18"/>
      <c r="E1357" s="17"/>
      <c r="F1357" s="21" t="str">
        <f t="shared" si="21"/>
        <v/>
      </c>
    </row>
    <row r="1358" spans="1:6" x14ac:dyDescent="0.3">
      <c r="A1358" s="20"/>
      <c r="B1358" s="17"/>
      <c r="C1358" s="19"/>
      <c r="D1358" s="18"/>
      <c r="E1358" s="17"/>
      <c r="F1358" s="21" t="str">
        <f t="shared" si="21"/>
        <v/>
      </c>
    </row>
    <row r="1359" spans="1:6" x14ac:dyDescent="0.3">
      <c r="A1359" s="20"/>
      <c r="B1359" s="17"/>
      <c r="C1359" s="19"/>
      <c r="D1359" s="18"/>
      <c r="E1359" s="17"/>
      <c r="F1359" s="21" t="str">
        <f t="shared" si="21"/>
        <v/>
      </c>
    </row>
    <row r="1360" spans="1:6" x14ac:dyDescent="0.3">
      <c r="A1360" s="20"/>
      <c r="B1360" s="17"/>
      <c r="C1360" s="19"/>
      <c r="D1360" s="18"/>
      <c r="E1360" s="17"/>
      <c r="F1360" s="21" t="str">
        <f t="shared" si="21"/>
        <v/>
      </c>
    </row>
    <row r="1361" spans="1:6" x14ac:dyDescent="0.3">
      <c r="A1361" s="20"/>
      <c r="B1361" s="17"/>
      <c r="C1361" s="19"/>
      <c r="D1361" s="18"/>
      <c r="E1361" s="17"/>
      <c r="F1361" s="21" t="str">
        <f t="shared" si="21"/>
        <v/>
      </c>
    </row>
    <row r="1362" spans="1:6" x14ac:dyDescent="0.3">
      <c r="A1362" s="20"/>
      <c r="B1362" s="17"/>
      <c r="C1362" s="19"/>
      <c r="D1362" s="18"/>
      <c r="E1362" s="17"/>
      <c r="F1362" s="21" t="str">
        <f t="shared" si="21"/>
        <v/>
      </c>
    </row>
    <row r="1363" spans="1:6" x14ac:dyDescent="0.3">
      <c r="A1363" s="20"/>
      <c r="B1363" s="17"/>
      <c r="C1363" s="19"/>
      <c r="D1363" s="18"/>
      <c r="E1363" s="17"/>
      <c r="F1363" s="21" t="str">
        <f t="shared" si="21"/>
        <v/>
      </c>
    </row>
    <row r="1364" spans="1:6" x14ac:dyDescent="0.3">
      <c r="A1364" s="20"/>
      <c r="B1364" s="17"/>
      <c r="C1364" s="19"/>
      <c r="D1364" s="18"/>
      <c r="E1364" s="17"/>
      <c r="F1364" s="21" t="str">
        <f t="shared" si="21"/>
        <v/>
      </c>
    </row>
    <row r="1365" spans="1:6" x14ac:dyDescent="0.3">
      <c r="A1365" s="20"/>
      <c r="B1365" s="17"/>
      <c r="C1365" s="19"/>
      <c r="D1365" s="18"/>
      <c r="E1365" s="17"/>
      <c r="F1365" s="21" t="str">
        <f t="shared" si="21"/>
        <v/>
      </c>
    </row>
    <row r="1366" spans="1:6" x14ac:dyDescent="0.3">
      <c r="A1366" s="20"/>
      <c r="B1366" s="17"/>
      <c r="C1366" s="19"/>
      <c r="D1366" s="18"/>
      <c r="E1366" s="17"/>
      <c r="F1366" s="21" t="str">
        <f t="shared" si="21"/>
        <v/>
      </c>
    </row>
    <row r="1367" spans="1:6" x14ac:dyDescent="0.3">
      <c r="A1367" s="20"/>
      <c r="B1367" s="17"/>
      <c r="C1367" s="19"/>
      <c r="D1367" s="18"/>
      <c r="E1367" s="17"/>
      <c r="F1367" s="21" t="str">
        <f t="shared" si="21"/>
        <v/>
      </c>
    </row>
    <row r="1368" spans="1:6" x14ac:dyDescent="0.3">
      <c r="A1368" s="20"/>
      <c r="B1368" s="17"/>
      <c r="C1368" s="19"/>
      <c r="D1368" s="18"/>
      <c r="E1368" s="17"/>
      <c r="F1368" s="21" t="str">
        <f t="shared" si="21"/>
        <v/>
      </c>
    </row>
    <row r="1369" spans="1:6" x14ac:dyDescent="0.3">
      <c r="A1369" s="20"/>
      <c r="B1369" s="17"/>
      <c r="C1369" s="19"/>
      <c r="D1369" s="18"/>
      <c r="E1369" s="17"/>
      <c r="F1369" s="21" t="str">
        <f t="shared" si="21"/>
        <v/>
      </c>
    </row>
    <row r="1370" spans="1:6" x14ac:dyDescent="0.3">
      <c r="A1370" s="20"/>
      <c r="B1370" s="17"/>
      <c r="C1370" s="19"/>
      <c r="D1370" s="18"/>
      <c r="E1370" s="17"/>
      <c r="F1370" s="21" t="str">
        <f t="shared" si="21"/>
        <v/>
      </c>
    </row>
    <row r="1371" spans="1:6" x14ac:dyDescent="0.3">
      <c r="A1371" s="20"/>
      <c r="B1371" s="17"/>
      <c r="C1371" s="19"/>
      <c r="D1371" s="18"/>
      <c r="E1371" s="17"/>
      <c r="F1371" s="21" t="str">
        <f t="shared" si="21"/>
        <v/>
      </c>
    </row>
    <row r="1372" spans="1:6" x14ac:dyDescent="0.3">
      <c r="A1372" s="20"/>
      <c r="B1372" s="17"/>
      <c r="C1372" s="19"/>
      <c r="D1372" s="18"/>
      <c r="E1372" s="17"/>
      <c r="F1372" s="21" t="str">
        <f t="shared" si="21"/>
        <v/>
      </c>
    </row>
    <row r="1373" spans="1:6" x14ac:dyDescent="0.3">
      <c r="A1373" s="20"/>
      <c r="B1373" s="17"/>
      <c r="C1373" s="19"/>
      <c r="D1373" s="18"/>
      <c r="E1373" s="17"/>
      <c r="F1373" s="21" t="str">
        <f t="shared" si="21"/>
        <v/>
      </c>
    </row>
    <row r="1374" spans="1:6" x14ac:dyDescent="0.3">
      <c r="A1374" s="20"/>
      <c r="B1374" s="17"/>
      <c r="C1374" s="19"/>
      <c r="D1374" s="18"/>
      <c r="E1374" s="17"/>
      <c r="F1374" s="21" t="str">
        <f t="shared" si="21"/>
        <v/>
      </c>
    </row>
    <row r="1375" spans="1:6" x14ac:dyDescent="0.3">
      <c r="A1375" s="20"/>
      <c r="B1375" s="17"/>
      <c r="C1375" s="19"/>
      <c r="D1375" s="18"/>
      <c r="E1375" s="17"/>
      <c r="F1375" s="21" t="str">
        <f t="shared" si="21"/>
        <v/>
      </c>
    </row>
    <row r="1376" spans="1:6" x14ac:dyDescent="0.3">
      <c r="A1376" s="20"/>
      <c r="B1376" s="17"/>
      <c r="C1376" s="19"/>
      <c r="D1376" s="18"/>
      <c r="E1376" s="17"/>
      <c r="F1376" s="21" t="str">
        <f t="shared" si="21"/>
        <v/>
      </c>
    </row>
    <row r="1377" spans="1:6" x14ac:dyDescent="0.3">
      <c r="A1377" s="20"/>
      <c r="B1377" s="17"/>
      <c r="C1377" s="19"/>
      <c r="D1377" s="18"/>
      <c r="E1377" s="17"/>
      <c r="F1377" s="21" t="str">
        <f t="shared" si="21"/>
        <v/>
      </c>
    </row>
    <row r="1378" spans="1:6" x14ac:dyDescent="0.3">
      <c r="A1378" s="20"/>
      <c r="B1378" s="17"/>
      <c r="C1378" s="19"/>
      <c r="D1378" s="18"/>
      <c r="E1378" s="17"/>
      <c r="F1378" s="21" t="str">
        <f t="shared" si="21"/>
        <v/>
      </c>
    </row>
    <row r="1379" spans="1:6" x14ac:dyDescent="0.3">
      <c r="A1379" s="20"/>
      <c r="B1379" s="17"/>
      <c r="C1379" s="19"/>
      <c r="D1379" s="18"/>
      <c r="E1379" s="17"/>
      <c r="F1379" s="21" t="str">
        <f t="shared" si="21"/>
        <v/>
      </c>
    </row>
    <row r="1380" spans="1:6" x14ac:dyDescent="0.3">
      <c r="A1380" s="20"/>
      <c r="B1380" s="17"/>
      <c r="C1380" s="19"/>
      <c r="D1380" s="18"/>
      <c r="E1380" s="17"/>
      <c r="F1380" s="21" t="str">
        <f t="shared" si="21"/>
        <v/>
      </c>
    </row>
    <row r="1381" spans="1:6" x14ac:dyDescent="0.3">
      <c r="A1381" s="20"/>
      <c r="B1381" s="17"/>
      <c r="C1381" s="19"/>
      <c r="D1381" s="18"/>
      <c r="E1381" s="17"/>
      <c r="F1381" s="21" t="str">
        <f t="shared" si="21"/>
        <v/>
      </c>
    </row>
    <row r="1382" spans="1:6" x14ac:dyDescent="0.3">
      <c r="A1382" s="20"/>
      <c r="B1382" s="17"/>
      <c r="C1382" s="19"/>
      <c r="D1382" s="18"/>
      <c r="E1382" s="17"/>
      <c r="F1382" s="21" t="str">
        <f t="shared" si="21"/>
        <v/>
      </c>
    </row>
    <row r="1383" spans="1:6" x14ac:dyDescent="0.3">
      <c r="A1383" s="20"/>
      <c r="B1383" s="17"/>
      <c r="C1383" s="19"/>
      <c r="D1383" s="18"/>
      <c r="E1383" s="17"/>
      <c r="F1383" s="21" t="str">
        <f t="shared" si="21"/>
        <v/>
      </c>
    </row>
    <row r="1384" spans="1:6" x14ac:dyDescent="0.3">
      <c r="A1384" s="20"/>
      <c r="B1384" s="17"/>
      <c r="C1384" s="19"/>
      <c r="D1384" s="18"/>
      <c r="E1384" s="17"/>
      <c r="F1384" s="21" t="str">
        <f t="shared" si="21"/>
        <v/>
      </c>
    </row>
    <row r="1385" spans="1:6" x14ac:dyDescent="0.3">
      <c r="A1385" s="20"/>
      <c r="B1385" s="17"/>
      <c r="C1385" s="19"/>
      <c r="D1385" s="18"/>
      <c r="E1385" s="17"/>
      <c r="F1385" s="21" t="str">
        <f t="shared" si="21"/>
        <v/>
      </c>
    </row>
    <row r="1386" spans="1:6" x14ac:dyDescent="0.3">
      <c r="A1386" s="20"/>
      <c r="B1386" s="17"/>
      <c r="C1386" s="19"/>
      <c r="D1386" s="18"/>
      <c r="E1386" s="17"/>
      <c r="F1386" s="21" t="str">
        <f t="shared" si="21"/>
        <v/>
      </c>
    </row>
    <row r="1387" spans="1:6" x14ac:dyDescent="0.3">
      <c r="A1387" s="20"/>
      <c r="B1387" s="17"/>
      <c r="C1387" s="19"/>
      <c r="D1387" s="18"/>
      <c r="E1387" s="17"/>
      <c r="F1387" s="21" t="str">
        <f t="shared" si="21"/>
        <v/>
      </c>
    </row>
    <row r="1388" spans="1:6" x14ac:dyDescent="0.3">
      <c r="A1388" s="20"/>
      <c r="B1388" s="17"/>
      <c r="C1388" s="19"/>
      <c r="D1388" s="18"/>
      <c r="E1388" s="17"/>
      <c r="F1388" s="21" t="str">
        <f t="shared" si="21"/>
        <v/>
      </c>
    </row>
    <row r="1389" spans="1:6" x14ac:dyDescent="0.3">
      <c r="A1389" s="20"/>
      <c r="B1389" s="17"/>
      <c r="C1389" s="19"/>
      <c r="D1389" s="18"/>
      <c r="E1389" s="17"/>
      <c r="F1389" s="21" t="str">
        <f t="shared" si="21"/>
        <v/>
      </c>
    </row>
    <row r="1390" spans="1:6" x14ac:dyDescent="0.3">
      <c r="A1390" s="20"/>
      <c r="B1390" s="17"/>
      <c r="C1390" s="19"/>
      <c r="D1390" s="18"/>
      <c r="E1390" s="17"/>
      <c r="F1390" s="21" t="str">
        <f t="shared" si="21"/>
        <v/>
      </c>
    </row>
    <row r="1391" spans="1:6" x14ac:dyDescent="0.3">
      <c r="A1391" s="20"/>
      <c r="B1391" s="17"/>
      <c r="C1391" s="19"/>
      <c r="D1391" s="18"/>
      <c r="E1391" s="17"/>
      <c r="F1391" s="21" t="str">
        <f t="shared" si="21"/>
        <v/>
      </c>
    </row>
    <row r="1392" spans="1:6" x14ac:dyDescent="0.3">
      <c r="A1392" s="20"/>
      <c r="B1392" s="17"/>
      <c r="C1392" s="19"/>
      <c r="D1392" s="18"/>
      <c r="E1392" s="17"/>
      <c r="F1392" s="21" t="str">
        <f t="shared" si="21"/>
        <v/>
      </c>
    </row>
    <row r="1393" spans="1:6" x14ac:dyDescent="0.3">
      <c r="A1393" s="20"/>
      <c r="B1393" s="17"/>
      <c r="C1393" s="19"/>
      <c r="D1393" s="18"/>
      <c r="E1393" s="17"/>
      <c r="F1393" s="21" t="str">
        <f t="shared" si="21"/>
        <v/>
      </c>
    </row>
    <row r="1394" spans="1:6" x14ac:dyDescent="0.3">
      <c r="A1394" s="20"/>
      <c r="B1394" s="17"/>
      <c r="C1394" s="19"/>
      <c r="D1394" s="18"/>
      <c r="E1394" s="17"/>
      <c r="F1394" s="21" t="str">
        <f t="shared" si="21"/>
        <v/>
      </c>
    </row>
    <row r="1395" spans="1:6" x14ac:dyDescent="0.3">
      <c r="A1395" s="20"/>
      <c r="B1395" s="17"/>
      <c r="C1395" s="19"/>
      <c r="D1395" s="18"/>
      <c r="E1395" s="17"/>
      <c r="F1395" s="21" t="str">
        <f t="shared" si="21"/>
        <v/>
      </c>
    </row>
    <row r="1396" spans="1:6" x14ac:dyDescent="0.3">
      <c r="A1396" s="20"/>
      <c r="B1396" s="17"/>
      <c r="C1396" s="19"/>
      <c r="D1396" s="18"/>
      <c r="E1396" s="17"/>
      <c r="F1396" s="21" t="str">
        <f t="shared" si="21"/>
        <v/>
      </c>
    </row>
    <row r="1397" spans="1:6" x14ac:dyDescent="0.3">
      <c r="A1397" s="20"/>
      <c r="B1397" s="17"/>
      <c r="C1397" s="19"/>
      <c r="D1397" s="18"/>
      <c r="E1397" s="17"/>
      <c r="F1397" s="21" t="str">
        <f t="shared" si="21"/>
        <v/>
      </c>
    </row>
    <row r="1398" spans="1:6" x14ac:dyDescent="0.3">
      <c r="A1398" s="20"/>
      <c r="B1398" s="17"/>
      <c r="C1398" s="19"/>
      <c r="D1398" s="18"/>
      <c r="E1398" s="17"/>
      <c r="F1398" s="21" t="str">
        <f t="shared" si="21"/>
        <v/>
      </c>
    </row>
    <row r="1399" spans="1:6" x14ac:dyDescent="0.3">
      <c r="A1399" s="20"/>
      <c r="B1399" s="17"/>
      <c r="C1399" s="19"/>
      <c r="D1399" s="18"/>
      <c r="E1399" s="17"/>
      <c r="F1399" s="21" t="str">
        <f t="shared" si="21"/>
        <v/>
      </c>
    </row>
    <row r="1400" spans="1:6" x14ac:dyDescent="0.3">
      <c r="A1400" s="20"/>
      <c r="B1400" s="17"/>
      <c r="C1400" s="19"/>
      <c r="D1400" s="18"/>
      <c r="E1400" s="17"/>
      <c r="F1400" s="21" t="str">
        <f t="shared" si="21"/>
        <v/>
      </c>
    </row>
    <row r="1401" spans="1:6" x14ac:dyDescent="0.3">
      <c r="A1401" s="20"/>
      <c r="B1401" s="17"/>
      <c r="C1401" s="19"/>
      <c r="D1401" s="18"/>
      <c r="E1401" s="17"/>
      <c r="F1401" s="21" t="str">
        <f t="shared" si="21"/>
        <v/>
      </c>
    </row>
    <row r="1402" spans="1:6" x14ac:dyDescent="0.3">
      <c r="A1402" s="20"/>
      <c r="B1402" s="17"/>
      <c r="C1402" s="19"/>
      <c r="D1402" s="18"/>
      <c r="E1402" s="17"/>
      <c r="F1402" s="21" t="str">
        <f t="shared" si="21"/>
        <v/>
      </c>
    </row>
    <row r="1403" spans="1:6" x14ac:dyDescent="0.3">
      <c r="A1403" s="20"/>
      <c r="B1403" s="17"/>
      <c r="C1403" s="19"/>
      <c r="D1403" s="18"/>
      <c r="E1403" s="17"/>
      <c r="F1403" s="21" t="str">
        <f t="shared" si="21"/>
        <v/>
      </c>
    </row>
    <row r="1404" spans="1:6" x14ac:dyDescent="0.3">
      <c r="A1404" s="20"/>
      <c r="B1404" s="17"/>
      <c r="C1404" s="19"/>
      <c r="D1404" s="18"/>
      <c r="E1404" s="17"/>
      <c r="F1404" s="21" t="str">
        <f t="shared" si="21"/>
        <v/>
      </c>
    </row>
    <row r="1405" spans="1:6" x14ac:dyDescent="0.3">
      <c r="A1405" s="20"/>
      <c r="B1405" s="17"/>
      <c r="C1405" s="19"/>
      <c r="D1405" s="18"/>
      <c r="E1405" s="17"/>
      <c r="F1405" s="21" t="str">
        <f t="shared" si="21"/>
        <v/>
      </c>
    </row>
    <row r="1406" spans="1:6" x14ac:dyDescent="0.3">
      <c r="A1406" s="20"/>
      <c r="B1406" s="17"/>
      <c r="C1406" s="19"/>
      <c r="D1406" s="18"/>
      <c r="E1406" s="17"/>
      <c r="F1406" s="21" t="str">
        <f t="shared" si="21"/>
        <v/>
      </c>
    </row>
    <row r="1407" spans="1:6" x14ac:dyDescent="0.3">
      <c r="A1407" s="20"/>
      <c r="B1407" s="17"/>
      <c r="C1407" s="19"/>
      <c r="D1407" s="18"/>
      <c r="E1407" s="17"/>
      <c r="F1407" s="21" t="str">
        <f t="shared" si="21"/>
        <v/>
      </c>
    </row>
    <row r="1408" spans="1:6" x14ac:dyDescent="0.3">
      <c r="A1408" s="20"/>
      <c r="B1408" s="17"/>
      <c r="C1408" s="19"/>
      <c r="D1408" s="18"/>
      <c r="E1408" s="17"/>
      <c r="F1408" s="21" t="str">
        <f t="shared" si="21"/>
        <v/>
      </c>
    </row>
    <row r="1409" spans="1:6" x14ac:dyDescent="0.3">
      <c r="A1409" s="20"/>
      <c r="B1409" s="17"/>
      <c r="C1409" s="19"/>
      <c r="D1409" s="18"/>
      <c r="E1409" s="17"/>
      <c r="F1409" s="21" t="str">
        <f t="shared" si="21"/>
        <v/>
      </c>
    </row>
    <row r="1410" spans="1:6" x14ac:dyDescent="0.3">
      <c r="A1410" s="20"/>
      <c r="B1410" s="17"/>
      <c r="C1410" s="19"/>
      <c r="D1410" s="18"/>
      <c r="E1410" s="17"/>
      <c r="F1410" s="21" t="str">
        <f t="shared" si="21"/>
        <v/>
      </c>
    </row>
    <row r="1411" spans="1:6" x14ac:dyDescent="0.3">
      <c r="A1411" s="20"/>
      <c r="B1411" s="17"/>
      <c r="C1411" s="19"/>
      <c r="D1411" s="18"/>
      <c r="E1411" s="17"/>
      <c r="F1411" s="21" t="str">
        <f t="shared" si="21"/>
        <v/>
      </c>
    </row>
    <row r="1412" spans="1:6" x14ac:dyDescent="0.3">
      <c r="A1412" s="20"/>
      <c r="B1412" s="17"/>
      <c r="C1412" s="19"/>
      <c r="D1412" s="18"/>
      <c r="E1412" s="17"/>
      <c r="F1412" s="21" t="str">
        <f t="shared" ref="F1412:F1475" si="22">IF($C1412="","",DATE(YEAR($C1412),MONTH($C1412),1))</f>
        <v/>
      </c>
    </row>
    <row r="1413" spans="1:6" x14ac:dyDescent="0.3">
      <c r="A1413" s="20"/>
      <c r="B1413" s="17"/>
      <c r="C1413" s="19"/>
      <c r="D1413" s="18"/>
      <c r="E1413" s="17"/>
      <c r="F1413" s="21" t="str">
        <f t="shared" si="22"/>
        <v/>
      </c>
    </row>
    <row r="1414" spans="1:6" x14ac:dyDescent="0.3">
      <c r="A1414" s="20"/>
      <c r="B1414" s="17"/>
      <c r="C1414" s="19"/>
      <c r="D1414" s="18"/>
      <c r="E1414" s="17"/>
      <c r="F1414" s="21" t="str">
        <f t="shared" si="22"/>
        <v/>
      </c>
    </row>
    <row r="1415" spans="1:6" x14ac:dyDescent="0.3">
      <c r="A1415" s="20"/>
      <c r="B1415" s="17"/>
      <c r="C1415" s="19"/>
      <c r="D1415" s="18"/>
      <c r="E1415" s="17"/>
      <c r="F1415" s="21" t="str">
        <f t="shared" si="22"/>
        <v/>
      </c>
    </row>
    <row r="1416" spans="1:6" x14ac:dyDescent="0.3">
      <c r="A1416" s="20"/>
      <c r="B1416" s="17"/>
      <c r="C1416" s="19"/>
      <c r="D1416" s="18"/>
      <c r="E1416" s="17"/>
      <c r="F1416" s="21" t="str">
        <f t="shared" si="22"/>
        <v/>
      </c>
    </row>
    <row r="1417" spans="1:6" x14ac:dyDescent="0.3">
      <c r="A1417" s="20"/>
      <c r="B1417" s="17"/>
      <c r="C1417" s="19"/>
      <c r="D1417" s="18"/>
      <c r="E1417" s="17"/>
      <c r="F1417" s="21" t="str">
        <f t="shared" si="22"/>
        <v/>
      </c>
    </row>
    <row r="1418" spans="1:6" x14ac:dyDescent="0.3">
      <c r="A1418" s="20"/>
      <c r="B1418" s="17"/>
      <c r="C1418" s="19"/>
      <c r="D1418" s="18"/>
      <c r="E1418" s="17"/>
      <c r="F1418" s="21" t="str">
        <f t="shared" si="22"/>
        <v/>
      </c>
    </row>
    <row r="1419" spans="1:6" x14ac:dyDescent="0.3">
      <c r="A1419" s="20"/>
      <c r="B1419" s="17"/>
      <c r="C1419" s="19"/>
      <c r="D1419" s="18"/>
      <c r="E1419" s="17"/>
      <c r="F1419" s="21" t="str">
        <f t="shared" si="22"/>
        <v/>
      </c>
    </row>
    <row r="1420" spans="1:6" x14ac:dyDescent="0.3">
      <c r="A1420" s="20"/>
      <c r="B1420" s="17"/>
      <c r="C1420" s="19"/>
      <c r="D1420" s="18"/>
      <c r="E1420" s="17"/>
      <c r="F1420" s="21" t="str">
        <f t="shared" si="22"/>
        <v/>
      </c>
    </row>
    <row r="1421" spans="1:6" x14ac:dyDescent="0.3">
      <c r="A1421" s="20"/>
      <c r="B1421" s="17"/>
      <c r="C1421" s="19"/>
      <c r="D1421" s="18"/>
      <c r="E1421" s="17"/>
      <c r="F1421" s="21" t="str">
        <f t="shared" si="22"/>
        <v/>
      </c>
    </row>
    <row r="1422" spans="1:6" x14ac:dyDescent="0.3">
      <c r="A1422" s="20"/>
      <c r="B1422" s="17"/>
      <c r="C1422" s="19"/>
      <c r="D1422" s="18"/>
      <c r="E1422" s="17"/>
      <c r="F1422" s="21" t="str">
        <f t="shared" si="22"/>
        <v/>
      </c>
    </row>
    <row r="1423" spans="1:6" x14ac:dyDescent="0.3">
      <c r="A1423" s="20"/>
      <c r="B1423" s="17"/>
      <c r="C1423" s="19"/>
      <c r="D1423" s="18"/>
      <c r="E1423" s="17"/>
      <c r="F1423" s="21" t="str">
        <f t="shared" si="22"/>
        <v/>
      </c>
    </row>
    <row r="1424" spans="1:6" x14ac:dyDescent="0.3">
      <c r="A1424" s="20"/>
      <c r="B1424" s="17"/>
      <c r="C1424" s="19"/>
      <c r="D1424" s="18"/>
      <c r="E1424" s="17"/>
      <c r="F1424" s="21" t="str">
        <f t="shared" si="22"/>
        <v/>
      </c>
    </row>
    <row r="1425" spans="1:6" x14ac:dyDescent="0.3">
      <c r="A1425" s="20"/>
      <c r="B1425" s="17"/>
      <c r="C1425" s="19"/>
      <c r="D1425" s="18"/>
      <c r="E1425" s="17"/>
      <c r="F1425" s="21" t="str">
        <f t="shared" si="22"/>
        <v/>
      </c>
    </row>
    <row r="1426" spans="1:6" x14ac:dyDescent="0.3">
      <c r="A1426" s="20"/>
      <c r="B1426" s="17"/>
      <c r="C1426" s="19"/>
      <c r="D1426" s="18"/>
      <c r="E1426" s="17"/>
      <c r="F1426" s="21" t="str">
        <f t="shared" si="22"/>
        <v/>
      </c>
    </row>
    <row r="1427" spans="1:6" x14ac:dyDescent="0.3">
      <c r="A1427" s="20"/>
      <c r="B1427" s="17"/>
      <c r="C1427" s="19"/>
      <c r="D1427" s="18"/>
      <c r="E1427" s="17"/>
      <c r="F1427" s="21" t="str">
        <f t="shared" si="22"/>
        <v/>
      </c>
    </row>
    <row r="1428" spans="1:6" x14ac:dyDescent="0.3">
      <c r="A1428" s="20"/>
      <c r="B1428" s="17"/>
      <c r="C1428" s="19"/>
      <c r="D1428" s="18"/>
      <c r="E1428" s="17"/>
      <c r="F1428" s="21" t="str">
        <f t="shared" si="22"/>
        <v/>
      </c>
    </row>
    <row r="1429" spans="1:6" x14ac:dyDescent="0.3">
      <c r="A1429" s="20"/>
      <c r="B1429" s="17"/>
      <c r="C1429" s="19"/>
      <c r="D1429" s="18"/>
      <c r="E1429" s="17"/>
      <c r="F1429" s="21" t="str">
        <f t="shared" si="22"/>
        <v/>
      </c>
    </row>
    <row r="1430" spans="1:6" x14ac:dyDescent="0.3">
      <c r="A1430" s="20"/>
      <c r="B1430" s="17"/>
      <c r="C1430" s="19"/>
      <c r="D1430" s="18"/>
      <c r="E1430" s="17"/>
      <c r="F1430" s="21" t="str">
        <f t="shared" si="22"/>
        <v/>
      </c>
    </row>
    <row r="1431" spans="1:6" x14ac:dyDescent="0.3">
      <c r="A1431" s="20"/>
      <c r="B1431" s="17"/>
      <c r="C1431" s="19"/>
      <c r="D1431" s="18"/>
      <c r="E1431" s="17"/>
      <c r="F1431" s="21" t="str">
        <f t="shared" si="22"/>
        <v/>
      </c>
    </row>
    <row r="1432" spans="1:6" x14ac:dyDescent="0.3">
      <c r="A1432" s="20"/>
      <c r="B1432" s="17"/>
      <c r="C1432" s="19"/>
      <c r="D1432" s="18"/>
      <c r="E1432" s="17"/>
      <c r="F1432" s="21" t="str">
        <f t="shared" si="22"/>
        <v/>
      </c>
    </row>
    <row r="1433" spans="1:6" x14ac:dyDescent="0.3">
      <c r="A1433" s="20"/>
      <c r="B1433" s="17"/>
      <c r="C1433" s="19"/>
      <c r="D1433" s="18"/>
      <c r="E1433" s="17"/>
      <c r="F1433" s="21" t="str">
        <f t="shared" si="22"/>
        <v/>
      </c>
    </row>
    <row r="1434" spans="1:6" x14ac:dyDescent="0.3">
      <c r="A1434" s="20"/>
      <c r="B1434" s="17"/>
      <c r="C1434" s="19"/>
      <c r="D1434" s="18"/>
      <c r="E1434" s="17"/>
      <c r="F1434" s="21" t="str">
        <f t="shared" si="22"/>
        <v/>
      </c>
    </row>
    <row r="1435" spans="1:6" x14ac:dyDescent="0.3">
      <c r="A1435" s="20"/>
      <c r="B1435" s="17"/>
      <c r="C1435" s="19"/>
      <c r="D1435" s="18"/>
      <c r="E1435" s="17"/>
      <c r="F1435" s="21" t="str">
        <f t="shared" si="22"/>
        <v/>
      </c>
    </row>
    <row r="1436" spans="1:6" x14ac:dyDescent="0.3">
      <c r="A1436" s="20"/>
      <c r="B1436" s="17"/>
      <c r="C1436" s="19"/>
      <c r="D1436" s="18"/>
      <c r="E1436" s="17"/>
      <c r="F1436" s="21" t="str">
        <f t="shared" si="22"/>
        <v/>
      </c>
    </row>
    <row r="1437" spans="1:6" x14ac:dyDescent="0.3">
      <c r="A1437" s="20"/>
      <c r="B1437" s="17"/>
      <c r="C1437" s="19"/>
      <c r="D1437" s="18"/>
      <c r="E1437" s="17"/>
      <c r="F1437" s="21" t="str">
        <f t="shared" si="22"/>
        <v/>
      </c>
    </row>
    <row r="1438" spans="1:6" x14ac:dyDescent="0.3">
      <c r="A1438" s="20"/>
      <c r="B1438" s="17"/>
      <c r="C1438" s="19"/>
      <c r="D1438" s="18"/>
      <c r="E1438" s="17"/>
      <c r="F1438" s="21" t="str">
        <f t="shared" si="22"/>
        <v/>
      </c>
    </row>
    <row r="1439" spans="1:6" x14ac:dyDescent="0.3">
      <c r="A1439" s="20"/>
      <c r="B1439" s="17"/>
      <c r="C1439" s="19"/>
      <c r="D1439" s="18"/>
      <c r="E1439" s="17"/>
      <c r="F1439" s="21" t="str">
        <f t="shared" si="22"/>
        <v/>
      </c>
    </row>
    <row r="1440" spans="1:6" x14ac:dyDescent="0.3">
      <c r="A1440" s="20"/>
      <c r="B1440" s="17"/>
      <c r="C1440" s="19"/>
      <c r="D1440" s="18"/>
      <c r="E1440" s="17"/>
      <c r="F1440" s="21" t="str">
        <f t="shared" si="22"/>
        <v/>
      </c>
    </row>
    <row r="1441" spans="1:6" x14ac:dyDescent="0.3">
      <c r="A1441" s="20"/>
      <c r="B1441" s="17"/>
      <c r="C1441" s="19"/>
      <c r="D1441" s="18"/>
      <c r="E1441" s="17"/>
      <c r="F1441" s="21" t="str">
        <f t="shared" si="22"/>
        <v/>
      </c>
    </row>
    <row r="1442" spans="1:6" x14ac:dyDescent="0.3">
      <c r="A1442" s="20"/>
      <c r="B1442" s="17"/>
      <c r="C1442" s="19"/>
      <c r="D1442" s="18"/>
      <c r="E1442" s="17"/>
      <c r="F1442" s="21" t="str">
        <f t="shared" si="22"/>
        <v/>
      </c>
    </row>
    <row r="1443" spans="1:6" x14ac:dyDescent="0.3">
      <c r="A1443" s="20"/>
      <c r="B1443" s="17"/>
      <c r="C1443" s="19"/>
      <c r="D1443" s="18"/>
      <c r="E1443" s="17"/>
      <c r="F1443" s="21" t="str">
        <f t="shared" si="22"/>
        <v/>
      </c>
    </row>
    <row r="1444" spans="1:6" x14ac:dyDescent="0.3">
      <c r="A1444" s="20"/>
      <c r="B1444" s="17"/>
      <c r="C1444" s="19"/>
      <c r="D1444" s="18"/>
      <c r="E1444" s="17"/>
      <c r="F1444" s="21" t="str">
        <f t="shared" si="22"/>
        <v/>
      </c>
    </row>
    <row r="1445" spans="1:6" x14ac:dyDescent="0.3">
      <c r="A1445" s="20"/>
      <c r="B1445" s="17"/>
      <c r="C1445" s="19"/>
      <c r="D1445" s="18"/>
      <c r="E1445" s="17"/>
      <c r="F1445" s="21" t="str">
        <f t="shared" si="22"/>
        <v/>
      </c>
    </row>
    <row r="1446" spans="1:6" x14ac:dyDescent="0.3">
      <c r="A1446" s="20"/>
      <c r="B1446" s="17"/>
      <c r="C1446" s="19"/>
      <c r="D1446" s="18"/>
      <c r="E1446" s="17"/>
      <c r="F1446" s="21" t="str">
        <f t="shared" si="22"/>
        <v/>
      </c>
    </row>
    <row r="1447" spans="1:6" x14ac:dyDescent="0.3">
      <c r="A1447" s="20"/>
      <c r="B1447" s="17"/>
      <c r="C1447" s="19"/>
      <c r="D1447" s="18"/>
      <c r="E1447" s="17"/>
      <c r="F1447" s="21" t="str">
        <f t="shared" si="22"/>
        <v/>
      </c>
    </row>
    <row r="1448" spans="1:6" x14ac:dyDescent="0.3">
      <c r="A1448" s="20"/>
      <c r="B1448" s="17"/>
      <c r="C1448" s="19"/>
      <c r="D1448" s="18"/>
      <c r="E1448" s="17"/>
      <c r="F1448" s="21" t="str">
        <f t="shared" si="22"/>
        <v/>
      </c>
    </row>
    <row r="1449" spans="1:6" x14ac:dyDescent="0.3">
      <c r="A1449" s="20"/>
      <c r="B1449" s="17"/>
      <c r="C1449" s="19"/>
      <c r="D1449" s="18"/>
      <c r="E1449" s="17"/>
      <c r="F1449" s="21" t="str">
        <f t="shared" si="22"/>
        <v/>
      </c>
    </row>
    <row r="1450" spans="1:6" x14ac:dyDescent="0.3">
      <c r="A1450" s="20"/>
      <c r="B1450" s="17"/>
      <c r="C1450" s="19"/>
      <c r="D1450" s="18"/>
      <c r="E1450" s="17"/>
      <c r="F1450" s="21" t="str">
        <f t="shared" si="22"/>
        <v/>
      </c>
    </row>
    <row r="1451" spans="1:6" x14ac:dyDescent="0.3">
      <c r="A1451" s="20"/>
      <c r="B1451" s="17"/>
      <c r="C1451" s="19"/>
      <c r="D1451" s="18"/>
      <c r="E1451" s="17"/>
      <c r="F1451" s="21" t="str">
        <f t="shared" si="22"/>
        <v/>
      </c>
    </row>
    <row r="1452" spans="1:6" x14ac:dyDescent="0.3">
      <c r="A1452" s="20"/>
      <c r="B1452" s="17"/>
      <c r="C1452" s="19"/>
      <c r="D1452" s="18"/>
      <c r="E1452" s="17"/>
      <c r="F1452" s="21" t="str">
        <f t="shared" si="22"/>
        <v/>
      </c>
    </row>
    <row r="1453" spans="1:6" x14ac:dyDescent="0.3">
      <c r="A1453" s="20"/>
      <c r="B1453" s="17"/>
      <c r="C1453" s="19"/>
      <c r="D1453" s="18"/>
      <c r="E1453" s="17"/>
      <c r="F1453" s="21" t="str">
        <f t="shared" si="22"/>
        <v/>
      </c>
    </row>
    <row r="1454" spans="1:6" x14ac:dyDescent="0.3">
      <c r="A1454" s="20"/>
      <c r="B1454" s="17"/>
      <c r="C1454" s="19"/>
      <c r="D1454" s="18"/>
      <c r="E1454" s="17"/>
      <c r="F1454" s="21" t="str">
        <f t="shared" si="22"/>
        <v/>
      </c>
    </row>
    <row r="1455" spans="1:6" x14ac:dyDescent="0.3">
      <c r="A1455" s="20"/>
      <c r="B1455" s="17"/>
      <c r="C1455" s="19"/>
      <c r="D1455" s="18"/>
      <c r="E1455" s="17"/>
      <c r="F1455" s="21" t="str">
        <f t="shared" si="22"/>
        <v/>
      </c>
    </row>
    <row r="1456" spans="1:6" x14ac:dyDescent="0.3">
      <c r="A1456" s="20"/>
      <c r="B1456" s="17"/>
      <c r="C1456" s="19"/>
      <c r="D1456" s="18"/>
      <c r="E1456" s="17"/>
      <c r="F1456" s="21" t="str">
        <f t="shared" si="22"/>
        <v/>
      </c>
    </row>
    <row r="1457" spans="1:6" x14ac:dyDescent="0.3">
      <c r="A1457" s="20"/>
      <c r="B1457" s="17"/>
      <c r="C1457" s="19"/>
      <c r="D1457" s="18"/>
      <c r="E1457" s="17"/>
      <c r="F1457" s="21" t="str">
        <f t="shared" si="22"/>
        <v/>
      </c>
    </row>
    <row r="1458" spans="1:6" x14ac:dyDescent="0.3">
      <c r="A1458" s="20"/>
      <c r="B1458" s="17"/>
      <c r="C1458" s="19"/>
      <c r="D1458" s="18"/>
      <c r="E1458" s="17"/>
      <c r="F1458" s="21" t="str">
        <f t="shared" si="22"/>
        <v/>
      </c>
    </row>
    <row r="1459" spans="1:6" x14ac:dyDescent="0.3">
      <c r="A1459" s="20"/>
      <c r="B1459" s="17"/>
      <c r="C1459" s="19"/>
      <c r="D1459" s="18"/>
      <c r="E1459" s="17"/>
      <c r="F1459" s="21" t="str">
        <f t="shared" si="22"/>
        <v/>
      </c>
    </row>
    <row r="1460" spans="1:6" x14ac:dyDescent="0.3">
      <c r="A1460" s="20"/>
      <c r="B1460" s="17"/>
      <c r="C1460" s="19"/>
      <c r="D1460" s="18"/>
      <c r="E1460" s="17"/>
      <c r="F1460" s="21" t="str">
        <f t="shared" si="22"/>
        <v/>
      </c>
    </row>
    <row r="1461" spans="1:6" x14ac:dyDescent="0.3">
      <c r="A1461" s="20"/>
      <c r="B1461" s="17"/>
      <c r="C1461" s="19"/>
      <c r="D1461" s="18"/>
      <c r="E1461" s="17"/>
      <c r="F1461" s="21" t="str">
        <f t="shared" si="22"/>
        <v/>
      </c>
    </row>
    <row r="1462" spans="1:6" x14ac:dyDescent="0.3">
      <c r="A1462" s="20"/>
      <c r="B1462" s="17"/>
      <c r="C1462" s="19"/>
      <c r="D1462" s="18"/>
      <c r="E1462" s="17"/>
      <c r="F1462" s="21" t="str">
        <f t="shared" si="22"/>
        <v/>
      </c>
    </row>
    <row r="1463" spans="1:6" x14ac:dyDescent="0.3">
      <c r="A1463" s="20"/>
      <c r="B1463" s="17"/>
      <c r="C1463" s="19"/>
      <c r="D1463" s="18"/>
      <c r="E1463" s="17"/>
      <c r="F1463" s="21" t="str">
        <f t="shared" si="22"/>
        <v/>
      </c>
    </row>
    <row r="1464" spans="1:6" x14ac:dyDescent="0.3">
      <c r="A1464" s="20"/>
      <c r="B1464" s="17"/>
      <c r="C1464" s="19"/>
      <c r="D1464" s="18"/>
      <c r="E1464" s="17"/>
      <c r="F1464" s="21" t="str">
        <f t="shared" si="22"/>
        <v/>
      </c>
    </row>
    <row r="1465" spans="1:6" x14ac:dyDescent="0.3">
      <c r="A1465" s="20"/>
      <c r="B1465" s="17"/>
      <c r="C1465" s="19"/>
      <c r="D1465" s="18"/>
      <c r="E1465" s="17"/>
      <c r="F1465" s="21" t="str">
        <f t="shared" si="22"/>
        <v/>
      </c>
    </row>
    <row r="1466" spans="1:6" x14ac:dyDescent="0.3">
      <c r="A1466" s="20"/>
      <c r="B1466" s="17"/>
      <c r="C1466" s="19"/>
      <c r="D1466" s="18"/>
      <c r="E1466" s="17"/>
      <c r="F1466" s="21" t="str">
        <f t="shared" si="22"/>
        <v/>
      </c>
    </row>
    <row r="1467" spans="1:6" x14ac:dyDescent="0.3">
      <c r="A1467" s="20"/>
      <c r="B1467" s="17"/>
      <c r="C1467" s="19"/>
      <c r="D1467" s="18"/>
      <c r="E1467" s="17"/>
      <c r="F1467" s="21" t="str">
        <f t="shared" si="22"/>
        <v/>
      </c>
    </row>
    <row r="1468" spans="1:6" x14ac:dyDescent="0.3">
      <c r="A1468" s="20"/>
      <c r="B1468" s="17"/>
      <c r="C1468" s="19"/>
      <c r="D1468" s="18"/>
      <c r="E1468" s="17"/>
      <c r="F1468" s="21" t="str">
        <f t="shared" si="22"/>
        <v/>
      </c>
    </row>
    <row r="1469" spans="1:6" x14ac:dyDescent="0.3">
      <c r="A1469" s="20"/>
      <c r="B1469" s="17"/>
      <c r="C1469" s="19"/>
      <c r="D1469" s="18"/>
      <c r="E1469" s="17"/>
      <c r="F1469" s="21" t="str">
        <f t="shared" si="22"/>
        <v/>
      </c>
    </row>
    <row r="1470" spans="1:6" x14ac:dyDescent="0.3">
      <c r="A1470" s="20"/>
      <c r="B1470" s="17"/>
      <c r="C1470" s="19"/>
      <c r="D1470" s="18"/>
      <c r="E1470" s="17"/>
      <c r="F1470" s="21" t="str">
        <f t="shared" si="22"/>
        <v/>
      </c>
    </row>
    <row r="1471" spans="1:6" x14ac:dyDescent="0.3">
      <c r="A1471" s="20"/>
      <c r="B1471" s="17"/>
      <c r="C1471" s="19"/>
      <c r="D1471" s="18"/>
      <c r="E1471" s="17"/>
      <c r="F1471" s="21" t="str">
        <f t="shared" si="22"/>
        <v/>
      </c>
    </row>
    <row r="1472" spans="1:6" x14ac:dyDescent="0.3">
      <c r="A1472" s="20"/>
      <c r="B1472" s="17"/>
      <c r="C1472" s="19"/>
      <c r="D1472" s="18"/>
      <c r="E1472" s="17"/>
      <c r="F1472" s="21" t="str">
        <f t="shared" si="22"/>
        <v/>
      </c>
    </row>
    <row r="1473" spans="1:6" x14ac:dyDescent="0.3">
      <c r="A1473" s="20"/>
      <c r="B1473" s="17"/>
      <c r="C1473" s="19"/>
      <c r="D1473" s="18"/>
      <c r="E1473" s="17"/>
      <c r="F1473" s="21" t="str">
        <f t="shared" si="22"/>
        <v/>
      </c>
    </row>
    <row r="1474" spans="1:6" x14ac:dyDescent="0.3">
      <c r="A1474" s="20"/>
      <c r="B1474" s="17"/>
      <c r="C1474" s="19"/>
      <c r="D1474" s="18"/>
      <c r="E1474" s="17"/>
      <c r="F1474" s="21" t="str">
        <f t="shared" si="22"/>
        <v/>
      </c>
    </row>
    <row r="1475" spans="1:6" x14ac:dyDescent="0.3">
      <c r="A1475" s="20"/>
      <c r="B1475" s="17"/>
      <c r="C1475" s="19"/>
      <c r="D1475" s="18"/>
      <c r="E1475" s="17"/>
      <c r="F1475" s="21" t="str">
        <f t="shared" si="22"/>
        <v/>
      </c>
    </row>
    <row r="1476" spans="1:6" x14ac:dyDescent="0.3">
      <c r="A1476" s="20"/>
      <c r="B1476" s="17"/>
      <c r="C1476" s="19"/>
      <c r="D1476" s="18"/>
      <c r="E1476" s="17"/>
      <c r="F1476" s="21" t="str">
        <f t="shared" ref="F1476:F1503" si="23">IF($C1476="","",DATE(YEAR($C1476),MONTH($C1476),1))</f>
        <v/>
      </c>
    </row>
    <row r="1477" spans="1:6" x14ac:dyDescent="0.3">
      <c r="A1477" s="20"/>
      <c r="B1477" s="17"/>
      <c r="C1477" s="19"/>
      <c r="D1477" s="18"/>
      <c r="E1477" s="17"/>
      <c r="F1477" s="21" t="str">
        <f t="shared" si="23"/>
        <v/>
      </c>
    </row>
    <row r="1478" spans="1:6" x14ac:dyDescent="0.3">
      <c r="A1478" s="20"/>
      <c r="B1478" s="17"/>
      <c r="C1478" s="19"/>
      <c r="D1478" s="18"/>
      <c r="E1478" s="17"/>
      <c r="F1478" s="21" t="str">
        <f t="shared" si="23"/>
        <v/>
      </c>
    </row>
    <row r="1479" spans="1:6" x14ac:dyDescent="0.3">
      <c r="A1479" s="20"/>
      <c r="B1479" s="17"/>
      <c r="C1479" s="19"/>
      <c r="D1479" s="18"/>
      <c r="E1479" s="17"/>
      <c r="F1479" s="21" t="str">
        <f t="shared" si="23"/>
        <v/>
      </c>
    </row>
    <row r="1480" spans="1:6" x14ac:dyDescent="0.3">
      <c r="A1480" s="20"/>
      <c r="B1480" s="17"/>
      <c r="C1480" s="19"/>
      <c r="D1480" s="18"/>
      <c r="E1480" s="17"/>
      <c r="F1480" s="21" t="str">
        <f t="shared" si="23"/>
        <v/>
      </c>
    </row>
    <row r="1481" spans="1:6" x14ac:dyDescent="0.3">
      <c r="A1481" s="20"/>
      <c r="B1481" s="17"/>
      <c r="C1481" s="19"/>
      <c r="D1481" s="18"/>
      <c r="E1481" s="17"/>
      <c r="F1481" s="21" t="str">
        <f t="shared" si="23"/>
        <v/>
      </c>
    </row>
    <row r="1482" spans="1:6" x14ac:dyDescent="0.3">
      <c r="A1482" s="20"/>
      <c r="B1482" s="17"/>
      <c r="C1482" s="19"/>
      <c r="D1482" s="18"/>
      <c r="E1482" s="17"/>
      <c r="F1482" s="21" t="str">
        <f t="shared" si="23"/>
        <v/>
      </c>
    </row>
    <row r="1483" spans="1:6" x14ac:dyDescent="0.3">
      <c r="A1483" s="20"/>
      <c r="B1483" s="17"/>
      <c r="C1483" s="19"/>
      <c r="D1483" s="18"/>
      <c r="E1483" s="17"/>
      <c r="F1483" s="21" t="str">
        <f t="shared" si="23"/>
        <v/>
      </c>
    </row>
    <row r="1484" spans="1:6" x14ac:dyDescent="0.3">
      <c r="A1484" s="20"/>
      <c r="B1484" s="17"/>
      <c r="C1484" s="19"/>
      <c r="D1484" s="18"/>
      <c r="E1484" s="17"/>
      <c r="F1484" s="21" t="str">
        <f t="shared" si="23"/>
        <v/>
      </c>
    </row>
    <row r="1485" spans="1:6" x14ac:dyDescent="0.3">
      <c r="A1485" s="20"/>
      <c r="B1485" s="17"/>
      <c r="C1485" s="19"/>
      <c r="D1485" s="18"/>
      <c r="E1485" s="17"/>
      <c r="F1485" s="21" t="str">
        <f t="shared" si="23"/>
        <v/>
      </c>
    </row>
    <row r="1486" spans="1:6" x14ac:dyDescent="0.3">
      <c r="A1486" s="20"/>
      <c r="B1486" s="17"/>
      <c r="C1486" s="19"/>
      <c r="D1486" s="18"/>
      <c r="E1486" s="17"/>
      <c r="F1486" s="21" t="str">
        <f t="shared" si="23"/>
        <v/>
      </c>
    </row>
    <row r="1487" spans="1:6" x14ac:dyDescent="0.3">
      <c r="A1487" s="20"/>
      <c r="B1487" s="17"/>
      <c r="C1487" s="19"/>
      <c r="D1487" s="18"/>
      <c r="E1487" s="17"/>
      <c r="F1487" s="21" t="str">
        <f t="shared" si="23"/>
        <v/>
      </c>
    </row>
    <row r="1488" spans="1:6" x14ac:dyDescent="0.3">
      <c r="A1488" s="20"/>
      <c r="B1488" s="17"/>
      <c r="C1488" s="19"/>
      <c r="D1488" s="18"/>
      <c r="E1488" s="17"/>
      <c r="F1488" s="21" t="str">
        <f t="shared" si="23"/>
        <v/>
      </c>
    </row>
    <row r="1489" spans="1:6" x14ac:dyDescent="0.3">
      <c r="A1489" s="20"/>
      <c r="B1489" s="17"/>
      <c r="C1489" s="19"/>
      <c r="D1489" s="18"/>
      <c r="E1489" s="17"/>
      <c r="F1489" s="21" t="str">
        <f t="shared" si="23"/>
        <v/>
      </c>
    </row>
    <row r="1490" spans="1:6" x14ac:dyDescent="0.3">
      <c r="A1490" s="20"/>
      <c r="B1490" s="17"/>
      <c r="C1490" s="19"/>
      <c r="D1490" s="18"/>
      <c r="E1490" s="17"/>
      <c r="F1490" s="21" t="str">
        <f t="shared" si="23"/>
        <v/>
      </c>
    </row>
    <row r="1491" spans="1:6" x14ac:dyDescent="0.3">
      <c r="A1491" s="20"/>
      <c r="B1491" s="17"/>
      <c r="C1491" s="19"/>
      <c r="D1491" s="18"/>
      <c r="E1491" s="17"/>
      <c r="F1491" s="21" t="str">
        <f t="shared" si="23"/>
        <v/>
      </c>
    </row>
    <row r="1492" spans="1:6" x14ac:dyDescent="0.3">
      <c r="A1492" s="20"/>
      <c r="B1492" s="17"/>
      <c r="C1492" s="19"/>
      <c r="D1492" s="18"/>
      <c r="E1492" s="17"/>
      <c r="F1492" s="21" t="str">
        <f t="shared" si="23"/>
        <v/>
      </c>
    </row>
    <row r="1493" spans="1:6" x14ac:dyDescent="0.3">
      <c r="A1493" s="20"/>
      <c r="B1493" s="17"/>
      <c r="C1493" s="19"/>
      <c r="D1493" s="18"/>
      <c r="E1493" s="17"/>
      <c r="F1493" s="21" t="str">
        <f t="shared" si="23"/>
        <v/>
      </c>
    </row>
    <row r="1494" spans="1:6" x14ac:dyDescent="0.3">
      <c r="A1494" s="20"/>
      <c r="B1494" s="17"/>
      <c r="C1494" s="19"/>
      <c r="D1494" s="18"/>
      <c r="E1494" s="17"/>
      <c r="F1494" s="21" t="str">
        <f t="shared" si="23"/>
        <v/>
      </c>
    </row>
    <row r="1495" spans="1:6" x14ac:dyDescent="0.3">
      <c r="A1495" s="20"/>
      <c r="B1495" s="17"/>
      <c r="C1495" s="19"/>
      <c r="D1495" s="18"/>
      <c r="E1495" s="17"/>
      <c r="F1495" s="21" t="str">
        <f t="shared" si="23"/>
        <v/>
      </c>
    </row>
    <row r="1496" spans="1:6" x14ac:dyDescent="0.3">
      <c r="A1496" s="20"/>
      <c r="B1496" s="17"/>
      <c r="C1496" s="19"/>
      <c r="D1496" s="18"/>
      <c r="E1496" s="17"/>
      <c r="F1496" s="21" t="str">
        <f t="shared" si="23"/>
        <v/>
      </c>
    </row>
    <row r="1497" spans="1:6" x14ac:dyDescent="0.3">
      <c r="A1497" s="20"/>
      <c r="B1497" s="17"/>
      <c r="C1497" s="19"/>
      <c r="D1497" s="18"/>
      <c r="E1497" s="17"/>
      <c r="F1497" s="21" t="str">
        <f t="shared" si="23"/>
        <v/>
      </c>
    </row>
    <row r="1498" spans="1:6" x14ac:dyDescent="0.3">
      <c r="A1498" s="20"/>
      <c r="B1498" s="17"/>
      <c r="C1498" s="19"/>
      <c r="D1498" s="18"/>
      <c r="E1498" s="17"/>
      <c r="F1498" s="21" t="str">
        <f t="shared" si="23"/>
        <v/>
      </c>
    </row>
    <row r="1499" spans="1:6" x14ac:dyDescent="0.3">
      <c r="A1499" s="20"/>
      <c r="B1499" s="17"/>
      <c r="C1499" s="19"/>
      <c r="D1499" s="18"/>
      <c r="E1499" s="17"/>
      <c r="F1499" s="21" t="str">
        <f t="shared" si="23"/>
        <v/>
      </c>
    </row>
    <row r="1500" spans="1:6" x14ac:dyDescent="0.3">
      <c r="A1500" s="20"/>
      <c r="B1500" s="17"/>
      <c r="C1500" s="19"/>
      <c r="D1500" s="18"/>
      <c r="E1500" s="17"/>
      <c r="F1500" s="21" t="str">
        <f t="shared" si="23"/>
        <v/>
      </c>
    </row>
    <row r="1501" spans="1:6" x14ac:dyDescent="0.3">
      <c r="A1501" s="20"/>
      <c r="B1501" s="17"/>
      <c r="C1501" s="19"/>
      <c r="D1501" s="18"/>
      <c r="E1501" s="17"/>
      <c r="F1501" s="21" t="str">
        <f t="shared" si="23"/>
        <v/>
      </c>
    </row>
    <row r="1502" spans="1:6" x14ac:dyDescent="0.3">
      <c r="A1502" s="20"/>
      <c r="B1502" s="17"/>
      <c r="C1502" s="19"/>
      <c r="D1502" s="18"/>
      <c r="E1502" s="17"/>
      <c r="F1502" s="21" t="str">
        <f t="shared" si="23"/>
        <v/>
      </c>
    </row>
    <row r="1503" spans="1:6" x14ac:dyDescent="0.3">
      <c r="A1503" s="20"/>
      <c r="B1503" s="17"/>
      <c r="C1503" s="19"/>
      <c r="D1503" s="18"/>
      <c r="E1503" s="17"/>
      <c r="F1503" s="21" t="str">
        <f t="shared" si="23"/>
        <v/>
      </c>
    </row>
  </sheetData>
  <pageMargins left="0.4" right="0.4" top="1" bottom="1" header="0.5" footer="0.5"/>
  <pageSetup paperSize="9" fitToHeight="0"/>
  <headerFooter>
    <oddFooter>&amp;C&amp;8 Toolkit by GroupChatOn  ·  toolkit.groupchaton.com</oddFooter>
  </headerFooter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xr:uid="{00000000-0002-0000-0300-000000000000}">
          <x14:formula1>
            <xm:f>Students!$A$4:$A$203</xm:f>
          </x14:formula1>
          <xm:sqref>B4:B1503</xm:sqref>
        </x14:dataValidation>
        <x14:dataValidation type="list" allowBlank="1" xr:uid="{00000000-0002-0000-0300-000001000000}">
          <x14:formula1>
            <xm:f>Lists!$E$1:$E$4</xm:f>
          </x14:formula1>
          <xm:sqref>E4:E1503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2563EB"/>
    <pageSetUpPr fitToPage="1"/>
  </sheetPr>
  <dimension ref="A1:T203"/>
  <sheetViews>
    <sheetView showGridLines="0" workbookViewId="0">
      <pane xSplit="2" ySplit="3" topLeftCell="C4" activePane="bottomRight" state="frozen"/>
      <selection pane="topRight"/>
      <selection pane="bottomLeft"/>
      <selection pane="bottomRight"/>
    </sheetView>
  </sheetViews>
  <sheetFormatPr defaultRowHeight="14.4" x14ac:dyDescent="0.3"/>
  <cols>
    <col min="1" max="1" width="22" customWidth="1"/>
    <col min="2" max="2" width="10" customWidth="1"/>
    <col min="3" max="14" width="9" customWidth="1"/>
    <col min="15" max="15" width="12" customWidth="1"/>
    <col min="16" max="16" width="8" customWidth="1"/>
    <col min="17" max="18" width="12" customWidth="1"/>
    <col min="19" max="19" width="70" customWidth="1"/>
    <col min="20" max="20" width="3" hidden="1" customWidth="1"/>
  </cols>
  <sheetData>
    <row r="1" spans="1:20" ht="25.95" customHeight="1" x14ac:dyDescent="0.4">
      <c r="A1" s="1" t="s">
        <v>50</v>
      </c>
    </row>
    <row r="2" spans="1:20" x14ac:dyDescent="0.3">
      <c r="A2" s="2" t="s">
        <v>51</v>
      </c>
    </row>
    <row r="3" spans="1:20" ht="31.95" customHeight="1" x14ac:dyDescent="0.3">
      <c r="A3" s="16" t="s">
        <v>27</v>
      </c>
      <c r="B3" s="16" t="s">
        <v>52</v>
      </c>
      <c r="C3" s="22">
        <f>EDATE(Settings!$B$4,0)</f>
        <v>46113</v>
      </c>
      <c r="D3" s="22">
        <f>EDATE(Settings!$B$4,1)</f>
        <v>46143</v>
      </c>
      <c r="E3" s="22">
        <f>EDATE(Settings!$B$4,2)</f>
        <v>46174</v>
      </c>
      <c r="F3" s="22">
        <f>EDATE(Settings!$B$4,3)</f>
        <v>46204</v>
      </c>
      <c r="G3" s="22">
        <f>EDATE(Settings!$B$4,4)</f>
        <v>46235</v>
      </c>
      <c r="H3" s="22">
        <f>EDATE(Settings!$B$4,5)</f>
        <v>46266</v>
      </c>
      <c r="I3" s="22">
        <f>EDATE(Settings!$B$4,6)</f>
        <v>46296</v>
      </c>
      <c r="J3" s="22">
        <f>EDATE(Settings!$B$4,7)</f>
        <v>46327</v>
      </c>
      <c r="K3" s="22">
        <f>EDATE(Settings!$B$4,8)</f>
        <v>46357</v>
      </c>
      <c r="L3" s="22">
        <f>EDATE(Settings!$B$4,9)</f>
        <v>46388</v>
      </c>
      <c r="M3" s="22">
        <f>EDATE(Settings!$B$4,10)</f>
        <v>46419</v>
      </c>
      <c r="N3" s="22">
        <f>EDATE(Settings!$B$4,11)</f>
        <v>46447</v>
      </c>
      <c r="O3" s="16" t="s">
        <v>53</v>
      </c>
      <c r="P3" s="16" t="s">
        <v>54</v>
      </c>
      <c r="Q3" s="16" t="s">
        <v>55</v>
      </c>
      <c r="R3" s="16" t="s">
        <v>56</v>
      </c>
      <c r="S3" s="16" t="s">
        <v>57</v>
      </c>
    </row>
    <row r="4" spans="1:20" x14ac:dyDescent="0.3">
      <c r="A4" s="23" t="str">
        <f>IF(Students!A4="","",Students!A4)</f>
        <v>Aarav Sharma</v>
      </c>
      <c r="B4" s="24">
        <f>IF($A4="","",N(Students!D4))</f>
        <v>1500</v>
      </c>
      <c r="C4" s="25">
        <f>IF($A4="","",SUMIFS(Payments!$D:$D,Payments!$B:$B,$A4,Payments!$F:$F,C$3))</f>
        <v>1500</v>
      </c>
      <c r="D4" s="25">
        <f>IF($A4="","",SUMIFS(Payments!$D:$D,Payments!$B:$B,$A4,Payments!$F:$F,D$3))</f>
        <v>1500</v>
      </c>
      <c r="E4" s="25">
        <f>IF($A4="","",SUMIFS(Payments!$D:$D,Payments!$B:$B,$A4,Payments!$F:$F,E$3))</f>
        <v>1500</v>
      </c>
      <c r="F4" s="25">
        <f>IF($A4="","",SUMIFS(Payments!$D:$D,Payments!$B:$B,$A4,Payments!$F:$F,F$3))</f>
        <v>0</v>
      </c>
      <c r="G4" s="25">
        <f>IF($A4="","",SUMIFS(Payments!$D:$D,Payments!$B:$B,$A4,Payments!$F:$F,G$3))</f>
        <v>0</v>
      </c>
      <c r="H4" s="25">
        <f>IF($A4="","",SUMIFS(Payments!$D:$D,Payments!$B:$B,$A4,Payments!$F:$F,H$3))</f>
        <v>0</v>
      </c>
      <c r="I4" s="25">
        <f>IF($A4="","",SUMIFS(Payments!$D:$D,Payments!$B:$B,$A4,Payments!$F:$F,I$3))</f>
        <v>0</v>
      </c>
      <c r="J4" s="25">
        <f>IF($A4="","",SUMIFS(Payments!$D:$D,Payments!$B:$B,$A4,Payments!$F:$F,J$3))</f>
        <v>0</v>
      </c>
      <c r="K4" s="25">
        <f>IF($A4="","",SUMIFS(Payments!$D:$D,Payments!$B:$B,$A4,Payments!$F:$F,K$3))</f>
        <v>0</v>
      </c>
      <c r="L4" s="25">
        <f>IF($A4="","",SUMIFS(Payments!$D:$D,Payments!$B:$B,$A4,Payments!$F:$F,L$3))</f>
        <v>0</v>
      </c>
      <c r="M4" s="25">
        <f>IF($A4="","",SUMIFS(Payments!$D:$D,Payments!$B:$B,$A4,Payments!$F:$F,M$3))</f>
        <v>0</v>
      </c>
      <c r="N4" s="25">
        <f>IF($A4="","",SUMIFS(Payments!$D:$D,Payments!$B:$B,$A4,Payments!$F:$F,N$3))</f>
        <v>0</v>
      </c>
      <c r="O4" s="24">
        <f t="shared" ref="O4:O35" si="0">IF($A4="","",SUM(C4:N4))</f>
        <v>4500</v>
      </c>
      <c r="P4" s="26">
        <f ca="1">IF($A4="","",MAX(0,(YEAR(Settings!$B$5)-YEAR($T4))*12+MONTH(Settings!$B$5)-MONTH($T4)+1))</f>
        <v>8</v>
      </c>
      <c r="Q4" s="24">
        <f t="shared" ref="Q4:Q35" ca="1" si="1">IF($A4="","",P4*B4)</f>
        <v>12000</v>
      </c>
      <c r="R4" s="24">
        <f t="shared" ref="R4:R35" ca="1" si="2">IF($A4="","",Q4-O4)</f>
        <v>7500</v>
      </c>
      <c r="S4" s="27" t="str">
        <f ca="1">IF(OR($A4="",N(R4)&lt;=0),"","Dear parent, the tuition fee of ₹ "&amp;TEXT(R4,"[&gt;=10000000]##\,##\,##\,##0;[&gt;=100000]##\,##\,##0;##,##0")&amp;" for "&amp;$A4&amp;" is pending at "&amp;Settings!$B$3&amp;". Kindly pay at your earliest convenience. Thank you.")</f>
        <v>Dear parent, the tuition fee of ₹ 7,500 for Aarav Sharma is pending at Bright Minds Tuition Centre. Kindly pay at your earliest convenience. Thank you.</v>
      </c>
      <c r="T4" s="28">
        <f>IF($A4="","",DATE(YEAR(MAX(N(Students!E4),Settings!$B$4)),MONTH(MAX(N(Students!E4),Settings!$B$4)),1))</f>
        <v>46113</v>
      </c>
    </row>
    <row r="5" spans="1:20" x14ac:dyDescent="0.3">
      <c r="A5" s="23" t="str">
        <f>IF(Students!A5="","",Students!A5)</f>
        <v>Diya Kaur</v>
      </c>
      <c r="B5" s="24">
        <f>IF($A5="","",N(Students!D5))</f>
        <v>2000</v>
      </c>
      <c r="C5" s="25">
        <f>IF($A5="","",SUMIFS(Payments!$D:$D,Payments!$B:$B,$A5,Payments!$F:$F,C$3))</f>
        <v>2000</v>
      </c>
      <c r="D5" s="25">
        <f>IF($A5="","",SUMIFS(Payments!$D:$D,Payments!$B:$B,$A5,Payments!$F:$F,D$3))</f>
        <v>2000</v>
      </c>
      <c r="E5" s="25">
        <f>IF($A5="","",SUMIFS(Payments!$D:$D,Payments!$B:$B,$A5,Payments!$F:$F,E$3))</f>
        <v>2000</v>
      </c>
      <c r="F5" s="25">
        <f>IF($A5="","",SUMIFS(Payments!$D:$D,Payments!$B:$B,$A5,Payments!$F:$F,F$3))</f>
        <v>0</v>
      </c>
      <c r="G5" s="25">
        <f>IF($A5="","",SUMIFS(Payments!$D:$D,Payments!$B:$B,$A5,Payments!$F:$F,G$3))</f>
        <v>0</v>
      </c>
      <c r="H5" s="25">
        <f>IF($A5="","",SUMIFS(Payments!$D:$D,Payments!$B:$B,$A5,Payments!$F:$F,H$3))</f>
        <v>0</v>
      </c>
      <c r="I5" s="25">
        <f>IF($A5="","",SUMIFS(Payments!$D:$D,Payments!$B:$B,$A5,Payments!$F:$F,I$3))</f>
        <v>0</v>
      </c>
      <c r="J5" s="25">
        <f>IF($A5="","",SUMIFS(Payments!$D:$D,Payments!$B:$B,$A5,Payments!$F:$F,J$3))</f>
        <v>0</v>
      </c>
      <c r="K5" s="25">
        <f>IF($A5="","",SUMIFS(Payments!$D:$D,Payments!$B:$B,$A5,Payments!$F:$F,K$3))</f>
        <v>0</v>
      </c>
      <c r="L5" s="25">
        <f>IF($A5="","",SUMIFS(Payments!$D:$D,Payments!$B:$B,$A5,Payments!$F:$F,L$3))</f>
        <v>0</v>
      </c>
      <c r="M5" s="25">
        <f>IF($A5="","",SUMIFS(Payments!$D:$D,Payments!$B:$B,$A5,Payments!$F:$F,M$3))</f>
        <v>0</v>
      </c>
      <c r="N5" s="25">
        <f>IF($A5="","",SUMIFS(Payments!$D:$D,Payments!$B:$B,$A5,Payments!$F:$F,N$3))</f>
        <v>0</v>
      </c>
      <c r="O5" s="24">
        <f t="shared" si="0"/>
        <v>6000</v>
      </c>
      <c r="P5" s="26">
        <f ca="1">IF($A5="","",MAX(0,(YEAR(Settings!$B$5)-YEAR($T5))*12+MONTH(Settings!$B$5)-MONTH($T5)+1))</f>
        <v>8</v>
      </c>
      <c r="Q5" s="24">
        <f t="shared" ca="1" si="1"/>
        <v>16000</v>
      </c>
      <c r="R5" s="24">
        <f t="shared" ca="1" si="2"/>
        <v>10000</v>
      </c>
      <c r="S5" s="27" t="str">
        <f ca="1">IF(OR($A5="",N(R5)&lt;=0),"","Dear parent, the tuition fee of ₹ "&amp;TEXT(R5,"[&gt;=10000000]##\,##\,##\,##0;[&gt;=100000]##\,##\,##0;##,##0")&amp;" for "&amp;$A5&amp;" is pending at "&amp;Settings!$B$3&amp;". Kindly pay at your earliest convenience. Thank you.")</f>
        <v>Dear parent, the tuition fee of ₹ 10,000 for Diya Kaur is pending at Bright Minds Tuition Centre. Kindly pay at your earliest convenience. Thank you.</v>
      </c>
      <c r="T5" s="28">
        <f>IF($A5="","",DATE(YEAR(MAX(N(Students!E5),Settings!$B$4)),MONTH(MAX(N(Students!E5),Settings!$B$4)),1))</f>
        <v>46113</v>
      </c>
    </row>
    <row r="6" spans="1:20" x14ac:dyDescent="0.3">
      <c r="A6" s="23" t="str">
        <f>IF(Students!A6="","",Students!A6)</f>
        <v>Kabir Gupta</v>
      </c>
      <c r="B6" s="24">
        <f>IF($A6="","",N(Students!D6))</f>
        <v>1800</v>
      </c>
      <c r="C6" s="25">
        <f>IF($A6="","",SUMIFS(Payments!$D:$D,Payments!$B:$B,$A6,Payments!$F:$F,C$3))</f>
        <v>0</v>
      </c>
      <c r="D6" s="25">
        <f>IF($A6="","",SUMIFS(Payments!$D:$D,Payments!$B:$B,$A6,Payments!$F:$F,D$3))</f>
        <v>0</v>
      </c>
      <c r="E6" s="25">
        <f>IF($A6="","",SUMIFS(Payments!$D:$D,Payments!$B:$B,$A6,Payments!$F:$F,E$3))</f>
        <v>0</v>
      </c>
      <c r="F6" s="25">
        <f>IF($A6="","",SUMIFS(Payments!$D:$D,Payments!$B:$B,$A6,Payments!$F:$F,F$3))</f>
        <v>0</v>
      </c>
      <c r="G6" s="25">
        <f>IF($A6="","",SUMIFS(Payments!$D:$D,Payments!$B:$B,$A6,Payments!$F:$F,G$3))</f>
        <v>0</v>
      </c>
      <c r="H6" s="25">
        <f>IF($A6="","",SUMIFS(Payments!$D:$D,Payments!$B:$B,$A6,Payments!$F:$F,H$3))</f>
        <v>0</v>
      </c>
      <c r="I6" s="25">
        <f>IF($A6="","",SUMIFS(Payments!$D:$D,Payments!$B:$B,$A6,Payments!$F:$F,I$3))</f>
        <v>0</v>
      </c>
      <c r="J6" s="25">
        <f>IF($A6="","",SUMIFS(Payments!$D:$D,Payments!$B:$B,$A6,Payments!$F:$F,J$3))</f>
        <v>0</v>
      </c>
      <c r="K6" s="25">
        <f>IF($A6="","",SUMIFS(Payments!$D:$D,Payments!$B:$B,$A6,Payments!$F:$F,K$3))</f>
        <v>0</v>
      </c>
      <c r="L6" s="25">
        <f>IF($A6="","",SUMIFS(Payments!$D:$D,Payments!$B:$B,$A6,Payments!$F:$F,L$3))</f>
        <v>0</v>
      </c>
      <c r="M6" s="25">
        <f>IF($A6="","",SUMIFS(Payments!$D:$D,Payments!$B:$B,$A6,Payments!$F:$F,M$3))</f>
        <v>0</v>
      </c>
      <c r="N6" s="25">
        <f>IF($A6="","",SUMIFS(Payments!$D:$D,Payments!$B:$B,$A6,Payments!$F:$F,N$3))</f>
        <v>0</v>
      </c>
      <c r="O6" s="24">
        <f t="shared" si="0"/>
        <v>0</v>
      </c>
      <c r="P6" s="26">
        <f ca="1">IF($A6="","",MAX(0,(YEAR(Settings!$B$5)-YEAR($T6))*12+MONTH(Settings!$B$5)-MONTH($T6)+1))</f>
        <v>6</v>
      </c>
      <c r="Q6" s="24">
        <f t="shared" ca="1" si="1"/>
        <v>10800</v>
      </c>
      <c r="R6" s="24">
        <f t="shared" ca="1" si="2"/>
        <v>10800</v>
      </c>
      <c r="S6" s="27" t="str">
        <f ca="1">IF(OR($A6="",N(R6)&lt;=0),"","Dear parent, the tuition fee of ₹ "&amp;TEXT(R6,"[&gt;=10000000]##\,##\,##\,##0;[&gt;=100000]##\,##\,##0;##,##0")&amp;" for "&amp;$A6&amp;" is pending at "&amp;Settings!$B$3&amp;". Kindly pay at your earliest convenience. Thank you.")</f>
        <v>Dear parent, the tuition fee of ₹ 10,800 for Kabir Gupta is pending at Bright Minds Tuition Centre. Kindly pay at your earliest convenience. Thank you.</v>
      </c>
      <c r="T6" s="28">
        <f>IF($A6="","",DATE(YEAR(MAX(N(Students!E6),Settings!$B$4)),MONTH(MAX(N(Students!E6),Settings!$B$4)),1))</f>
        <v>46174</v>
      </c>
    </row>
    <row r="7" spans="1:20" x14ac:dyDescent="0.3">
      <c r="A7" s="23" t="str">
        <f>IF(Students!A7="","",Students!A7)</f>
        <v/>
      </c>
      <c r="B7" s="24" t="str">
        <f>IF($A7="","",N(Students!D7))</f>
        <v/>
      </c>
      <c r="C7" s="25" t="str">
        <f>IF($A7="","",SUMIFS(Payments!$D:$D,Payments!$B:$B,$A7,Payments!$F:$F,C$3))</f>
        <v/>
      </c>
      <c r="D7" s="25" t="str">
        <f>IF($A7="","",SUMIFS(Payments!$D:$D,Payments!$B:$B,$A7,Payments!$F:$F,D$3))</f>
        <v/>
      </c>
      <c r="E7" s="25" t="str">
        <f>IF($A7="","",SUMIFS(Payments!$D:$D,Payments!$B:$B,$A7,Payments!$F:$F,E$3))</f>
        <v/>
      </c>
      <c r="F7" s="25" t="str">
        <f>IF($A7="","",SUMIFS(Payments!$D:$D,Payments!$B:$B,$A7,Payments!$F:$F,F$3))</f>
        <v/>
      </c>
      <c r="G7" s="25" t="str">
        <f>IF($A7="","",SUMIFS(Payments!$D:$D,Payments!$B:$B,$A7,Payments!$F:$F,G$3))</f>
        <v/>
      </c>
      <c r="H7" s="25" t="str">
        <f>IF($A7="","",SUMIFS(Payments!$D:$D,Payments!$B:$B,$A7,Payments!$F:$F,H$3))</f>
        <v/>
      </c>
      <c r="I7" s="25" t="str">
        <f>IF($A7="","",SUMIFS(Payments!$D:$D,Payments!$B:$B,$A7,Payments!$F:$F,I$3))</f>
        <v/>
      </c>
      <c r="J7" s="25" t="str">
        <f>IF($A7="","",SUMIFS(Payments!$D:$D,Payments!$B:$B,$A7,Payments!$F:$F,J$3))</f>
        <v/>
      </c>
      <c r="K7" s="25" t="str">
        <f>IF($A7="","",SUMIFS(Payments!$D:$D,Payments!$B:$B,$A7,Payments!$F:$F,K$3))</f>
        <v/>
      </c>
      <c r="L7" s="25" t="str">
        <f>IF($A7="","",SUMIFS(Payments!$D:$D,Payments!$B:$B,$A7,Payments!$F:$F,L$3))</f>
        <v/>
      </c>
      <c r="M7" s="25" t="str">
        <f>IF($A7="","",SUMIFS(Payments!$D:$D,Payments!$B:$B,$A7,Payments!$F:$F,M$3))</f>
        <v/>
      </c>
      <c r="N7" s="25" t="str">
        <f>IF($A7="","",SUMIFS(Payments!$D:$D,Payments!$B:$B,$A7,Payments!$F:$F,N$3))</f>
        <v/>
      </c>
      <c r="O7" s="24" t="str">
        <f t="shared" si="0"/>
        <v/>
      </c>
      <c r="P7" s="26" t="str">
        <f>IF($A7="","",MAX(0,(YEAR(Settings!$B$5)-YEAR($T7))*12+MONTH(Settings!$B$5)-MONTH($T7)+1))</f>
        <v/>
      </c>
      <c r="Q7" s="24" t="str">
        <f t="shared" si="1"/>
        <v/>
      </c>
      <c r="R7" s="24" t="str">
        <f t="shared" si="2"/>
        <v/>
      </c>
      <c r="S7" s="27" t="str">
        <f>IF(OR($A7="",N(R7)&lt;=0),"","Dear parent, the tuition fee of ₹ "&amp;TEXT(R7,"[&gt;=10000000]##\,##\,##\,##0;[&gt;=100000]##\,##\,##0;##,##0")&amp;" for "&amp;$A7&amp;" is pending at "&amp;Settings!$B$3&amp;". Kindly pay at your earliest convenience. Thank you.")</f>
        <v/>
      </c>
      <c r="T7" s="28" t="str">
        <f>IF($A7="","",DATE(YEAR(MAX(N(Students!E7),Settings!$B$4)),MONTH(MAX(N(Students!E7),Settings!$B$4)),1))</f>
        <v/>
      </c>
    </row>
    <row r="8" spans="1:20" x14ac:dyDescent="0.3">
      <c r="A8" s="23" t="str">
        <f>IF(Students!A8="","",Students!A8)</f>
        <v/>
      </c>
      <c r="B8" s="24" t="str">
        <f>IF($A8="","",N(Students!D8))</f>
        <v/>
      </c>
      <c r="C8" s="25" t="str">
        <f>IF($A8="","",SUMIFS(Payments!$D:$D,Payments!$B:$B,$A8,Payments!$F:$F,C$3))</f>
        <v/>
      </c>
      <c r="D8" s="25" t="str">
        <f>IF($A8="","",SUMIFS(Payments!$D:$D,Payments!$B:$B,$A8,Payments!$F:$F,D$3))</f>
        <v/>
      </c>
      <c r="E8" s="25" t="str">
        <f>IF($A8="","",SUMIFS(Payments!$D:$D,Payments!$B:$B,$A8,Payments!$F:$F,E$3))</f>
        <v/>
      </c>
      <c r="F8" s="25" t="str">
        <f>IF($A8="","",SUMIFS(Payments!$D:$D,Payments!$B:$B,$A8,Payments!$F:$F,F$3))</f>
        <v/>
      </c>
      <c r="G8" s="25" t="str">
        <f>IF($A8="","",SUMIFS(Payments!$D:$D,Payments!$B:$B,$A8,Payments!$F:$F,G$3))</f>
        <v/>
      </c>
      <c r="H8" s="25" t="str">
        <f>IF($A8="","",SUMIFS(Payments!$D:$D,Payments!$B:$B,$A8,Payments!$F:$F,H$3))</f>
        <v/>
      </c>
      <c r="I8" s="25" t="str">
        <f>IF($A8="","",SUMIFS(Payments!$D:$D,Payments!$B:$B,$A8,Payments!$F:$F,I$3))</f>
        <v/>
      </c>
      <c r="J8" s="25" t="str">
        <f>IF($A8="","",SUMIFS(Payments!$D:$D,Payments!$B:$B,$A8,Payments!$F:$F,J$3))</f>
        <v/>
      </c>
      <c r="K8" s="25" t="str">
        <f>IF($A8="","",SUMIFS(Payments!$D:$D,Payments!$B:$B,$A8,Payments!$F:$F,K$3))</f>
        <v/>
      </c>
      <c r="L8" s="25" t="str">
        <f>IF($A8="","",SUMIFS(Payments!$D:$D,Payments!$B:$B,$A8,Payments!$F:$F,L$3))</f>
        <v/>
      </c>
      <c r="M8" s="25" t="str">
        <f>IF($A8="","",SUMIFS(Payments!$D:$D,Payments!$B:$B,$A8,Payments!$F:$F,M$3))</f>
        <v/>
      </c>
      <c r="N8" s="25" t="str">
        <f>IF($A8="","",SUMIFS(Payments!$D:$D,Payments!$B:$B,$A8,Payments!$F:$F,N$3))</f>
        <v/>
      </c>
      <c r="O8" s="24" t="str">
        <f t="shared" si="0"/>
        <v/>
      </c>
      <c r="P8" s="26" t="str">
        <f>IF($A8="","",MAX(0,(YEAR(Settings!$B$5)-YEAR($T8))*12+MONTH(Settings!$B$5)-MONTH($T8)+1))</f>
        <v/>
      </c>
      <c r="Q8" s="24" t="str">
        <f t="shared" si="1"/>
        <v/>
      </c>
      <c r="R8" s="24" t="str">
        <f t="shared" si="2"/>
        <v/>
      </c>
      <c r="S8" s="27" t="str">
        <f>IF(OR($A8="",N(R8)&lt;=0),"","Dear parent, the tuition fee of ₹ "&amp;TEXT(R8,"[&gt;=10000000]##\,##\,##\,##0;[&gt;=100000]##\,##\,##0;##,##0")&amp;" for "&amp;$A8&amp;" is pending at "&amp;Settings!$B$3&amp;". Kindly pay at your earliest convenience. Thank you.")</f>
        <v/>
      </c>
      <c r="T8" s="28" t="str">
        <f>IF($A8="","",DATE(YEAR(MAX(N(Students!E8),Settings!$B$4)),MONTH(MAX(N(Students!E8),Settings!$B$4)),1))</f>
        <v/>
      </c>
    </row>
    <row r="9" spans="1:20" x14ac:dyDescent="0.3">
      <c r="A9" s="23" t="str">
        <f>IF(Students!A9="","",Students!A9)</f>
        <v/>
      </c>
      <c r="B9" s="24" t="str">
        <f>IF($A9="","",N(Students!D9))</f>
        <v/>
      </c>
      <c r="C9" s="25" t="str">
        <f>IF($A9="","",SUMIFS(Payments!$D:$D,Payments!$B:$B,$A9,Payments!$F:$F,C$3))</f>
        <v/>
      </c>
      <c r="D9" s="25" t="str">
        <f>IF($A9="","",SUMIFS(Payments!$D:$D,Payments!$B:$B,$A9,Payments!$F:$F,D$3))</f>
        <v/>
      </c>
      <c r="E9" s="25" t="str">
        <f>IF($A9="","",SUMIFS(Payments!$D:$D,Payments!$B:$B,$A9,Payments!$F:$F,E$3))</f>
        <v/>
      </c>
      <c r="F9" s="25" t="str">
        <f>IF($A9="","",SUMIFS(Payments!$D:$D,Payments!$B:$B,$A9,Payments!$F:$F,F$3))</f>
        <v/>
      </c>
      <c r="G9" s="25" t="str">
        <f>IF($A9="","",SUMIFS(Payments!$D:$D,Payments!$B:$B,$A9,Payments!$F:$F,G$3))</f>
        <v/>
      </c>
      <c r="H9" s="25" t="str">
        <f>IF($A9="","",SUMIFS(Payments!$D:$D,Payments!$B:$B,$A9,Payments!$F:$F,H$3))</f>
        <v/>
      </c>
      <c r="I9" s="25" t="str">
        <f>IF($A9="","",SUMIFS(Payments!$D:$D,Payments!$B:$B,$A9,Payments!$F:$F,I$3))</f>
        <v/>
      </c>
      <c r="J9" s="25" t="str">
        <f>IF($A9="","",SUMIFS(Payments!$D:$D,Payments!$B:$B,$A9,Payments!$F:$F,J$3))</f>
        <v/>
      </c>
      <c r="K9" s="25" t="str">
        <f>IF($A9="","",SUMIFS(Payments!$D:$D,Payments!$B:$B,$A9,Payments!$F:$F,K$3))</f>
        <v/>
      </c>
      <c r="L9" s="25" t="str">
        <f>IF($A9="","",SUMIFS(Payments!$D:$D,Payments!$B:$B,$A9,Payments!$F:$F,L$3))</f>
        <v/>
      </c>
      <c r="M9" s="25" t="str">
        <f>IF($A9="","",SUMIFS(Payments!$D:$D,Payments!$B:$B,$A9,Payments!$F:$F,M$3))</f>
        <v/>
      </c>
      <c r="N9" s="25" t="str">
        <f>IF($A9="","",SUMIFS(Payments!$D:$D,Payments!$B:$B,$A9,Payments!$F:$F,N$3))</f>
        <v/>
      </c>
      <c r="O9" s="24" t="str">
        <f t="shared" si="0"/>
        <v/>
      </c>
      <c r="P9" s="26" t="str">
        <f>IF($A9="","",MAX(0,(YEAR(Settings!$B$5)-YEAR($T9))*12+MONTH(Settings!$B$5)-MONTH($T9)+1))</f>
        <v/>
      </c>
      <c r="Q9" s="24" t="str">
        <f t="shared" si="1"/>
        <v/>
      </c>
      <c r="R9" s="24" t="str">
        <f t="shared" si="2"/>
        <v/>
      </c>
      <c r="S9" s="27" t="str">
        <f>IF(OR($A9="",N(R9)&lt;=0),"","Dear parent, the tuition fee of ₹ "&amp;TEXT(R9,"[&gt;=10000000]##\,##\,##\,##0;[&gt;=100000]##\,##\,##0;##,##0")&amp;" for "&amp;$A9&amp;" is pending at "&amp;Settings!$B$3&amp;". Kindly pay at your earliest convenience. Thank you.")</f>
        <v/>
      </c>
      <c r="T9" s="28" t="str">
        <f>IF($A9="","",DATE(YEAR(MAX(N(Students!E9),Settings!$B$4)),MONTH(MAX(N(Students!E9),Settings!$B$4)),1))</f>
        <v/>
      </c>
    </row>
    <row r="10" spans="1:20" x14ac:dyDescent="0.3">
      <c r="A10" s="23" t="str">
        <f>IF(Students!A10="","",Students!A10)</f>
        <v/>
      </c>
      <c r="B10" s="24" t="str">
        <f>IF($A10="","",N(Students!D10))</f>
        <v/>
      </c>
      <c r="C10" s="25" t="str">
        <f>IF($A10="","",SUMIFS(Payments!$D:$D,Payments!$B:$B,$A10,Payments!$F:$F,C$3))</f>
        <v/>
      </c>
      <c r="D10" s="25" t="str">
        <f>IF($A10="","",SUMIFS(Payments!$D:$D,Payments!$B:$B,$A10,Payments!$F:$F,D$3))</f>
        <v/>
      </c>
      <c r="E10" s="25" t="str">
        <f>IF($A10="","",SUMIFS(Payments!$D:$D,Payments!$B:$B,$A10,Payments!$F:$F,E$3))</f>
        <v/>
      </c>
      <c r="F10" s="25" t="str">
        <f>IF($A10="","",SUMIFS(Payments!$D:$D,Payments!$B:$B,$A10,Payments!$F:$F,F$3))</f>
        <v/>
      </c>
      <c r="G10" s="25" t="str">
        <f>IF($A10="","",SUMIFS(Payments!$D:$D,Payments!$B:$B,$A10,Payments!$F:$F,G$3))</f>
        <v/>
      </c>
      <c r="H10" s="25" t="str">
        <f>IF($A10="","",SUMIFS(Payments!$D:$D,Payments!$B:$B,$A10,Payments!$F:$F,H$3))</f>
        <v/>
      </c>
      <c r="I10" s="25" t="str">
        <f>IF($A10="","",SUMIFS(Payments!$D:$D,Payments!$B:$B,$A10,Payments!$F:$F,I$3))</f>
        <v/>
      </c>
      <c r="J10" s="25" t="str">
        <f>IF($A10="","",SUMIFS(Payments!$D:$D,Payments!$B:$B,$A10,Payments!$F:$F,J$3))</f>
        <v/>
      </c>
      <c r="K10" s="25" t="str">
        <f>IF($A10="","",SUMIFS(Payments!$D:$D,Payments!$B:$B,$A10,Payments!$F:$F,K$3))</f>
        <v/>
      </c>
      <c r="L10" s="25" t="str">
        <f>IF($A10="","",SUMIFS(Payments!$D:$D,Payments!$B:$B,$A10,Payments!$F:$F,L$3))</f>
        <v/>
      </c>
      <c r="M10" s="25" t="str">
        <f>IF($A10="","",SUMIFS(Payments!$D:$D,Payments!$B:$B,$A10,Payments!$F:$F,M$3))</f>
        <v/>
      </c>
      <c r="N10" s="25" t="str">
        <f>IF($A10="","",SUMIFS(Payments!$D:$D,Payments!$B:$B,$A10,Payments!$F:$F,N$3))</f>
        <v/>
      </c>
      <c r="O10" s="24" t="str">
        <f t="shared" si="0"/>
        <v/>
      </c>
      <c r="P10" s="26" t="str">
        <f>IF($A10="","",MAX(0,(YEAR(Settings!$B$5)-YEAR($T10))*12+MONTH(Settings!$B$5)-MONTH($T10)+1))</f>
        <v/>
      </c>
      <c r="Q10" s="24" t="str">
        <f t="shared" si="1"/>
        <v/>
      </c>
      <c r="R10" s="24" t="str">
        <f t="shared" si="2"/>
        <v/>
      </c>
      <c r="S10" s="27" t="str">
        <f>IF(OR($A10="",N(R10)&lt;=0),"","Dear parent, the tuition fee of ₹ "&amp;TEXT(R10,"[&gt;=10000000]##\,##\,##\,##0;[&gt;=100000]##\,##\,##0;##,##0")&amp;" for "&amp;$A10&amp;" is pending at "&amp;Settings!$B$3&amp;". Kindly pay at your earliest convenience. Thank you.")</f>
        <v/>
      </c>
      <c r="T10" s="28" t="str">
        <f>IF($A10="","",DATE(YEAR(MAX(N(Students!E10),Settings!$B$4)),MONTH(MAX(N(Students!E10),Settings!$B$4)),1))</f>
        <v/>
      </c>
    </row>
    <row r="11" spans="1:20" x14ac:dyDescent="0.3">
      <c r="A11" s="23" t="str">
        <f>IF(Students!A11="","",Students!A11)</f>
        <v/>
      </c>
      <c r="B11" s="24" t="str">
        <f>IF($A11="","",N(Students!D11))</f>
        <v/>
      </c>
      <c r="C11" s="25" t="str">
        <f>IF($A11="","",SUMIFS(Payments!$D:$D,Payments!$B:$B,$A11,Payments!$F:$F,C$3))</f>
        <v/>
      </c>
      <c r="D11" s="25" t="str">
        <f>IF($A11="","",SUMIFS(Payments!$D:$D,Payments!$B:$B,$A11,Payments!$F:$F,D$3))</f>
        <v/>
      </c>
      <c r="E11" s="25" t="str">
        <f>IF($A11="","",SUMIFS(Payments!$D:$D,Payments!$B:$B,$A11,Payments!$F:$F,E$3))</f>
        <v/>
      </c>
      <c r="F11" s="25" t="str">
        <f>IF($A11="","",SUMIFS(Payments!$D:$D,Payments!$B:$B,$A11,Payments!$F:$F,F$3))</f>
        <v/>
      </c>
      <c r="G11" s="25" t="str">
        <f>IF($A11="","",SUMIFS(Payments!$D:$D,Payments!$B:$B,$A11,Payments!$F:$F,G$3))</f>
        <v/>
      </c>
      <c r="H11" s="25" t="str">
        <f>IF($A11="","",SUMIFS(Payments!$D:$D,Payments!$B:$B,$A11,Payments!$F:$F,H$3))</f>
        <v/>
      </c>
      <c r="I11" s="25" t="str">
        <f>IF($A11="","",SUMIFS(Payments!$D:$D,Payments!$B:$B,$A11,Payments!$F:$F,I$3))</f>
        <v/>
      </c>
      <c r="J11" s="25" t="str">
        <f>IF($A11="","",SUMIFS(Payments!$D:$D,Payments!$B:$B,$A11,Payments!$F:$F,J$3))</f>
        <v/>
      </c>
      <c r="K11" s="25" t="str">
        <f>IF($A11="","",SUMIFS(Payments!$D:$D,Payments!$B:$B,$A11,Payments!$F:$F,K$3))</f>
        <v/>
      </c>
      <c r="L11" s="25" t="str">
        <f>IF($A11="","",SUMIFS(Payments!$D:$D,Payments!$B:$B,$A11,Payments!$F:$F,L$3))</f>
        <v/>
      </c>
      <c r="M11" s="25" t="str">
        <f>IF($A11="","",SUMIFS(Payments!$D:$D,Payments!$B:$B,$A11,Payments!$F:$F,M$3))</f>
        <v/>
      </c>
      <c r="N11" s="25" t="str">
        <f>IF($A11="","",SUMIFS(Payments!$D:$D,Payments!$B:$B,$A11,Payments!$F:$F,N$3))</f>
        <v/>
      </c>
      <c r="O11" s="24" t="str">
        <f t="shared" si="0"/>
        <v/>
      </c>
      <c r="P11" s="26" t="str">
        <f>IF($A11="","",MAX(0,(YEAR(Settings!$B$5)-YEAR($T11))*12+MONTH(Settings!$B$5)-MONTH($T11)+1))</f>
        <v/>
      </c>
      <c r="Q11" s="24" t="str">
        <f t="shared" si="1"/>
        <v/>
      </c>
      <c r="R11" s="24" t="str">
        <f t="shared" si="2"/>
        <v/>
      </c>
      <c r="S11" s="27" t="str">
        <f>IF(OR($A11="",N(R11)&lt;=0),"","Dear parent, the tuition fee of ₹ "&amp;TEXT(R11,"[&gt;=10000000]##\,##\,##\,##0;[&gt;=100000]##\,##\,##0;##,##0")&amp;" for "&amp;$A11&amp;" is pending at "&amp;Settings!$B$3&amp;". Kindly pay at your earliest convenience. Thank you.")</f>
        <v/>
      </c>
      <c r="T11" s="28" t="str">
        <f>IF($A11="","",DATE(YEAR(MAX(N(Students!E11),Settings!$B$4)),MONTH(MAX(N(Students!E11),Settings!$B$4)),1))</f>
        <v/>
      </c>
    </row>
    <row r="12" spans="1:20" x14ac:dyDescent="0.3">
      <c r="A12" s="23" t="str">
        <f>IF(Students!A12="","",Students!A12)</f>
        <v/>
      </c>
      <c r="B12" s="24" t="str">
        <f>IF($A12="","",N(Students!D12))</f>
        <v/>
      </c>
      <c r="C12" s="25" t="str">
        <f>IF($A12="","",SUMIFS(Payments!$D:$D,Payments!$B:$B,$A12,Payments!$F:$F,C$3))</f>
        <v/>
      </c>
      <c r="D12" s="25" t="str">
        <f>IF($A12="","",SUMIFS(Payments!$D:$D,Payments!$B:$B,$A12,Payments!$F:$F,D$3))</f>
        <v/>
      </c>
      <c r="E12" s="25" t="str">
        <f>IF($A12="","",SUMIFS(Payments!$D:$D,Payments!$B:$B,$A12,Payments!$F:$F,E$3))</f>
        <v/>
      </c>
      <c r="F12" s="25" t="str">
        <f>IF($A12="","",SUMIFS(Payments!$D:$D,Payments!$B:$B,$A12,Payments!$F:$F,F$3))</f>
        <v/>
      </c>
      <c r="G12" s="25" t="str">
        <f>IF($A12="","",SUMIFS(Payments!$D:$D,Payments!$B:$B,$A12,Payments!$F:$F,G$3))</f>
        <v/>
      </c>
      <c r="H12" s="25" t="str">
        <f>IF($A12="","",SUMIFS(Payments!$D:$D,Payments!$B:$B,$A12,Payments!$F:$F,H$3))</f>
        <v/>
      </c>
      <c r="I12" s="25" t="str">
        <f>IF($A12="","",SUMIFS(Payments!$D:$D,Payments!$B:$B,$A12,Payments!$F:$F,I$3))</f>
        <v/>
      </c>
      <c r="J12" s="25" t="str">
        <f>IF($A12="","",SUMIFS(Payments!$D:$D,Payments!$B:$B,$A12,Payments!$F:$F,J$3))</f>
        <v/>
      </c>
      <c r="K12" s="25" t="str">
        <f>IF($A12="","",SUMIFS(Payments!$D:$D,Payments!$B:$B,$A12,Payments!$F:$F,K$3))</f>
        <v/>
      </c>
      <c r="L12" s="25" t="str">
        <f>IF($A12="","",SUMIFS(Payments!$D:$D,Payments!$B:$B,$A12,Payments!$F:$F,L$3))</f>
        <v/>
      </c>
      <c r="M12" s="25" t="str">
        <f>IF($A12="","",SUMIFS(Payments!$D:$D,Payments!$B:$B,$A12,Payments!$F:$F,M$3))</f>
        <v/>
      </c>
      <c r="N12" s="25" t="str">
        <f>IF($A12="","",SUMIFS(Payments!$D:$D,Payments!$B:$B,$A12,Payments!$F:$F,N$3))</f>
        <v/>
      </c>
      <c r="O12" s="24" t="str">
        <f t="shared" si="0"/>
        <v/>
      </c>
      <c r="P12" s="26" t="str">
        <f>IF($A12="","",MAX(0,(YEAR(Settings!$B$5)-YEAR($T12))*12+MONTH(Settings!$B$5)-MONTH($T12)+1))</f>
        <v/>
      </c>
      <c r="Q12" s="24" t="str">
        <f t="shared" si="1"/>
        <v/>
      </c>
      <c r="R12" s="24" t="str">
        <f t="shared" si="2"/>
        <v/>
      </c>
      <c r="S12" s="27" t="str">
        <f>IF(OR($A12="",N(R12)&lt;=0),"","Dear parent, the tuition fee of ₹ "&amp;TEXT(R12,"[&gt;=10000000]##\,##\,##\,##0;[&gt;=100000]##\,##\,##0;##,##0")&amp;" for "&amp;$A12&amp;" is pending at "&amp;Settings!$B$3&amp;". Kindly pay at your earliest convenience. Thank you.")</f>
        <v/>
      </c>
      <c r="T12" s="28" t="str">
        <f>IF($A12="","",DATE(YEAR(MAX(N(Students!E12),Settings!$B$4)),MONTH(MAX(N(Students!E12),Settings!$B$4)),1))</f>
        <v/>
      </c>
    </row>
    <row r="13" spans="1:20" x14ac:dyDescent="0.3">
      <c r="A13" s="23" t="str">
        <f>IF(Students!A13="","",Students!A13)</f>
        <v/>
      </c>
      <c r="B13" s="24" t="str">
        <f>IF($A13="","",N(Students!D13))</f>
        <v/>
      </c>
      <c r="C13" s="25" t="str">
        <f>IF($A13="","",SUMIFS(Payments!$D:$D,Payments!$B:$B,$A13,Payments!$F:$F,C$3))</f>
        <v/>
      </c>
      <c r="D13" s="25" t="str">
        <f>IF($A13="","",SUMIFS(Payments!$D:$D,Payments!$B:$B,$A13,Payments!$F:$F,D$3))</f>
        <v/>
      </c>
      <c r="E13" s="25" t="str">
        <f>IF($A13="","",SUMIFS(Payments!$D:$D,Payments!$B:$B,$A13,Payments!$F:$F,E$3))</f>
        <v/>
      </c>
      <c r="F13" s="25" t="str">
        <f>IF($A13="","",SUMIFS(Payments!$D:$D,Payments!$B:$B,$A13,Payments!$F:$F,F$3))</f>
        <v/>
      </c>
      <c r="G13" s="25" t="str">
        <f>IF($A13="","",SUMIFS(Payments!$D:$D,Payments!$B:$B,$A13,Payments!$F:$F,G$3))</f>
        <v/>
      </c>
      <c r="H13" s="25" t="str">
        <f>IF($A13="","",SUMIFS(Payments!$D:$D,Payments!$B:$B,$A13,Payments!$F:$F,H$3))</f>
        <v/>
      </c>
      <c r="I13" s="25" t="str">
        <f>IF($A13="","",SUMIFS(Payments!$D:$D,Payments!$B:$B,$A13,Payments!$F:$F,I$3))</f>
        <v/>
      </c>
      <c r="J13" s="25" t="str">
        <f>IF($A13="","",SUMIFS(Payments!$D:$D,Payments!$B:$B,$A13,Payments!$F:$F,J$3))</f>
        <v/>
      </c>
      <c r="K13" s="25" t="str">
        <f>IF($A13="","",SUMIFS(Payments!$D:$D,Payments!$B:$B,$A13,Payments!$F:$F,K$3))</f>
        <v/>
      </c>
      <c r="L13" s="25" t="str">
        <f>IF($A13="","",SUMIFS(Payments!$D:$D,Payments!$B:$B,$A13,Payments!$F:$F,L$3))</f>
        <v/>
      </c>
      <c r="M13" s="25" t="str">
        <f>IF($A13="","",SUMIFS(Payments!$D:$D,Payments!$B:$B,$A13,Payments!$F:$F,M$3))</f>
        <v/>
      </c>
      <c r="N13" s="25" t="str">
        <f>IF($A13="","",SUMIFS(Payments!$D:$D,Payments!$B:$B,$A13,Payments!$F:$F,N$3))</f>
        <v/>
      </c>
      <c r="O13" s="24" t="str">
        <f t="shared" si="0"/>
        <v/>
      </c>
      <c r="P13" s="26" t="str">
        <f>IF($A13="","",MAX(0,(YEAR(Settings!$B$5)-YEAR($T13))*12+MONTH(Settings!$B$5)-MONTH($T13)+1))</f>
        <v/>
      </c>
      <c r="Q13" s="24" t="str">
        <f t="shared" si="1"/>
        <v/>
      </c>
      <c r="R13" s="24" t="str">
        <f t="shared" si="2"/>
        <v/>
      </c>
      <c r="S13" s="27" t="str">
        <f>IF(OR($A13="",N(R13)&lt;=0),"","Dear parent, the tuition fee of ₹ "&amp;TEXT(R13,"[&gt;=10000000]##\,##\,##\,##0;[&gt;=100000]##\,##\,##0;##,##0")&amp;" for "&amp;$A13&amp;" is pending at "&amp;Settings!$B$3&amp;". Kindly pay at your earliest convenience. Thank you.")</f>
        <v/>
      </c>
      <c r="T13" s="28" t="str">
        <f>IF($A13="","",DATE(YEAR(MAX(N(Students!E13),Settings!$B$4)),MONTH(MAX(N(Students!E13),Settings!$B$4)),1))</f>
        <v/>
      </c>
    </row>
    <row r="14" spans="1:20" x14ac:dyDescent="0.3">
      <c r="A14" s="23" t="str">
        <f>IF(Students!A14="","",Students!A14)</f>
        <v/>
      </c>
      <c r="B14" s="24" t="str">
        <f>IF($A14="","",N(Students!D14))</f>
        <v/>
      </c>
      <c r="C14" s="25" t="str">
        <f>IF($A14="","",SUMIFS(Payments!$D:$D,Payments!$B:$B,$A14,Payments!$F:$F,C$3))</f>
        <v/>
      </c>
      <c r="D14" s="25" t="str">
        <f>IF($A14="","",SUMIFS(Payments!$D:$D,Payments!$B:$B,$A14,Payments!$F:$F,D$3))</f>
        <v/>
      </c>
      <c r="E14" s="25" t="str">
        <f>IF($A14="","",SUMIFS(Payments!$D:$D,Payments!$B:$B,$A14,Payments!$F:$F,E$3))</f>
        <v/>
      </c>
      <c r="F14" s="25" t="str">
        <f>IF($A14="","",SUMIFS(Payments!$D:$D,Payments!$B:$B,$A14,Payments!$F:$F,F$3))</f>
        <v/>
      </c>
      <c r="G14" s="25" t="str">
        <f>IF($A14="","",SUMIFS(Payments!$D:$D,Payments!$B:$B,$A14,Payments!$F:$F,G$3))</f>
        <v/>
      </c>
      <c r="H14" s="25" t="str">
        <f>IF($A14="","",SUMIFS(Payments!$D:$D,Payments!$B:$B,$A14,Payments!$F:$F,H$3))</f>
        <v/>
      </c>
      <c r="I14" s="25" t="str">
        <f>IF($A14="","",SUMIFS(Payments!$D:$D,Payments!$B:$B,$A14,Payments!$F:$F,I$3))</f>
        <v/>
      </c>
      <c r="J14" s="25" t="str">
        <f>IF($A14="","",SUMIFS(Payments!$D:$D,Payments!$B:$B,$A14,Payments!$F:$F,J$3))</f>
        <v/>
      </c>
      <c r="K14" s="25" t="str">
        <f>IF($A14="","",SUMIFS(Payments!$D:$D,Payments!$B:$B,$A14,Payments!$F:$F,K$3))</f>
        <v/>
      </c>
      <c r="L14" s="25" t="str">
        <f>IF($A14="","",SUMIFS(Payments!$D:$D,Payments!$B:$B,$A14,Payments!$F:$F,L$3))</f>
        <v/>
      </c>
      <c r="M14" s="25" t="str">
        <f>IF($A14="","",SUMIFS(Payments!$D:$D,Payments!$B:$B,$A14,Payments!$F:$F,M$3))</f>
        <v/>
      </c>
      <c r="N14" s="25" t="str">
        <f>IF($A14="","",SUMIFS(Payments!$D:$D,Payments!$B:$B,$A14,Payments!$F:$F,N$3))</f>
        <v/>
      </c>
      <c r="O14" s="24" t="str">
        <f t="shared" si="0"/>
        <v/>
      </c>
      <c r="P14" s="26" t="str">
        <f>IF($A14="","",MAX(0,(YEAR(Settings!$B$5)-YEAR($T14))*12+MONTH(Settings!$B$5)-MONTH($T14)+1))</f>
        <v/>
      </c>
      <c r="Q14" s="24" t="str">
        <f t="shared" si="1"/>
        <v/>
      </c>
      <c r="R14" s="24" t="str">
        <f t="shared" si="2"/>
        <v/>
      </c>
      <c r="S14" s="27" t="str">
        <f>IF(OR($A14="",N(R14)&lt;=0),"","Dear parent, the tuition fee of ₹ "&amp;TEXT(R14,"[&gt;=10000000]##\,##\,##\,##0;[&gt;=100000]##\,##\,##0;##,##0")&amp;" for "&amp;$A14&amp;" is pending at "&amp;Settings!$B$3&amp;". Kindly pay at your earliest convenience. Thank you.")</f>
        <v/>
      </c>
      <c r="T14" s="28" t="str">
        <f>IF($A14="","",DATE(YEAR(MAX(N(Students!E14),Settings!$B$4)),MONTH(MAX(N(Students!E14),Settings!$B$4)),1))</f>
        <v/>
      </c>
    </row>
    <row r="15" spans="1:20" x14ac:dyDescent="0.3">
      <c r="A15" s="23" t="str">
        <f>IF(Students!A15="","",Students!A15)</f>
        <v/>
      </c>
      <c r="B15" s="24" t="str">
        <f>IF($A15="","",N(Students!D15))</f>
        <v/>
      </c>
      <c r="C15" s="25" t="str">
        <f>IF($A15="","",SUMIFS(Payments!$D:$D,Payments!$B:$B,$A15,Payments!$F:$F,C$3))</f>
        <v/>
      </c>
      <c r="D15" s="25" t="str">
        <f>IF($A15="","",SUMIFS(Payments!$D:$D,Payments!$B:$B,$A15,Payments!$F:$F,D$3))</f>
        <v/>
      </c>
      <c r="E15" s="25" t="str">
        <f>IF($A15="","",SUMIFS(Payments!$D:$D,Payments!$B:$B,$A15,Payments!$F:$F,E$3))</f>
        <v/>
      </c>
      <c r="F15" s="25" t="str">
        <f>IF($A15="","",SUMIFS(Payments!$D:$D,Payments!$B:$B,$A15,Payments!$F:$F,F$3))</f>
        <v/>
      </c>
      <c r="G15" s="25" t="str">
        <f>IF($A15="","",SUMIFS(Payments!$D:$D,Payments!$B:$B,$A15,Payments!$F:$F,G$3))</f>
        <v/>
      </c>
      <c r="H15" s="25" t="str">
        <f>IF($A15="","",SUMIFS(Payments!$D:$D,Payments!$B:$B,$A15,Payments!$F:$F,H$3))</f>
        <v/>
      </c>
      <c r="I15" s="25" t="str">
        <f>IF($A15="","",SUMIFS(Payments!$D:$D,Payments!$B:$B,$A15,Payments!$F:$F,I$3))</f>
        <v/>
      </c>
      <c r="J15" s="25" t="str">
        <f>IF($A15="","",SUMIFS(Payments!$D:$D,Payments!$B:$B,$A15,Payments!$F:$F,J$3))</f>
        <v/>
      </c>
      <c r="K15" s="25" t="str">
        <f>IF($A15="","",SUMIFS(Payments!$D:$D,Payments!$B:$B,$A15,Payments!$F:$F,K$3))</f>
        <v/>
      </c>
      <c r="L15" s="25" t="str">
        <f>IF($A15="","",SUMIFS(Payments!$D:$D,Payments!$B:$B,$A15,Payments!$F:$F,L$3))</f>
        <v/>
      </c>
      <c r="M15" s="25" t="str">
        <f>IF($A15="","",SUMIFS(Payments!$D:$D,Payments!$B:$B,$A15,Payments!$F:$F,M$3))</f>
        <v/>
      </c>
      <c r="N15" s="25" t="str">
        <f>IF($A15="","",SUMIFS(Payments!$D:$D,Payments!$B:$B,$A15,Payments!$F:$F,N$3))</f>
        <v/>
      </c>
      <c r="O15" s="24" t="str">
        <f t="shared" si="0"/>
        <v/>
      </c>
      <c r="P15" s="26" t="str">
        <f>IF($A15="","",MAX(0,(YEAR(Settings!$B$5)-YEAR($T15))*12+MONTH(Settings!$B$5)-MONTH($T15)+1))</f>
        <v/>
      </c>
      <c r="Q15" s="24" t="str">
        <f t="shared" si="1"/>
        <v/>
      </c>
      <c r="R15" s="24" t="str">
        <f t="shared" si="2"/>
        <v/>
      </c>
      <c r="S15" s="27" t="str">
        <f>IF(OR($A15="",N(R15)&lt;=0),"","Dear parent, the tuition fee of ₹ "&amp;TEXT(R15,"[&gt;=10000000]##\,##\,##\,##0;[&gt;=100000]##\,##\,##0;##,##0")&amp;" for "&amp;$A15&amp;" is pending at "&amp;Settings!$B$3&amp;". Kindly pay at your earliest convenience. Thank you.")</f>
        <v/>
      </c>
      <c r="T15" s="28" t="str">
        <f>IF($A15="","",DATE(YEAR(MAX(N(Students!E15),Settings!$B$4)),MONTH(MAX(N(Students!E15),Settings!$B$4)),1))</f>
        <v/>
      </c>
    </row>
    <row r="16" spans="1:20" x14ac:dyDescent="0.3">
      <c r="A16" s="23" t="str">
        <f>IF(Students!A16="","",Students!A16)</f>
        <v/>
      </c>
      <c r="B16" s="24" t="str">
        <f>IF($A16="","",N(Students!D16))</f>
        <v/>
      </c>
      <c r="C16" s="25" t="str">
        <f>IF($A16="","",SUMIFS(Payments!$D:$D,Payments!$B:$B,$A16,Payments!$F:$F,C$3))</f>
        <v/>
      </c>
      <c r="D16" s="25" t="str">
        <f>IF($A16="","",SUMIFS(Payments!$D:$D,Payments!$B:$B,$A16,Payments!$F:$F,D$3))</f>
        <v/>
      </c>
      <c r="E16" s="25" t="str">
        <f>IF($A16="","",SUMIFS(Payments!$D:$D,Payments!$B:$B,$A16,Payments!$F:$F,E$3))</f>
        <v/>
      </c>
      <c r="F16" s="25" t="str">
        <f>IF($A16="","",SUMIFS(Payments!$D:$D,Payments!$B:$B,$A16,Payments!$F:$F,F$3))</f>
        <v/>
      </c>
      <c r="G16" s="25" t="str">
        <f>IF($A16="","",SUMIFS(Payments!$D:$D,Payments!$B:$B,$A16,Payments!$F:$F,G$3))</f>
        <v/>
      </c>
      <c r="H16" s="25" t="str">
        <f>IF($A16="","",SUMIFS(Payments!$D:$D,Payments!$B:$B,$A16,Payments!$F:$F,H$3))</f>
        <v/>
      </c>
      <c r="I16" s="25" t="str">
        <f>IF($A16="","",SUMIFS(Payments!$D:$D,Payments!$B:$B,$A16,Payments!$F:$F,I$3))</f>
        <v/>
      </c>
      <c r="J16" s="25" t="str">
        <f>IF($A16="","",SUMIFS(Payments!$D:$D,Payments!$B:$B,$A16,Payments!$F:$F,J$3))</f>
        <v/>
      </c>
      <c r="K16" s="25" t="str">
        <f>IF($A16="","",SUMIFS(Payments!$D:$D,Payments!$B:$B,$A16,Payments!$F:$F,K$3))</f>
        <v/>
      </c>
      <c r="L16" s="25" t="str">
        <f>IF($A16="","",SUMIFS(Payments!$D:$D,Payments!$B:$B,$A16,Payments!$F:$F,L$3))</f>
        <v/>
      </c>
      <c r="M16" s="25" t="str">
        <f>IF($A16="","",SUMIFS(Payments!$D:$D,Payments!$B:$B,$A16,Payments!$F:$F,M$3))</f>
        <v/>
      </c>
      <c r="N16" s="25" t="str">
        <f>IF($A16="","",SUMIFS(Payments!$D:$D,Payments!$B:$B,$A16,Payments!$F:$F,N$3))</f>
        <v/>
      </c>
      <c r="O16" s="24" t="str">
        <f t="shared" si="0"/>
        <v/>
      </c>
      <c r="P16" s="26" t="str">
        <f>IF($A16="","",MAX(0,(YEAR(Settings!$B$5)-YEAR($T16))*12+MONTH(Settings!$B$5)-MONTH($T16)+1))</f>
        <v/>
      </c>
      <c r="Q16" s="24" t="str">
        <f t="shared" si="1"/>
        <v/>
      </c>
      <c r="R16" s="24" t="str">
        <f t="shared" si="2"/>
        <v/>
      </c>
      <c r="S16" s="27" t="str">
        <f>IF(OR($A16="",N(R16)&lt;=0),"","Dear parent, the tuition fee of ₹ "&amp;TEXT(R16,"[&gt;=10000000]##\,##\,##\,##0;[&gt;=100000]##\,##\,##0;##,##0")&amp;" for "&amp;$A16&amp;" is pending at "&amp;Settings!$B$3&amp;". Kindly pay at your earliest convenience. Thank you.")</f>
        <v/>
      </c>
      <c r="T16" s="28" t="str">
        <f>IF($A16="","",DATE(YEAR(MAX(N(Students!E16),Settings!$B$4)),MONTH(MAX(N(Students!E16),Settings!$B$4)),1))</f>
        <v/>
      </c>
    </row>
    <row r="17" spans="1:20" x14ac:dyDescent="0.3">
      <c r="A17" s="23" t="str">
        <f>IF(Students!A17="","",Students!A17)</f>
        <v/>
      </c>
      <c r="B17" s="24" t="str">
        <f>IF($A17="","",N(Students!D17))</f>
        <v/>
      </c>
      <c r="C17" s="25" t="str">
        <f>IF($A17="","",SUMIFS(Payments!$D:$D,Payments!$B:$B,$A17,Payments!$F:$F,C$3))</f>
        <v/>
      </c>
      <c r="D17" s="25" t="str">
        <f>IF($A17="","",SUMIFS(Payments!$D:$D,Payments!$B:$B,$A17,Payments!$F:$F,D$3))</f>
        <v/>
      </c>
      <c r="E17" s="25" t="str">
        <f>IF($A17="","",SUMIFS(Payments!$D:$D,Payments!$B:$B,$A17,Payments!$F:$F,E$3))</f>
        <v/>
      </c>
      <c r="F17" s="25" t="str">
        <f>IF($A17="","",SUMIFS(Payments!$D:$D,Payments!$B:$B,$A17,Payments!$F:$F,F$3))</f>
        <v/>
      </c>
      <c r="G17" s="25" t="str">
        <f>IF($A17="","",SUMIFS(Payments!$D:$D,Payments!$B:$B,$A17,Payments!$F:$F,G$3))</f>
        <v/>
      </c>
      <c r="H17" s="25" t="str">
        <f>IF($A17="","",SUMIFS(Payments!$D:$D,Payments!$B:$B,$A17,Payments!$F:$F,H$3))</f>
        <v/>
      </c>
      <c r="I17" s="25" t="str">
        <f>IF($A17="","",SUMIFS(Payments!$D:$D,Payments!$B:$B,$A17,Payments!$F:$F,I$3))</f>
        <v/>
      </c>
      <c r="J17" s="25" t="str">
        <f>IF($A17="","",SUMIFS(Payments!$D:$D,Payments!$B:$B,$A17,Payments!$F:$F,J$3))</f>
        <v/>
      </c>
      <c r="K17" s="25" t="str">
        <f>IF($A17="","",SUMIFS(Payments!$D:$D,Payments!$B:$B,$A17,Payments!$F:$F,K$3))</f>
        <v/>
      </c>
      <c r="L17" s="25" t="str">
        <f>IF($A17="","",SUMIFS(Payments!$D:$D,Payments!$B:$B,$A17,Payments!$F:$F,L$3))</f>
        <v/>
      </c>
      <c r="M17" s="25" t="str">
        <f>IF($A17="","",SUMIFS(Payments!$D:$D,Payments!$B:$B,$A17,Payments!$F:$F,M$3))</f>
        <v/>
      </c>
      <c r="N17" s="25" t="str">
        <f>IF($A17="","",SUMIFS(Payments!$D:$D,Payments!$B:$B,$A17,Payments!$F:$F,N$3))</f>
        <v/>
      </c>
      <c r="O17" s="24" t="str">
        <f t="shared" si="0"/>
        <v/>
      </c>
      <c r="P17" s="26" t="str">
        <f>IF($A17="","",MAX(0,(YEAR(Settings!$B$5)-YEAR($T17))*12+MONTH(Settings!$B$5)-MONTH($T17)+1))</f>
        <v/>
      </c>
      <c r="Q17" s="24" t="str">
        <f t="shared" si="1"/>
        <v/>
      </c>
      <c r="R17" s="24" t="str">
        <f t="shared" si="2"/>
        <v/>
      </c>
      <c r="S17" s="27" t="str">
        <f>IF(OR($A17="",N(R17)&lt;=0),"","Dear parent, the tuition fee of ₹ "&amp;TEXT(R17,"[&gt;=10000000]##\,##\,##\,##0;[&gt;=100000]##\,##\,##0;##,##0")&amp;" for "&amp;$A17&amp;" is pending at "&amp;Settings!$B$3&amp;". Kindly pay at your earliest convenience. Thank you.")</f>
        <v/>
      </c>
      <c r="T17" s="28" t="str">
        <f>IF($A17="","",DATE(YEAR(MAX(N(Students!E17),Settings!$B$4)),MONTH(MAX(N(Students!E17),Settings!$B$4)),1))</f>
        <v/>
      </c>
    </row>
    <row r="18" spans="1:20" x14ac:dyDescent="0.3">
      <c r="A18" s="23" t="str">
        <f>IF(Students!A18="","",Students!A18)</f>
        <v/>
      </c>
      <c r="B18" s="24" t="str">
        <f>IF($A18="","",N(Students!D18))</f>
        <v/>
      </c>
      <c r="C18" s="25" t="str">
        <f>IF($A18="","",SUMIFS(Payments!$D:$D,Payments!$B:$B,$A18,Payments!$F:$F,C$3))</f>
        <v/>
      </c>
      <c r="D18" s="25" t="str">
        <f>IF($A18="","",SUMIFS(Payments!$D:$D,Payments!$B:$B,$A18,Payments!$F:$F,D$3))</f>
        <v/>
      </c>
      <c r="E18" s="25" t="str">
        <f>IF($A18="","",SUMIFS(Payments!$D:$D,Payments!$B:$B,$A18,Payments!$F:$F,E$3))</f>
        <v/>
      </c>
      <c r="F18" s="25" t="str">
        <f>IF($A18="","",SUMIFS(Payments!$D:$D,Payments!$B:$B,$A18,Payments!$F:$F,F$3))</f>
        <v/>
      </c>
      <c r="G18" s="25" t="str">
        <f>IF($A18="","",SUMIFS(Payments!$D:$D,Payments!$B:$B,$A18,Payments!$F:$F,G$3))</f>
        <v/>
      </c>
      <c r="H18" s="25" t="str">
        <f>IF($A18="","",SUMIFS(Payments!$D:$D,Payments!$B:$B,$A18,Payments!$F:$F,H$3))</f>
        <v/>
      </c>
      <c r="I18" s="25" t="str">
        <f>IF($A18="","",SUMIFS(Payments!$D:$D,Payments!$B:$B,$A18,Payments!$F:$F,I$3))</f>
        <v/>
      </c>
      <c r="J18" s="25" t="str">
        <f>IF($A18="","",SUMIFS(Payments!$D:$D,Payments!$B:$B,$A18,Payments!$F:$F,J$3))</f>
        <v/>
      </c>
      <c r="K18" s="25" t="str">
        <f>IF($A18="","",SUMIFS(Payments!$D:$D,Payments!$B:$B,$A18,Payments!$F:$F,K$3))</f>
        <v/>
      </c>
      <c r="L18" s="25" t="str">
        <f>IF($A18="","",SUMIFS(Payments!$D:$D,Payments!$B:$B,$A18,Payments!$F:$F,L$3))</f>
        <v/>
      </c>
      <c r="M18" s="25" t="str">
        <f>IF($A18="","",SUMIFS(Payments!$D:$D,Payments!$B:$B,$A18,Payments!$F:$F,M$3))</f>
        <v/>
      </c>
      <c r="N18" s="25" t="str">
        <f>IF($A18="","",SUMIFS(Payments!$D:$D,Payments!$B:$B,$A18,Payments!$F:$F,N$3))</f>
        <v/>
      </c>
      <c r="O18" s="24" t="str">
        <f t="shared" si="0"/>
        <v/>
      </c>
      <c r="P18" s="26" t="str">
        <f>IF($A18="","",MAX(0,(YEAR(Settings!$B$5)-YEAR($T18))*12+MONTH(Settings!$B$5)-MONTH($T18)+1))</f>
        <v/>
      </c>
      <c r="Q18" s="24" t="str">
        <f t="shared" si="1"/>
        <v/>
      </c>
      <c r="R18" s="24" t="str">
        <f t="shared" si="2"/>
        <v/>
      </c>
      <c r="S18" s="27" t="str">
        <f>IF(OR($A18="",N(R18)&lt;=0),"","Dear parent, the tuition fee of ₹ "&amp;TEXT(R18,"[&gt;=10000000]##\,##\,##\,##0;[&gt;=100000]##\,##\,##0;##,##0")&amp;" for "&amp;$A18&amp;" is pending at "&amp;Settings!$B$3&amp;". Kindly pay at your earliest convenience. Thank you.")</f>
        <v/>
      </c>
      <c r="T18" s="28" t="str">
        <f>IF($A18="","",DATE(YEAR(MAX(N(Students!E18),Settings!$B$4)),MONTH(MAX(N(Students!E18),Settings!$B$4)),1))</f>
        <v/>
      </c>
    </row>
    <row r="19" spans="1:20" x14ac:dyDescent="0.3">
      <c r="A19" s="23" t="str">
        <f>IF(Students!A19="","",Students!A19)</f>
        <v/>
      </c>
      <c r="B19" s="24" t="str">
        <f>IF($A19="","",N(Students!D19))</f>
        <v/>
      </c>
      <c r="C19" s="25" t="str">
        <f>IF($A19="","",SUMIFS(Payments!$D:$D,Payments!$B:$B,$A19,Payments!$F:$F,C$3))</f>
        <v/>
      </c>
      <c r="D19" s="25" t="str">
        <f>IF($A19="","",SUMIFS(Payments!$D:$D,Payments!$B:$B,$A19,Payments!$F:$F,D$3))</f>
        <v/>
      </c>
      <c r="E19" s="25" t="str">
        <f>IF($A19="","",SUMIFS(Payments!$D:$D,Payments!$B:$B,$A19,Payments!$F:$F,E$3))</f>
        <v/>
      </c>
      <c r="F19" s="25" t="str">
        <f>IF($A19="","",SUMIFS(Payments!$D:$D,Payments!$B:$B,$A19,Payments!$F:$F,F$3))</f>
        <v/>
      </c>
      <c r="G19" s="25" t="str">
        <f>IF($A19="","",SUMIFS(Payments!$D:$D,Payments!$B:$B,$A19,Payments!$F:$F,G$3))</f>
        <v/>
      </c>
      <c r="H19" s="25" t="str">
        <f>IF($A19="","",SUMIFS(Payments!$D:$D,Payments!$B:$B,$A19,Payments!$F:$F,H$3))</f>
        <v/>
      </c>
      <c r="I19" s="25" t="str">
        <f>IF($A19="","",SUMIFS(Payments!$D:$D,Payments!$B:$B,$A19,Payments!$F:$F,I$3))</f>
        <v/>
      </c>
      <c r="J19" s="25" t="str">
        <f>IF($A19="","",SUMIFS(Payments!$D:$D,Payments!$B:$B,$A19,Payments!$F:$F,J$3))</f>
        <v/>
      </c>
      <c r="K19" s="25" t="str">
        <f>IF($A19="","",SUMIFS(Payments!$D:$D,Payments!$B:$B,$A19,Payments!$F:$F,K$3))</f>
        <v/>
      </c>
      <c r="L19" s="25" t="str">
        <f>IF($A19="","",SUMIFS(Payments!$D:$D,Payments!$B:$B,$A19,Payments!$F:$F,L$3))</f>
        <v/>
      </c>
      <c r="M19" s="25" t="str">
        <f>IF($A19="","",SUMIFS(Payments!$D:$D,Payments!$B:$B,$A19,Payments!$F:$F,M$3))</f>
        <v/>
      </c>
      <c r="N19" s="25" t="str">
        <f>IF($A19="","",SUMIFS(Payments!$D:$D,Payments!$B:$B,$A19,Payments!$F:$F,N$3))</f>
        <v/>
      </c>
      <c r="O19" s="24" t="str">
        <f t="shared" si="0"/>
        <v/>
      </c>
      <c r="P19" s="26" t="str">
        <f>IF($A19="","",MAX(0,(YEAR(Settings!$B$5)-YEAR($T19))*12+MONTH(Settings!$B$5)-MONTH($T19)+1))</f>
        <v/>
      </c>
      <c r="Q19" s="24" t="str">
        <f t="shared" si="1"/>
        <v/>
      </c>
      <c r="R19" s="24" t="str">
        <f t="shared" si="2"/>
        <v/>
      </c>
      <c r="S19" s="27" t="str">
        <f>IF(OR($A19="",N(R19)&lt;=0),"","Dear parent, the tuition fee of ₹ "&amp;TEXT(R19,"[&gt;=10000000]##\,##\,##\,##0;[&gt;=100000]##\,##\,##0;##,##0")&amp;" for "&amp;$A19&amp;" is pending at "&amp;Settings!$B$3&amp;". Kindly pay at your earliest convenience. Thank you.")</f>
        <v/>
      </c>
      <c r="T19" s="28" t="str">
        <f>IF($A19="","",DATE(YEAR(MAX(N(Students!E19),Settings!$B$4)),MONTH(MAX(N(Students!E19),Settings!$B$4)),1))</f>
        <v/>
      </c>
    </row>
    <row r="20" spans="1:20" x14ac:dyDescent="0.3">
      <c r="A20" s="23" t="str">
        <f>IF(Students!A20="","",Students!A20)</f>
        <v/>
      </c>
      <c r="B20" s="24" t="str">
        <f>IF($A20="","",N(Students!D20))</f>
        <v/>
      </c>
      <c r="C20" s="25" t="str">
        <f>IF($A20="","",SUMIFS(Payments!$D:$D,Payments!$B:$B,$A20,Payments!$F:$F,C$3))</f>
        <v/>
      </c>
      <c r="D20" s="25" t="str">
        <f>IF($A20="","",SUMIFS(Payments!$D:$D,Payments!$B:$B,$A20,Payments!$F:$F,D$3))</f>
        <v/>
      </c>
      <c r="E20" s="25" t="str">
        <f>IF($A20="","",SUMIFS(Payments!$D:$D,Payments!$B:$B,$A20,Payments!$F:$F,E$3))</f>
        <v/>
      </c>
      <c r="F20" s="25" t="str">
        <f>IF($A20="","",SUMIFS(Payments!$D:$D,Payments!$B:$B,$A20,Payments!$F:$F,F$3))</f>
        <v/>
      </c>
      <c r="G20" s="25" t="str">
        <f>IF($A20="","",SUMIFS(Payments!$D:$D,Payments!$B:$B,$A20,Payments!$F:$F,G$3))</f>
        <v/>
      </c>
      <c r="H20" s="25" t="str">
        <f>IF($A20="","",SUMIFS(Payments!$D:$D,Payments!$B:$B,$A20,Payments!$F:$F,H$3))</f>
        <v/>
      </c>
      <c r="I20" s="25" t="str">
        <f>IF($A20="","",SUMIFS(Payments!$D:$D,Payments!$B:$B,$A20,Payments!$F:$F,I$3))</f>
        <v/>
      </c>
      <c r="J20" s="25" t="str">
        <f>IF($A20="","",SUMIFS(Payments!$D:$D,Payments!$B:$B,$A20,Payments!$F:$F,J$3))</f>
        <v/>
      </c>
      <c r="K20" s="25" t="str">
        <f>IF($A20="","",SUMIFS(Payments!$D:$D,Payments!$B:$B,$A20,Payments!$F:$F,K$3))</f>
        <v/>
      </c>
      <c r="L20" s="25" t="str">
        <f>IF($A20="","",SUMIFS(Payments!$D:$D,Payments!$B:$B,$A20,Payments!$F:$F,L$3))</f>
        <v/>
      </c>
      <c r="M20" s="25" t="str">
        <f>IF($A20="","",SUMIFS(Payments!$D:$D,Payments!$B:$B,$A20,Payments!$F:$F,M$3))</f>
        <v/>
      </c>
      <c r="N20" s="25" t="str">
        <f>IF($A20="","",SUMIFS(Payments!$D:$D,Payments!$B:$B,$A20,Payments!$F:$F,N$3))</f>
        <v/>
      </c>
      <c r="O20" s="24" t="str">
        <f t="shared" si="0"/>
        <v/>
      </c>
      <c r="P20" s="26" t="str">
        <f>IF($A20="","",MAX(0,(YEAR(Settings!$B$5)-YEAR($T20))*12+MONTH(Settings!$B$5)-MONTH($T20)+1))</f>
        <v/>
      </c>
      <c r="Q20" s="24" t="str">
        <f t="shared" si="1"/>
        <v/>
      </c>
      <c r="R20" s="24" t="str">
        <f t="shared" si="2"/>
        <v/>
      </c>
      <c r="S20" s="27" t="str">
        <f>IF(OR($A20="",N(R20)&lt;=0),"","Dear parent, the tuition fee of ₹ "&amp;TEXT(R20,"[&gt;=10000000]##\,##\,##\,##0;[&gt;=100000]##\,##\,##0;##,##0")&amp;" for "&amp;$A20&amp;" is pending at "&amp;Settings!$B$3&amp;". Kindly pay at your earliest convenience. Thank you.")</f>
        <v/>
      </c>
      <c r="T20" s="28" t="str">
        <f>IF($A20="","",DATE(YEAR(MAX(N(Students!E20),Settings!$B$4)),MONTH(MAX(N(Students!E20),Settings!$B$4)),1))</f>
        <v/>
      </c>
    </row>
    <row r="21" spans="1:20" x14ac:dyDescent="0.3">
      <c r="A21" s="23" t="str">
        <f>IF(Students!A21="","",Students!A21)</f>
        <v/>
      </c>
      <c r="B21" s="24" t="str">
        <f>IF($A21="","",N(Students!D21))</f>
        <v/>
      </c>
      <c r="C21" s="25" t="str">
        <f>IF($A21="","",SUMIFS(Payments!$D:$D,Payments!$B:$B,$A21,Payments!$F:$F,C$3))</f>
        <v/>
      </c>
      <c r="D21" s="25" t="str">
        <f>IF($A21="","",SUMIFS(Payments!$D:$D,Payments!$B:$B,$A21,Payments!$F:$F,D$3))</f>
        <v/>
      </c>
      <c r="E21" s="25" t="str">
        <f>IF($A21="","",SUMIFS(Payments!$D:$D,Payments!$B:$B,$A21,Payments!$F:$F,E$3))</f>
        <v/>
      </c>
      <c r="F21" s="25" t="str">
        <f>IF($A21="","",SUMIFS(Payments!$D:$D,Payments!$B:$B,$A21,Payments!$F:$F,F$3))</f>
        <v/>
      </c>
      <c r="G21" s="25" t="str">
        <f>IF($A21="","",SUMIFS(Payments!$D:$D,Payments!$B:$B,$A21,Payments!$F:$F,G$3))</f>
        <v/>
      </c>
      <c r="H21" s="25" t="str">
        <f>IF($A21="","",SUMIFS(Payments!$D:$D,Payments!$B:$B,$A21,Payments!$F:$F,H$3))</f>
        <v/>
      </c>
      <c r="I21" s="25" t="str">
        <f>IF($A21="","",SUMIFS(Payments!$D:$D,Payments!$B:$B,$A21,Payments!$F:$F,I$3))</f>
        <v/>
      </c>
      <c r="J21" s="25" t="str">
        <f>IF($A21="","",SUMIFS(Payments!$D:$D,Payments!$B:$B,$A21,Payments!$F:$F,J$3))</f>
        <v/>
      </c>
      <c r="K21" s="25" t="str">
        <f>IF($A21="","",SUMIFS(Payments!$D:$D,Payments!$B:$B,$A21,Payments!$F:$F,K$3))</f>
        <v/>
      </c>
      <c r="L21" s="25" t="str">
        <f>IF($A21="","",SUMIFS(Payments!$D:$D,Payments!$B:$B,$A21,Payments!$F:$F,L$3))</f>
        <v/>
      </c>
      <c r="M21" s="25" t="str">
        <f>IF($A21="","",SUMIFS(Payments!$D:$D,Payments!$B:$B,$A21,Payments!$F:$F,M$3))</f>
        <v/>
      </c>
      <c r="N21" s="25" t="str">
        <f>IF($A21="","",SUMIFS(Payments!$D:$D,Payments!$B:$B,$A21,Payments!$F:$F,N$3))</f>
        <v/>
      </c>
      <c r="O21" s="24" t="str">
        <f t="shared" si="0"/>
        <v/>
      </c>
      <c r="P21" s="26" t="str">
        <f>IF($A21="","",MAX(0,(YEAR(Settings!$B$5)-YEAR($T21))*12+MONTH(Settings!$B$5)-MONTH($T21)+1))</f>
        <v/>
      </c>
      <c r="Q21" s="24" t="str">
        <f t="shared" si="1"/>
        <v/>
      </c>
      <c r="R21" s="24" t="str">
        <f t="shared" si="2"/>
        <v/>
      </c>
      <c r="S21" s="27" t="str">
        <f>IF(OR($A21="",N(R21)&lt;=0),"","Dear parent, the tuition fee of ₹ "&amp;TEXT(R21,"[&gt;=10000000]##\,##\,##\,##0;[&gt;=100000]##\,##\,##0;##,##0")&amp;" for "&amp;$A21&amp;" is pending at "&amp;Settings!$B$3&amp;". Kindly pay at your earliest convenience. Thank you.")</f>
        <v/>
      </c>
      <c r="T21" s="28" t="str">
        <f>IF($A21="","",DATE(YEAR(MAX(N(Students!E21),Settings!$B$4)),MONTH(MAX(N(Students!E21),Settings!$B$4)),1))</f>
        <v/>
      </c>
    </row>
    <row r="22" spans="1:20" x14ac:dyDescent="0.3">
      <c r="A22" s="23" t="str">
        <f>IF(Students!A22="","",Students!A22)</f>
        <v/>
      </c>
      <c r="B22" s="24" t="str">
        <f>IF($A22="","",N(Students!D22))</f>
        <v/>
      </c>
      <c r="C22" s="25" t="str">
        <f>IF($A22="","",SUMIFS(Payments!$D:$D,Payments!$B:$B,$A22,Payments!$F:$F,C$3))</f>
        <v/>
      </c>
      <c r="D22" s="25" t="str">
        <f>IF($A22="","",SUMIFS(Payments!$D:$D,Payments!$B:$B,$A22,Payments!$F:$F,D$3))</f>
        <v/>
      </c>
      <c r="E22" s="25" t="str">
        <f>IF($A22="","",SUMIFS(Payments!$D:$D,Payments!$B:$B,$A22,Payments!$F:$F,E$3))</f>
        <v/>
      </c>
      <c r="F22" s="25" t="str">
        <f>IF($A22="","",SUMIFS(Payments!$D:$D,Payments!$B:$B,$A22,Payments!$F:$F,F$3))</f>
        <v/>
      </c>
      <c r="G22" s="25" t="str">
        <f>IF($A22="","",SUMIFS(Payments!$D:$D,Payments!$B:$B,$A22,Payments!$F:$F,G$3))</f>
        <v/>
      </c>
      <c r="H22" s="25" t="str">
        <f>IF($A22="","",SUMIFS(Payments!$D:$D,Payments!$B:$B,$A22,Payments!$F:$F,H$3))</f>
        <v/>
      </c>
      <c r="I22" s="25" t="str">
        <f>IF($A22="","",SUMIFS(Payments!$D:$D,Payments!$B:$B,$A22,Payments!$F:$F,I$3))</f>
        <v/>
      </c>
      <c r="J22" s="25" t="str">
        <f>IF($A22="","",SUMIFS(Payments!$D:$D,Payments!$B:$B,$A22,Payments!$F:$F,J$3))</f>
        <v/>
      </c>
      <c r="K22" s="25" t="str">
        <f>IF($A22="","",SUMIFS(Payments!$D:$D,Payments!$B:$B,$A22,Payments!$F:$F,K$3))</f>
        <v/>
      </c>
      <c r="L22" s="25" t="str">
        <f>IF($A22="","",SUMIFS(Payments!$D:$D,Payments!$B:$B,$A22,Payments!$F:$F,L$3))</f>
        <v/>
      </c>
      <c r="M22" s="25" t="str">
        <f>IF($A22="","",SUMIFS(Payments!$D:$D,Payments!$B:$B,$A22,Payments!$F:$F,M$3))</f>
        <v/>
      </c>
      <c r="N22" s="25" t="str">
        <f>IF($A22="","",SUMIFS(Payments!$D:$D,Payments!$B:$B,$A22,Payments!$F:$F,N$3))</f>
        <v/>
      </c>
      <c r="O22" s="24" t="str">
        <f t="shared" si="0"/>
        <v/>
      </c>
      <c r="P22" s="26" t="str">
        <f>IF($A22="","",MAX(0,(YEAR(Settings!$B$5)-YEAR($T22))*12+MONTH(Settings!$B$5)-MONTH($T22)+1))</f>
        <v/>
      </c>
      <c r="Q22" s="24" t="str">
        <f t="shared" si="1"/>
        <v/>
      </c>
      <c r="R22" s="24" t="str">
        <f t="shared" si="2"/>
        <v/>
      </c>
      <c r="S22" s="27" t="str">
        <f>IF(OR($A22="",N(R22)&lt;=0),"","Dear parent, the tuition fee of ₹ "&amp;TEXT(R22,"[&gt;=10000000]##\,##\,##\,##0;[&gt;=100000]##\,##\,##0;##,##0")&amp;" for "&amp;$A22&amp;" is pending at "&amp;Settings!$B$3&amp;". Kindly pay at your earliest convenience. Thank you.")</f>
        <v/>
      </c>
      <c r="T22" s="28" t="str">
        <f>IF($A22="","",DATE(YEAR(MAX(N(Students!E22),Settings!$B$4)),MONTH(MAX(N(Students!E22),Settings!$B$4)),1))</f>
        <v/>
      </c>
    </row>
    <row r="23" spans="1:20" x14ac:dyDescent="0.3">
      <c r="A23" s="23" t="str">
        <f>IF(Students!A23="","",Students!A23)</f>
        <v/>
      </c>
      <c r="B23" s="24" t="str">
        <f>IF($A23="","",N(Students!D23))</f>
        <v/>
      </c>
      <c r="C23" s="25" t="str">
        <f>IF($A23="","",SUMIFS(Payments!$D:$D,Payments!$B:$B,$A23,Payments!$F:$F,C$3))</f>
        <v/>
      </c>
      <c r="D23" s="25" t="str">
        <f>IF($A23="","",SUMIFS(Payments!$D:$D,Payments!$B:$B,$A23,Payments!$F:$F,D$3))</f>
        <v/>
      </c>
      <c r="E23" s="25" t="str">
        <f>IF($A23="","",SUMIFS(Payments!$D:$D,Payments!$B:$B,$A23,Payments!$F:$F,E$3))</f>
        <v/>
      </c>
      <c r="F23" s="25" t="str">
        <f>IF($A23="","",SUMIFS(Payments!$D:$D,Payments!$B:$B,$A23,Payments!$F:$F,F$3))</f>
        <v/>
      </c>
      <c r="G23" s="25" t="str">
        <f>IF($A23="","",SUMIFS(Payments!$D:$D,Payments!$B:$B,$A23,Payments!$F:$F,G$3))</f>
        <v/>
      </c>
      <c r="H23" s="25" t="str">
        <f>IF($A23="","",SUMIFS(Payments!$D:$D,Payments!$B:$B,$A23,Payments!$F:$F,H$3))</f>
        <v/>
      </c>
      <c r="I23" s="25" t="str">
        <f>IF($A23="","",SUMIFS(Payments!$D:$D,Payments!$B:$B,$A23,Payments!$F:$F,I$3))</f>
        <v/>
      </c>
      <c r="J23" s="25" t="str">
        <f>IF($A23="","",SUMIFS(Payments!$D:$D,Payments!$B:$B,$A23,Payments!$F:$F,J$3))</f>
        <v/>
      </c>
      <c r="K23" s="25" t="str">
        <f>IF($A23="","",SUMIFS(Payments!$D:$D,Payments!$B:$B,$A23,Payments!$F:$F,K$3))</f>
        <v/>
      </c>
      <c r="L23" s="25" t="str">
        <f>IF($A23="","",SUMIFS(Payments!$D:$D,Payments!$B:$B,$A23,Payments!$F:$F,L$3))</f>
        <v/>
      </c>
      <c r="M23" s="25" t="str">
        <f>IF($A23="","",SUMIFS(Payments!$D:$D,Payments!$B:$B,$A23,Payments!$F:$F,M$3))</f>
        <v/>
      </c>
      <c r="N23" s="25" t="str">
        <f>IF($A23="","",SUMIFS(Payments!$D:$D,Payments!$B:$B,$A23,Payments!$F:$F,N$3))</f>
        <v/>
      </c>
      <c r="O23" s="24" t="str">
        <f t="shared" si="0"/>
        <v/>
      </c>
      <c r="P23" s="26" t="str">
        <f>IF($A23="","",MAX(0,(YEAR(Settings!$B$5)-YEAR($T23))*12+MONTH(Settings!$B$5)-MONTH($T23)+1))</f>
        <v/>
      </c>
      <c r="Q23" s="24" t="str">
        <f t="shared" si="1"/>
        <v/>
      </c>
      <c r="R23" s="24" t="str">
        <f t="shared" si="2"/>
        <v/>
      </c>
      <c r="S23" s="27" t="str">
        <f>IF(OR($A23="",N(R23)&lt;=0),"","Dear parent, the tuition fee of ₹ "&amp;TEXT(R23,"[&gt;=10000000]##\,##\,##\,##0;[&gt;=100000]##\,##\,##0;##,##0")&amp;" for "&amp;$A23&amp;" is pending at "&amp;Settings!$B$3&amp;". Kindly pay at your earliest convenience. Thank you.")</f>
        <v/>
      </c>
      <c r="T23" s="28" t="str">
        <f>IF($A23="","",DATE(YEAR(MAX(N(Students!E23),Settings!$B$4)),MONTH(MAX(N(Students!E23),Settings!$B$4)),1))</f>
        <v/>
      </c>
    </row>
    <row r="24" spans="1:20" x14ac:dyDescent="0.3">
      <c r="A24" s="23" t="str">
        <f>IF(Students!A24="","",Students!A24)</f>
        <v/>
      </c>
      <c r="B24" s="24" t="str">
        <f>IF($A24="","",N(Students!D24))</f>
        <v/>
      </c>
      <c r="C24" s="25" t="str">
        <f>IF($A24="","",SUMIFS(Payments!$D:$D,Payments!$B:$B,$A24,Payments!$F:$F,C$3))</f>
        <v/>
      </c>
      <c r="D24" s="25" t="str">
        <f>IF($A24="","",SUMIFS(Payments!$D:$D,Payments!$B:$B,$A24,Payments!$F:$F,D$3))</f>
        <v/>
      </c>
      <c r="E24" s="25" t="str">
        <f>IF($A24="","",SUMIFS(Payments!$D:$D,Payments!$B:$B,$A24,Payments!$F:$F,E$3))</f>
        <v/>
      </c>
      <c r="F24" s="25" t="str">
        <f>IF($A24="","",SUMIFS(Payments!$D:$D,Payments!$B:$B,$A24,Payments!$F:$F,F$3))</f>
        <v/>
      </c>
      <c r="G24" s="25" t="str">
        <f>IF($A24="","",SUMIFS(Payments!$D:$D,Payments!$B:$B,$A24,Payments!$F:$F,G$3))</f>
        <v/>
      </c>
      <c r="H24" s="25" t="str">
        <f>IF($A24="","",SUMIFS(Payments!$D:$D,Payments!$B:$B,$A24,Payments!$F:$F,H$3))</f>
        <v/>
      </c>
      <c r="I24" s="25" t="str">
        <f>IF($A24="","",SUMIFS(Payments!$D:$D,Payments!$B:$B,$A24,Payments!$F:$F,I$3))</f>
        <v/>
      </c>
      <c r="J24" s="25" t="str">
        <f>IF($A24="","",SUMIFS(Payments!$D:$D,Payments!$B:$B,$A24,Payments!$F:$F,J$3))</f>
        <v/>
      </c>
      <c r="K24" s="25" t="str">
        <f>IF($A24="","",SUMIFS(Payments!$D:$D,Payments!$B:$B,$A24,Payments!$F:$F,K$3))</f>
        <v/>
      </c>
      <c r="L24" s="25" t="str">
        <f>IF($A24="","",SUMIFS(Payments!$D:$D,Payments!$B:$B,$A24,Payments!$F:$F,L$3))</f>
        <v/>
      </c>
      <c r="M24" s="25" t="str">
        <f>IF($A24="","",SUMIFS(Payments!$D:$D,Payments!$B:$B,$A24,Payments!$F:$F,M$3))</f>
        <v/>
      </c>
      <c r="N24" s="25" t="str">
        <f>IF($A24="","",SUMIFS(Payments!$D:$D,Payments!$B:$B,$A24,Payments!$F:$F,N$3))</f>
        <v/>
      </c>
      <c r="O24" s="24" t="str">
        <f t="shared" si="0"/>
        <v/>
      </c>
      <c r="P24" s="26" t="str">
        <f>IF($A24="","",MAX(0,(YEAR(Settings!$B$5)-YEAR($T24))*12+MONTH(Settings!$B$5)-MONTH($T24)+1))</f>
        <v/>
      </c>
      <c r="Q24" s="24" t="str">
        <f t="shared" si="1"/>
        <v/>
      </c>
      <c r="R24" s="24" t="str">
        <f t="shared" si="2"/>
        <v/>
      </c>
      <c r="S24" s="27" t="str">
        <f>IF(OR($A24="",N(R24)&lt;=0),"","Dear parent, the tuition fee of ₹ "&amp;TEXT(R24,"[&gt;=10000000]##\,##\,##\,##0;[&gt;=100000]##\,##\,##0;##,##0")&amp;" for "&amp;$A24&amp;" is pending at "&amp;Settings!$B$3&amp;". Kindly pay at your earliest convenience. Thank you.")</f>
        <v/>
      </c>
      <c r="T24" s="28" t="str">
        <f>IF($A24="","",DATE(YEAR(MAX(N(Students!E24),Settings!$B$4)),MONTH(MAX(N(Students!E24),Settings!$B$4)),1))</f>
        <v/>
      </c>
    </row>
    <row r="25" spans="1:20" x14ac:dyDescent="0.3">
      <c r="A25" s="23" t="str">
        <f>IF(Students!A25="","",Students!A25)</f>
        <v/>
      </c>
      <c r="B25" s="24" t="str">
        <f>IF($A25="","",N(Students!D25))</f>
        <v/>
      </c>
      <c r="C25" s="25" t="str">
        <f>IF($A25="","",SUMIFS(Payments!$D:$D,Payments!$B:$B,$A25,Payments!$F:$F,C$3))</f>
        <v/>
      </c>
      <c r="D25" s="25" t="str">
        <f>IF($A25="","",SUMIFS(Payments!$D:$D,Payments!$B:$B,$A25,Payments!$F:$F,D$3))</f>
        <v/>
      </c>
      <c r="E25" s="25" t="str">
        <f>IF($A25="","",SUMIFS(Payments!$D:$D,Payments!$B:$B,$A25,Payments!$F:$F,E$3))</f>
        <v/>
      </c>
      <c r="F25" s="25" t="str">
        <f>IF($A25="","",SUMIFS(Payments!$D:$D,Payments!$B:$B,$A25,Payments!$F:$F,F$3))</f>
        <v/>
      </c>
      <c r="G25" s="25" t="str">
        <f>IF($A25="","",SUMIFS(Payments!$D:$D,Payments!$B:$B,$A25,Payments!$F:$F,G$3))</f>
        <v/>
      </c>
      <c r="H25" s="25" t="str">
        <f>IF($A25="","",SUMIFS(Payments!$D:$D,Payments!$B:$B,$A25,Payments!$F:$F,H$3))</f>
        <v/>
      </c>
      <c r="I25" s="25" t="str">
        <f>IF($A25="","",SUMIFS(Payments!$D:$D,Payments!$B:$B,$A25,Payments!$F:$F,I$3))</f>
        <v/>
      </c>
      <c r="J25" s="25" t="str">
        <f>IF($A25="","",SUMIFS(Payments!$D:$D,Payments!$B:$B,$A25,Payments!$F:$F,J$3))</f>
        <v/>
      </c>
      <c r="K25" s="25" t="str">
        <f>IF($A25="","",SUMIFS(Payments!$D:$D,Payments!$B:$B,$A25,Payments!$F:$F,K$3))</f>
        <v/>
      </c>
      <c r="L25" s="25" t="str">
        <f>IF($A25="","",SUMIFS(Payments!$D:$D,Payments!$B:$B,$A25,Payments!$F:$F,L$3))</f>
        <v/>
      </c>
      <c r="M25" s="25" t="str">
        <f>IF($A25="","",SUMIFS(Payments!$D:$D,Payments!$B:$B,$A25,Payments!$F:$F,M$3))</f>
        <v/>
      </c>
      <c r="N25" s="25" t="str">
        <f>IF($A25="","",SUMIFS(Payments!$D:$D,Payments!$B:$B,$A25,Payments!$F:$F,N$3))</f>
        <v/>
      </c>
      <c r="O25" s="24" t="str">
        <f t="shared" si="0"/>
        <v/>
      </c>
      <c r="P25" s="26" t="str">
        <f>IF($A25="","",MAX(0,(YEAR(Settings!$B$5)-YEAR($T25))*12+MONTH(Settings!$B$5)-MONTH($T25)+1))</f>
        <v/>
      </c>
      <c r="Q25" s="24" t="str">
        <f t="shared" si="1"/>
        <v/>
      </c>
      <c r="R25" s="24" t="str">
        <f t="shared" si="2"/>
        <v/>
      </c>
      <c r="S25" s="27" t="str">
        <f>IF(OR($A25="",N(R25)&lt;=0),"","Dear parent, the tuition fee of ₹ "&amp;TEXT(R25,"[&gt;=10000000]##\,##\,##\,##0;[&gt;=100000]##\,##\,##0;##,##0")&amp;" for "&amp;$A25&amp;" is pending at "&amp;Settings!$B$3&amp;". Kindly pay at your earliest convenience. Thank you.")</f>
        <v/>
      </c>
      <c r="T25" s="28" t="str">
        <f>IF($A25="","",DATE(YEAR(MAX(N(Students!E25),Settings!$B$4)),MONTH(MAX(N(Students!E25),Settings!$B$4)),1))</f>
        <v/>
      </c>
    </row>
    <row r="26" spans="1:20" x14ac:dyDescent="0.3">
      <c r="A26" s="23" t="str">
        <f>IF(Students!A26="","",Students!A26)</f>
        <v/>
      </c>
      <c r="B26" s="24" t="str">
        <f>IF($A26="","",N(Students!D26))</f>
        <v/>
      </c>
      <c r="C26" s="25" t="str">
        <f>IF($A26="","",SUMIFS(Payments!$D:$D,Payments!$B:$B,$A26,Payments!$F:$F,C$3))</f>
        <v/>
      </c>
      <c r="D26" s="25" t="str">
        <f>IF($A26="","",SUMIFS(Payments!$D:$D,Payments!$B:$B,$A26,Payments!$F:$F,D$3))</f>
        <v/>
      </c>
      <c r="E26" s="25" t="str">
        <f>IF($A26="","",SUMIFS(Payments!$D:$D,Payments!$B:$B,$A26,Payments!$F:$F,E$3))</f>
        <v/>
      </c>
      <c r="F26" s="25" t="str">
        <f>IF($A26="","",SUMIFS(Payments!$D:$D,Payments!$B:$B,$A26,Payments!$F:$F,F$3))</f>
        <v/>
      </c>
      <c r="G26" s="25" t="str">
        <f>IF($A26="","",SUMIFS(Payments!$D:$D,Payments!$B:$B,$A26,Payments!$F:$F,G$3))</f>
        <v/>
      </c>
      <c r="H26" s="25" t="str">
        <f>IF($A26="","",SUMIFS(Payments!$D:$D,Payments!$B:$B,$A26,Payments!$F:$F,H$3))</f>
        <v/>
      </c>
      <c r="I26" s="25" t="str">
        <f>IF($A26="","",SUMIFS(Payments!$D:$D,Payments!$B:$B,$A26,Payments!$F:$F,I$3))</f>
        <v/>
      </c>
      <c r="J26" s="25" t="str">
        <f>IF($A26="","",SUMIFS(Payments!$D:$D,Payments!$B:$B,$A26,Payments!$F:$F,J$3))</f>
        <v/>
      </c>
      <c r="K26" s="25" t="str">
        <f>IF($A26="","",SUMIFS(Payments!$D:$D,Payments!$B:$B,$A26,Payments!$F:$F,K$3))</f>
        <v/>
      </c>
      <c r="L26" s="25" t="str">
        <f>IF($A26="","",SUMIFS(Payments!$D:$D,Payments!$B:$B,$A26,Payments!$F:$F,L$3))</f>
        <v/>
      </c>
      <c r="M26" s="25" t="str">
        <f>IF($A26="","",SUMIFS(Payments!$D:$D,Payments!$B:$B,$A26,Payments!$F:$F,M$3))</f>
        <v/>
      </c>
      <c r="N26" s="25" t="str">
        <f>IF($A26="","",SUMIFS(Payments!$D:$D,Payments!$B:$B,$A26,Payments!$F:$F,N$3))</f>
        <v/>
      </c>
      <c r="O26" s="24" t="str">
        <f t="shared" si="0"/>
        <v/>
      </c>
      <c r="P26" s="26" t="str">
        <f>IF($A26="","",MAX(0,(YEAR(Settings!$B$5)-YEAR($T26))*12+MONTH(Settings!$B$5)-MONTH($T26)+1))</f>
        <v/>
      </c>
      <c r="Q26" s="24" t="str">
        <f t="shared" si="1"/>
        <v/>
      </c>
      <c r="R26" s="24" t="str">
        <f t="shared" si="2"/>
        <v/>
      </c>
      <c r="S26" s="27" t="str">
        <f>IF(OR($A26="",N(R26)&lt;=0),"","Dear parent, the tuition fee of ₹ "&amp;TEXT(R26,"[&gt;=10000000]##\,##\,##\,##0;[&gt;=100000]##\,##\,##0;##,##0")&amp;" for "&amp;$A26&amp;" is pending at "&amp;Settings!$B$3&amp;". Kindly pay at your earliest convenience. Thank you.")</f>
        <v/>
      </c>
      <c r="T26" s="28" t="str">
        <f>IF($A26="","",DATE(YEAR(MAX(N(Students!E26),Settings!$B$4)),MONTH(MAX(N(Students!E26),Settings!$B$4)),1))</f>
        <v/>
      </c>
    </row>
    <row r="27" spans="1:20" x14ac:dyDescent="0.3">
      <c r="A27" s="23" t="str">
        <f>IF(Students!A27="","",Students!A27)</f>
        <v/>
      </c>
      <c r="B27" s="24" t="str">
        <f>IF($A27="","",N(Students!D27))</f>
        <v/>
      </c>
      <c r="C27" s="25" t="str">
        <f>IF($A27="","",SUMIFS(Payments!$D:$D,Payments!$B:$B,$A27,Payments!$F:$F,C$3))</f>
        <v/>
      </c>
      <c r="D27" s="25" t="str">
        <f>IF($A27="","",SUMIFS(Payments!$D:$D,Payments!$B:$B,$A27,Payments!$F:$F,D$3))</f>
        <v/>
      </c>
      <c r="E27" s="25" t="str">
        <f>IF($A27="","",SUMIFS(Payments!$D:$D,Payments!$B:$B,$A27,Payments!$F:$F,E$3))</f>
        <v/>
      </c>
      <c r="F27" s="25" t="str">
        <f>IF($A27="","",SUMIFS(Payments!$D:$D,Payments!$B:$B,$A27,Payments!$F:$F,F$3))</f>
        <v/>
      </c>
      <c r="G27" s="25" t="str">
        <f>IF($A27="","",SUMIFS(Payments!$D:$D,Payments!$B:$B,$A27,Payments!$F:$F,G$3))</f>
        <v/>
      </c>
      <c r="H27" s="25" t="str">
        <f>IF($A27="","",SUMIFS(Payments!$D:$D,Payments!$B:$B,$A27,Payments!$F:$F,H$3))</f>
        <v/>
      </c>
      <c r="I27" s="25" t="str">
        <f>IF($A27="","",SUMIFS(Payments!$D:$D,Payments!$B:$B,$A27,Payments!$F:$F,I$3))</f>
        <v/>
      </c>
      <c r="J27" s="25" t="str">
        <f>IF($A27="","",SUMIFS(Payments!$D:$D,Payments!$B:$B,$A27,Payments!$F:$F,J$3))</f>
        <v/>
      </c>
      <c r="K27" s="25" t="str">
        <f>IF($A27="","",SUMIFS(Payments!$D:$D,Payments!$B:$B,$A27,Payments!$F:$F,K$3))</f>
        <v/>
      </c>
      <c r="L27" s="25" t="str">
        <f>IF($A27="","",SUMIFS(Payments!$D:$D,Payments!$B:$B,$A27,Payments!$F:$F,L$3))</f>
        <v/>
      </c>
      <c r="M27" s="25" t="str">
        <f>IF($A27="","",SUMIFS(Payments!$D:$D,Payments!$B:$B,$A27,Payments!$F:$F,M$3))</f>
        <v/>
      </c>
      <c r="N27" s="25" t="str">
        <f>IF($A27="","",SUMIFS(Payments!$D:$D,Payments!$B:$B,$A27,Payments!$F:$F,N$3))</f>
        <v/>
      </c>
      <c r="O27" s="24" t="str">
        <f t="shared" si="0"/>
        <v/>
      </c>
      <c r="P27" s="26" t="str">
        <f>IF($A27="","",MAX(0,(YEAR(Settings!$B$5)-YEAR($T27))*12+MONTH(Settings!$B$5)-MONTH($T27)+1))</f>
        <v/>
      </c>
      <c r="Q27" s="24" t="str">
        <f t="shared" si="1"/>
        <v/>
      </c>
      <c r="R27" s="24" t="str">
        <f t="shared" si="2"/>
        <v/>
      </c>
      <c r="S27" s="27" t="str">
        <f>IF(OR($A27="",N(R27)&lt;=0),"","Dear parent, the tuition fee of ₹ "&amp;TEXT(R27,"[&gt;=10000000]##\,##\,##\,##0;[&gt;=100000]##\,##\,##0;##,##0")&amp;" for "&amp;$A27&amp;" is pending at "&amp;Settings!$B$3&amp;". Kindly pay at your earliest convenience. Thank you.")</f>
        <v/>
      </c>
      <c r="T27" s="28" t="str">
        <f>IF($A27="","",DATE(YEAR(MAX(N(Students!E27),Settings!$B$4)),MONTH(MAX(N(Students!E27),Settings!$B$4)),1))</f>
        <v/>
      </c>
    </row>
    <row r="28" spans="1:20" x14ac:dyDescent="0.3">
      <c r="A28" s="23" t="str">
        <f>IF(Students!A28="","",Students!A28)</f>
        <v/>
      </c>
      <c r="B28" s="24" t="str">
        <f>IF($A28="","",N(Students!D28))</f>
        <v/>
      </c>
      <c r="C28" s="25" t="str">
        <f>IF($A28="","",SUMIFS(Payments!$D:$D,Payments!$B:$B,$A28,Payments!$F:$F,C$3))</f>
        <v/>
      </c>
      <c r="D28" s="25" t="str">
        <f>IF($A28="","",SUMIFS(Payments!$D:$D,Payments!$B:$B,$A28,Payments!$F:$F,D$3))</f>
        <v/>
      </c>
      <c r="E28" s="25" t="str">
        <f>IF($A28="","",SUMIFS(Payments!$D:$D,Payments!$B:$B,$A28,Payments!$F:$F,E$3))</f>
        <v/>
      </c>
      <c r="F28" s="25" t="str">
        <f>IF($A28="","",SUMIFS(Payments!$D:$D,Payments!$B:$B,$A28,Payments!$F:$F,F$3))</f>
        <v/>
      </c>
      <c r="G28" s="25" t="str">
        <f>IF($A28="","",SUMIFS(Payments!$D:$D,Payments!$B:$B,$A28,Payments!$F:$F,G$3))</f>
        <v/>
      </c>
      <c r="H28" s="25" t="str">
        <f>IF($A28="","",SUMIFS(Payments!$D:$D,Payments!$B:$B,$A28,Payments!$F:$F,H$3))</f>
        <v/>
      </c>
      <c r="I28" s="25" t="str">
        <f>IF($A28="","",SUMIFS(Payments!$D:$D,Payments!$B:$B,$A28,Payments!$F:$F,I$3))</f>
        <v/>
      </c>
      <c r="J28" s="25" t="str">
        <f>IF($A28="","",SUMIFS(Payments!$D:$D,Payments!$B:$B,$A28,Payments!$F:$F,J$3))</f>
        <v/>
      </c>
      <c r="K28" s="25" t="str">
        <f>IF($A28="","",SUMIFS(Payments!$D:$D,Payments!$B:$B,$A28,Payments!$F:$F,K$3))</f>
        <v/>
      </c>
      <c r="L28" s="25" t="str">
        <f>IF($A28="","",SUMIFS(Payments!$D:$D,Payments!$B:$B,$A28,Payments!$F:$F,L$3))</f>
        <v/>
      </c>
      <c r="M28" s="25" t="str">
        <f>IF($A28="","",SUMIFS(Payments!$D:$D,Payments!$B:$B,$A28,Payments!$F:$F,M$3))</f>
        <v/>
      </c>
      <c r="N28" s="25" t="str">
        <f>IF($A28="","",SUMIFS(Payments!$D:$D,Payments!$B:$B,$A28,Payments!$F:$F,N$3))</f>
        <v/>
      </c>
      <c r="O28" s="24" t="str">
        <f t="shared" si="0"/>
        <v/>
      </c>
      <c r="P28" s="26" t="str">
        <f>IF($A28="","",MAX(0,(YEAR(Settings!$B$5)-YEAR($T28))*12+MONTH(Settings!$B$5)-MONTH($T28)+1))</f>
        <v/>
      </c>
      <c r="Q28" s="24" t="str">
        <f t="shared" si="1"/>
        <v/>
      </c>
      <c r="R28" s="24" t="str">
        <f t="shared" si="2"/>
        <v/>
      </c>
      <c r="S28" s="27" t="str">
        <f>IF(OR($A28="",N(R28)&lt;=0),"","Dear parent, the tuition fee of ₹ "&amp;TEXT(R28,"[&gt;=10000000]##\,##\,##\,##0;[&gt;=100000]##\,##\,##0;##,##0")&amp;" for "&amp;$A28&amp;" is pending at "&amp;Settings!$B$3&amp;". Kindly pay at your earliest convenience. Thank you.")</f>
        <v/>
      </c>
      <c r="T28" s="28" t="str">
        <f>IF($A28="","",DATE(YEAR(MAX(N(Students!E28),Settings!$B$4)),MONTH(MAX(N(Students!E28),Settings!$B$4)),1))</f>
        <v/>
      </c>
    </row>
    <row r="29" spans="1:20" x14ac:dyDescent="0.3">
      <c r="A29" s="23" t="str">
        <f>IF(Students!A29="","",Students!A29)</f>
        <v/>
      </c>
      <c r="B29" s="24" t="str">
        <f>IF($A29="","",N(Students!D29))</f>
        <v/>
      </c>
      <c r="C29" s="25" t="str">
        <f>IF($A29="","",SUMIFS(Payments!$D:$D,Payments!$B:$B,$A29,Payments!$F:$F,C$3))</f>
        <v/>
      </c>
      <c r="D29" s="25" t="str">
        <f>IF($A29="","",SUMIFS(Payments!$D:$D,Payments!$B:$B,$A29,Payments!$F:$F,D$3))</f>
        <v/>
      </c>
      <c r="E29" s="25" t="str">
        <f>IF($A29="","",SUMIFS(Payments!$D:$D,Payments!$B:$B,$A29,Payments!$F:$F,E$3))</f>
        <v/>
      </c>
      <c r="F29" s="25" t="str">
        <f>IF($A29="","",SUMIFS(Payments!$D:$D,Payments!$B:$B,$A29,Payments!$F:$F,F$3))</f>
        <v/>
      </c>
      <c r="G29" s="25" t="str">
        <f>IF($A29="","",SUMIFS(Payments!$D:$D,Payments!$B:$B,$A29,Payments!$F:$F,G$3))</f>
        <v/>
      </c>
      <c r="H29" s="25" t="str">
        <f>IF($A29="","",SUMIFS(Payments!$D:$D,Payments!$B:$B,$A29,Payments!$F:$F,H$3))</f>
        <v/>
      </c>
      <c r="I29" s="25" t="str">
        <f>IF($A29="","",SUMIFS(Payments!$D:$D,Payments!$B:$B,$A29,Payments!$F:$F,I$3))</f>
        <v/>
      </c>
      <c r="J29" s="25" t="str">
        <f>IF($A29="","",SUMIFS(Payments!$D:$D,Payments!$B:$B,$A29,Payments!$F:$F,J$3))</f>
        <v/>
      </c>
      <c r="K29" s="25" t="str">
        <f>IF($A29="","",SUMIFS(Payments!$D:$D,Payments!$B:$B,$A29,Payments!$F:$F,K$3))</f>
        <v/>
      </c>
      <c r="L29" s="25" t="str">
        <f>IF($A29="","",SUMIFS(Payments!$D:$D,Payments!$B:$B,$A29,Payments!$F:$F,L$3))</f>
        <v/>
      </c>
      <c r="M29" s="25" t="str">
        <f>IF($A29="","",SUMIFS(Payments!$D:$D,Payments!$B:$B,$A29,Payments!$F:$F,M$3))</f>
        <v/>
      </c>
      <c r="N29" s="25" t="str">
        <f>IF($A29="","",SUMIFS(Payments!$D:$D,Payments!$B:$B,$A29,Payments!$F:$F,N$3))</f>
        <v/>
      </c>
      <c r="O29" s="24" t="str">
        <f t="shared" si="0"/>
        <v/>
      </c>
      <c r="P29" s="26" t="str">
        <f>IF($A29="","",MAX(0,(YEAR(Settings!$B$5)-YEAR($T29))*12+MONTH(Settings!$B$5)-MONTH($T29)+1))</f>
        <v/>
      </c>
      <c r="Q29" s="24" t="str">
        <f t="shared" si="1"/>
        <v/>
      </c>
      <c r="R29" s="24" t="str">
        <f t="shared" si="2"/>
        <v/>
      </c>
      <c r="S29" s="27" t="str">
        <f>IF(OR($A29="",N(R29)&lt;=0),"","Dear parent, the tuition fee of ₹ "&amp;TEXT(R29,"[&gt;=10000000]##\,##\,##\,##0;[&gt;=100000]##\,##\,##0;##,##0")&amp;" for "&amp;$A29&amp;" is pending at "&amp;Settings!$B$3&amp;". Kindly pay at your earliest convenience. Thank you.")</f>
        <v/>
      </c>
      <c r="T29" s="28" t="str">
        <f>IF($A29="","",DATE(YEAR(MAX(N(Students!E29),Settings!$B$4)),MONTH(MAX(N(Students!E29),Settings!$B$4)),1))</f>
        <v/>
      </c>
    </row>
    <row r="30" spans="1:20" x14ac:dyDescent="0.3">
      <c r="A30" s="23" t="str">
        <f>IF(Students!A30="","",Students!A30)</f>
        <v/>
      </c>
      <c r="B30" s="24" t="str">
        <f>IF($A30="","",N(Students!D30))</f>
        <v/>
      </c>
      <c r="C30" s="25" t="str">
        <f>IF($A30="","",SUMIFS(Payments!$D:$D,Payments!$B:$B,$A30,Payments!$F:$F,C$3))</f>
        <v/>
      </c>
      <c r="D30" s="25" t="str">
        <f>IF($A30="","",SUMIFS(Payments!$D:$D,Payments!$B:$B,$A30,Payments!$F:$F,D$3))</f>
        <v/>
      </c>
      <c r="E30" s="25" t="str">
        <f>IF($A30="","",SUMIFS(Payments!$D:$D,Payments!$B:$B,$A30,Payments!$F:$F,E$3))</f>
        <v/>
      </c>
      <c r="F30" s="25" t="str">
        <f>IF($A30="","",SUMIFS(Payments!$D:$D,Payments!$B:$B,$A30,Payments!$F:$F,F$3))</f>
        <v/>
      </c>
      <c r="G30" s="25" t="str">
        <f>IF($A30="","",SUMIFS(Payments!$D:$D,Payments!$B:$B,$A30,Payments!$F:$F,G$3))</f>
        <v/>
      </c>
      <c r="H30" s="25" t="str">
        <f>IF($A30="","",SUMIFS(Payments!$D:$D,Payments!$B:$B,$A30,Payments!$F:$F,H$3))</f>
        <v/>
      </c>
      <c r="I30" s="25" t="str">
        <f>IF($A30="","",SUMIFS(Payments!$D:$D,Payments!$B:$B,$A30,Payments!$F:$F,I$3))</f>
        <v/>
      </c>
      <c r="J30" s="25" t="str">
        <f>IF($A30="","",SUMIFS(Payments!$D:$D,Payments!$B:$B,$A30,Payments!$F:$F,J$3))</f>
        <v/>
      </c>
      <c r="K30" s="25" t="str">
        <f>IF($A30="","",SUMIFS(Payments!$D:$D,Payments!$B:$B,$A30,Payments!$F:$F,K$3))</f>
        <v/>
      </c>
      <c r="L30" s="25" t="str">
        <f>IF($A30="","",SUMIFS(Payments!$D:$D,Payments!$B:$B,$A30,Payments!$F:$F,L$3))</f>
        <v/>
      </c>
      <c r="M30" s="25" t="str">
        <f>IF($A30="","",SUMIFS(Payments!$D:$D,Payments!$B:$B,$A30,Payments!$F:$F,M$3))</f>
        <v/>
      </c>
      <c r="N30" s="25" t="str">
        <f>IF($A30="","",SUMIFS(Payments!$D:$D,Payments!$B:$B,$A30,Payments!$F:$F,N$3))</f>
        <v/>
      </c>
      <c r="O30" s="24" t="str">
        <f t="shared" si="0"/>
        <v/>
      </c>
      <c r="P30" s="26" t="str">
        <f>IF($A30="","",MAX(0,(YEAR(Settings!$B$5)-YEAR($T30))*12+MONTH(Settings!$B$5)-MONTH($T30)+1))</f>
        <v/>
      </c>
      <c r="Q30" s="24" t="str">
        <f t="shared" si="1"/>
        <v/>
      </c>
      <c r="R30" s="24" t="str">
        <f t="shared" si="2"/>
        <v/>
      </c>
      <c r="S30" s="27" t="str">
        <f>IF(OR($A30="",N(R30)&lt;=0),"","Dear parent, the tuition fee of ₹ "&amp;TEXT(R30,"[&gt;=10000000]##\,##\,##\,##0;[&gt;=100000]##\,##\,##0;##,##0")&amp;" for "&amp;$A30&amp;" is pending at "&amp;Settings!$B$3&amp;". Kindly pay at your earliest convenience. Thank you.")</f>
        <v/>
      </c>
      <c r="T30" s="28" t="str">
        <f>IF($A30="","",DATE(YEAR(MAX(N(Students!E30),Settings!$B$4)),MONTH(MAX(N(Students!E30),Settings!$B$4)),1))</f>
        <v/>
      </c>
    </row>
    <row r="31" spans="1:20" x14ac:dyDescent="0.3">
      <c r="A31" s="23" t="str">
        <f>IF(Students!A31="","",Students!A31)</f>
        <v/>
      </c>
      <c r="B31" s="24" t="str">
        <f>IF($A31="","",N(Students!D31))</f>
        <v/>
      </c>
      <c r="C31" s="25" t="str">
        <f>IF($A31="","",SUMIFS(Payments!$D:$D,Payments!$B:$B,$A31,Payments!$F:$F,C$3))</f>
        <v/>
      </c>
      <c r="D31" s="25" t="str">
        <f>IF($A31="","",SUMIFS(Payments!$D:$D,Payments!$B:$B,$A31,Payments!$F:$F,D$3))</f>
        <v/>
      </c>
      <c r="E31" s="25" t="str">
        <f>IF($A31="","",SUMIFS(Payments!$D:$D,Payments!$B:$B,$A31,Payments!$F:$F,E$3))</f>
        <v/>
      </c>
      <c r="F31" s="25" t="str">
        <f>IF($A31="","",SUMIFS(Payments!$D:$D,Payments!$B:$B,$A31,Payments!$F:$F,F$3))</f>
        <v/>
      </c>
      <c r="G31" s="25" t="str">
        <f>IF($A31="","",SUMIFS(Payments!$D:$D,Payments!$B:$B,$A31,Payments!$F:$F,G$3))</f>
        <v/>
      </c>
      <c r="H31" s="25" t="str">
        <f>IF($A31="","",SUMIFS(Payments!$D:$D,Payments!$B:$B,$A31,Payments!$F:$F,H$3))</f>
        <v/>
      </c>
      <c r="I31" s="25" t="str">
        <f>IF($A31="","",SUMIFS(Payments!$D:$D,Payments!$B:$B,$A31,Payments!$F:$F,I$3))</f>
        <v/>
      </c>
      <c r="J31" s="25" t="str">
        <f>IF($A31="","",SUMIFS(Payments!$D:$D,Payments!$B:$B,$A31,Payments!$F:$F,J$3))</f>
        <v/>
      </c>
      <c r="K31" s="25" t="str">
        <f>IF($A31="","",SUMIFS(Payments!$D:$D,Payments!$B:$B,$A31,Payments!$F:$F,K$3))</f>
        <v/>
      </c>
      <c r="L31" s="25" t="str">
        <f>IF($A31="","",SUMIFS(Payments!$D:$D,Payments!$B:$B,$A31,Payments!$F:$F,L$3))</f>
        <v/>
      </c>
      <c r="M31" s="25" t="str">
        <f>IF($A31="","",SUMIFS(Payments!$D:$D,Payments!$B:$B,$A31,Payments!$F:$F,M$3))</f>
        <v/>
      </c>
      <c r="N31" s="25" t="str">
        <f>IF($A31="","",SUMIFS(Payments!$D:$D,Payments!$B:$B,$A31,Payments!$F:$F,N$3))</f>
        <v/>
      </c>
      <c r="O31" s="24" t="str">
        <f t="shared" si="0"/>
        <v/>
      </c>
      <c r="P31" s="26" t="str">
        <f>IF($A31="","",MAX(0,(YEAR(Settings!$B$5)-YEAR($T31))*12+MONTH(Settings!$B$5)-MONTH($T31)+1))</f>
        <v/>
      </c>
      <c r="Q31" s="24" t="str">
        <f t="shared" si="1"/>
        <v/>
      </c>
      <c r="R31" s="24" t="str">
        <f t="shared" si="2"/>
        <v/>
      </c>
      <c r="S31" s="27" t="str">
        <f>IF(OR($A31="",N(R31)&lt;=0),"","Dear parent, the tuition fee of ₹ "&amp;TEXT(R31,"[&gt;=10000000]##\,##\,##\,##0;[&gt;=100000]##\,##\,##0;##,##0")&amp;" for "&amp;$A31&amp;" is pending at "&amp;Settings!$B$3&amp;". Kindly pay at your earliest convenience. Thank you.")</f>
        <v/>
      </c>
      <c r="T31" s="28" t="str">
        <f>IF($A31="","",DATE(YEAR(MAX(N(Students!E31),Settings!$B$4)),MONTH(MAX(N(Students!E31),Settings!$B$4)),1))</f>
        <v/>
      </c>
    </row>
    <row r="32" spans="1:20" x14ac:dyDescent="0.3">
      <c r="A32" s="23" t="str">
        <f>IF(Students!A32="","",Students!A32)</f>
        <v/>
      </c>
      <c r="B32" s="24" t="str">
        <f>IF($A32="","",N(Students!D32))</f>
        <v/>
      </c>
      <c r="C32" s="25" t="str">
        <f>IF($A32="","",SUMIFS(Payments!$D:$D,Payments!$B:$B,$A32,Payments!$F:$F,C$3))</f>
        <v/>
      </c>
      <c r="D32" s="25" t="str">
        <f>IF($A32="","",SUMIFS(Payments!$D:$D,Payments!$B:$B,$A32,Payments!$F:$F,D$3))</f>
        <v/>
      </c>
      <c r="E32" s="25" t="str">
        <f>IF($A32="","",SUMIFS(Payments!$D:$D,Payments!$B:$B,$A32,Payments!$F:$F,E$3))</f>
        <v/>
      </c>
      <c r="F32" s="25" t="str">
        <f>IF($A32="","",SUMIFS(Payments!$D:$D,Payments!$B:$B,$A32,Payments!$F:$F,F$3))</f>
        <v/>
      </c>
      <c r="G32" s="25" t="str">
        <f>IF($A32="","",SUMIFS(Payments!$D:$D,Payments!$B:$B,$A32,Payments!$F:$F,G$3))</f>
        <v/>
      </c>
      <c r="H32" s="25" t="str">
        <f>IF($A32="","",SUMIFS(Payments!$D:$D,Payments!$B:$B,$A32,Payments!$F:$F,H$3))</f>
        <v/>
      </c>
      <c r="I32" s="25" t="str">
        <f>IF($A32="","",SUMIFS(Payments!$D:$D,Payments!$B:$B,$A32,Payments!$F:$F,I$3))</f>
        <v/>
      </c>
      <c r="J32" s="25" t="str">
        <f>IF($A32="","",SUMIFS(Payments!$D:$D,Payments!$B:$B,$A32,Payments!$F:$F,J$3))</f>
        <v/>
      </c>
      <c r="K32" s="25" t="str">
        <f>IF($A32="","",SUMIFS(Payments!$D:$D,Payments!$B:$B,$A32,Payments!$F:$F,K$3))</f>
        <v/>
      </c>
      <c r="L32" s="25" t="str">
        <f>IF($A32="","",SUMIFS(Payments!$D:$D,Payments!$B:$B,$A32,Payments!$F:$F,L$3))</f>
        <v/>
      </c>
      <c r="M32" s="25" t="str">
        <f>IF($A32="","",SUMIFS(Payments!$D:$D,Payments!$B:$B,$A32,Payments!$F:$F,M$3))</f>
        <v/>
      </c>
      <c r="N32" s="25" t="str">
        <f>IF($A32="","",SUMIFS(Payments!$D:$D,Payments!$B:$B,$A32,Payments!$F:$F,N$3))</f>
        <v/>
      </c>
      <c r="O32" s="24" t="str">
        <f t="shared" si="0"/>
        <v/>
      </c>
      <c r="P32" s="26" t="str">
        <f>IF($A32="","",MAX(0,(YEAR(Settings!$B$5)-YEAR($T32))*12+MONTH(Settings!$B$5)-MONTH($T32)+1))</f>
        <v/>
      </c>
      <c r="Q32" s="24" t="str">
        <f t="shared" si="1"/>
        <v/>
      </c>
      <c r="R32" s="24" t="str">
        <f t="shared" si="2"/>
        <v/>
      </c>
      <c r="S32" s="27" t="str">
        <f>IF(OR($A32="",N(R32)&lt;=0),"","Dear parent, the tuition fee of ₹ "&amp;TEXT(R32,"[&gt;=10000000]##\,##\,##\,##0;[&gt;=100000]##\,##\,##0;##,##0")&amp;" for "&amp;$A32&amp;" is pending at "&amp;Settings!$B$3&amp;". Kindly pay at your earliest convenience. Thank you.")</f>
        <v/>
      </c>
      <c r="T32" s="28" t="str">
        <f>IF($A32="","",DATE(YEAR(MAX(N(Students!E32),Settings!$B$4)),MONTH(MAX(N(Students!E32),Settings!$B$4)),1))</f>
        <v/>
      </c>
    </row>
    <row r="33" spans="1:20" x14ac:dyDescent="0.3">
      <c r="A33" s="23" t="str">
        <f>IF(Students!A33="","",Students!A33)</f>
        <v/>
      </c>
      <c r="B33" s="24" t="str">
        <f>IF($A33="","",N(Students!D33))</f>
        <v/>
      </c>
      <c r="C33" s="25" t="str">
        <f>IF($A33="","",SUMIFS(Payments!$D:$D,Payments!$B:$B,$A33,Payments!$F:$F,C$3))</f>
        <v/>
      </c>
      <c r="D33" s="25" t="str">
        <f>IF($A33="","",SUMIFS(Payments!$D:$D,Payments!$B:$B,$A33,Payments!$F:$F,D$3))</f>
        <v/>
      </c>
      <c r="E33" s="25" t="str">
        <f>IF($A33="","",SUMIFS(Payments!$D:$D,Payments!$B:$B,$A33,Payments!$F:$F,E$3))</f>
        <v/>
      </c>
      <c r="F33" s="25" t="str">
        <f>IF($A33="","",SUMIFS(Payments!$D:$D,Payments!$B:$B,$A33,Payments!$F:$F,F$3))</f>
        <v/>
      </c>
      <c r="G33" s="25" t="str">
        <f>IF($A33="","",SUMIFS(Payments!$D:$D,Payments!$B:$B,$A33,Payments!$F:$F,G$3))</f>
        <v/>
      </c>
      <c r="H33" s="25" t="str">
        <f>IF($A33="","",SUMIFS(Payments!$D:$D,Payments!$B:$B,$A33,Payments!$F:$F,H$3))</f>
        <v/>
      </c>
      <c r="I33" s="25" t="str">
        <f>IF($A33="","",SUMIFS(Payments!$D:$D,Payments!$B:$B,$A33,Payments!$F:$F,I$3))</f>
        <v/>
      </c>
      <c r="J33" s="25" t="str">
        <f>IF($A33="","",SUMIFS(Payments!$D:$D,Payments!$B:$B,$A33,Payments!$F:$F,J$3))</f>
        <v/>
      </c>
      <c r="K33" s="25" t="str">
        <f>IF($A33="","",SUMIFS(Payments!$D:$D,Payments!$B:$B,$A33,Payments!$F:$F,K$3))</f>
        <v/>
      </c>
      <c r="L33" s="25" t="str">
        <f>IF($A33="","",SUMIFS(Payments!$D:$D,Payments!$B:$B,$A33,Payments!$F:$F,L$3))</f>
        <v/>
      </c>
      <c r="M33" s="25" t="str">
        <f>IF($A33="","",SUMIFS(Payments!$D:$D,Payments!$B:$B,$A33,Payments!$F:$F,M$3))</f>
        <v/>
      </c>
      <c r="N33" s="25" t="str">
        <f>IF($A33="","",SUMIFS(Payments!$D:$D,Payments!$B:$B,$A33,Payments!$F:$F,N$3))</f>
        <v/>
      </c>
      <c r="O33" s="24" t="str">
        <f t="shared" si="0"/>
        <v/>
      </c>
      <c r="P33" s="26" t="str">
        <f>IF($A33="","",MAX(0,(YEAR(Settings!$B$5)-YEAR($T33))*12+MONTH(Settings!$B$5)-MONTH($T33)+1))</f>
        <v/>
      </c>
      <c r="Q33" s="24" t="str">
        <f t="shared" si="1"/>
        <v/>
      </c>
      <c r="R33" s="24" t="str">
        <f t="shared" si="2"/>
        <v/>
      </c>
      <c r="S33" s="27" t="str">
        <f>IF(OR($A33="",N(R33)&lt;=0),"","Dear parent, the tuition fee of ₹ "&amp;TEXT(R33,"[&gt;=10000000]##\,##\,##\,##0;[&gt;=100000]##\,##\,##0;##,##0")&amp;" for "&amp;$A33&amp;" is pending at "&amp;Settings!$B$3&amp;". Kindly pay at your earliest convenience. Thank you.")</f>
        <v/>
      </c>
      <c r="T33" s="28" t="str">
        <f>IF($A33="","",DATE(YEAR(MAX(N(Students!E33),Settings!$B$4)),MONTH(MAX(N(Students!E33),Settings!$B$4)),1))</f>
        <v/>
      </c>
    </row>
    <row r="34" spans="1:20" x14ac:dyDescent="0.3">
      <c r="A34" s="23" t="str">
        <f>IF(Students!A34="","",Students!A34)</f>
        <v/>
      </c>
      <c r="B34" s="24" t="str">
        <f>IF($A34="","",N(Students!D34))</f>
        <v/>
      </c>
      <c r="C34" s="25" t="str">
        <f>IF($A34="","",SUMIFS(Payments!$D:$D,Payments!$B:$B,$A34,Payments!$F:$F,C$3))</f>
        <v/>
      </c>
      <c r="D34" s="25" t="str">
        <f>IF($A34="","",SUMIFS(Payments!$D:$D,Payments!$B:$B,$A34,Payments!$F:$F,D$3))</f>
        <v/>
      </c>
      <c r="E34" s="25" t="str">
        <f>IF($A34="","",SUMIFS(Payments!$D:$D,Payments!$B:$B,$A34,Payments!$F:$F,E$3))</f>
        <v/>
      </c>
      <c r="F34" s="25" t="str">
        <f>IF($A34="","",SUMIFS(Payments!$D:$D,Payments!$B:$B,$A34,Payments!$F:$F,F$3))</f>
        <v/>
      </c>
      <c r="G34" s="25" t="str">
        <f>IF($A34="","",SUMIFS(Payments!$D:$D,Payments!$B:$B,$A34,Payments!$F:$F,G$3))</f>
        <v/>
      </c>
      <c r="H34" s="25" t="str">
        <f>IF($A34="","",SUMIFS(Payments!$D:$D,Payments!$B:$B,$A34,Payments!$F:$F,H$3))</f>
        <v/>
      </c>
      <c r="I34" s="25" t="str">
        <f>IF($A34="","",SUMIFS(Payments!$D:$D,Payments!$B:$B,$A34,Payments!$F:$F,I$3))</f>
        <v/>
      </c>
      <c r="J34" s="25" t="str">
        <f>IF($A34="","",SUMIFS(Payments!$D:$D,Payments!$B:$B,$A34,Payments!$F:$F,J$3))</f>
        <v/>
      </c>
      <c r="K34" s="25" t="str">
        <f>IF($A34="","",SUMIFS(Payments!$D:$D,Payments!$B:$B,$A34,Payments!$F:$F,K$3))</f>
        <v/>
      </c>
      <c r="L34" s="25" t="str">
        <f>IF($A34="","",SUMIFS(Payments!$D:$D,Payments!$B:$B,$A34,Payments!$F:$F,L$3))</f>
        <v/>
      </c>
      <c r="M34" s="25" t="str">
        <f>IF($A34="","",SUMIFS(Payments!$D:$D,Payments!$B:$B,$A34,Payments!$F:$F,M$3))</f>
        <v/>
      </c>
      <c r="N34" s="25" t="str">
        <f>IF($A34="","",SUMIFS(Payments!$D:$D,Payments!$B:$B,$A34,Payments!$F:$F,N$3))</f>
        <v/>
      </c>
      <c r="O34" s="24" t="str">
        <f t="shared" si="0"/>
        <v/>
      </c>
      <c r="P34" s="26" t="str">
        <f>IF($A34="","",MAX(0,(YEAR(Settings!$B$5)-YEAR($T34))*12+MONTH(Settings!$B$5)-MONTH($T34)+1))</f>
        <v/>
      </c>
      <c r="Q34" s="24" t="str">
        <f t="shared" si="1"/>
        <v/>
      </c>
      <c r="R34" s="24" t="str">
        <f t="shared" si="2"/>
        <v/>
      </c>
      <c r="S34" s="27" t="str">
        <f>IF(OR($A34="",N(R34)&lt;=0),"","Dear parent, the tuition fee of ₹ "&amp;TEXT(R34,"[&gt;=10000000]##\,##\,##\,##0;[&gt;=100000]##\,##\,##0;##,##0")&amp;" for "&amp;$A34&amp;" is pending at "&amp;Settings!$B$3&amp;". Kindly pay at your earliest convenience. Thank you.")</f>
        <v/>
      </c>
      <c r="T34" s="28" t="str">
        <f>IF($A34="","",DATE(YEAR(MAX(N(Students!E34),Settings!$B$4)),MONTH(MAX(N(Students!E34),Settings!$B$4)),1))</f>
        <v/>
      </c>
    </row>
    <row r="35" spans="1:20" x14ac:dyDescent="0.3">
      <c r="A35" s="23" t="str">
        <f>IF(Students!A35="","",Students!A35)</f>
        <v/>
      </c>
      <c r="B35" s="24" t="str">
        <f>IF($A35="","",N(Students!D35))</f>
        <v/>
      </c>
      <c r="C35" s="25" t="str">
        <f>IF($A35="","",SUMIFS(Payments!$D:$D,Payments!$B:$B,$A35,Payments!$F:$F,C$3))</f>
        <v/>
      </c>
      <c r="D35" s="25" t="str">
        <f>IF($A35="","",SUMIFS(Payments!$D:$D,Payments!$B:$B,$A35,Payments!$F:$F,D$3))</f>
        <v/>
      </c>
      <c r="E35" s="25" t="str">
        <f>IF($A35="","",SUMIFS(Payments!$D:$D,Payments!$B:$B,$A35,Payments!$F:$F,E$3))</f>
        <v/>
      </c>
      <c r="F35" s="25" t="str">
        <f>IF($A35="","",SUMIFS(Payments!$D:$D,Payments!$B:$B,$A35,Payments!$F:$F,F$3))</f>
        <v/>
      </c>
      <c r="G35" s="25" t="str">
        <f>IF($A35="","",SUMIFS(Payments!$D:$D,Payments!$B:$B,$A35,Payments!$F:$F,G$3))</f>
        <v/>
      </c>
      <c r="H35" s="25" t="str">
        <f>IF($A35="","",SUMIFS(Payments!$D:$D,Payments!$B:$B,$A35,Payments!$F:$F,H$3))</f>
        <v/>
      </c>
      <c r="I35" s="25" t="str">
        <f>IF($A35="","",SUMIFS(Payments!$D:$D,Payments!$B:$B,$A35,Payments!$F:$F,I$3))</f>
        <v/>
      </c>
      <c r="J35" s="25" t="str">
        <f>IF($A35="","",SUMIFS(Payments!$D:$D,Payments!$B:$B,$A35,Payments!$F:$F,J$3))</f>
        <v/>
      </c>
      <c r="K35" s="25" t="str">
        <f>IF($A35="","",SUMIFS(Payments!$D:$D,Payments!$B:$B,$A35,Payments!$F:$F,K$3))</f>
        <v/>
      </c>
      <c r="L35" s="25" t="str">
        <f>IF($A35="","",SUMIFS(Payments!$D:$D,Payments!$B:$B,$A35,Payments!$F:$F,L$3))</f>
        <v/>
      </c>
      <c r="M35" s="25" t="str">
        <f>IF($A35="","",SUMIFS(Payments!$D:$D,Payments!$B:$B,$A35,Payments!$F:$F,M$3))</f>
        <v/>
      </c>
      <c r="N35" s="25" t="str">
        <f>IF($A35="","",SUMIFS(Payments!$D:$D,Payments!$B:$B,$A35,Payments!$F:$F,N$3))</f>
        <v/>
      </c>
      <c r="O35" s="24" t="str">
        <f t="shared" si="0"/>
        <v/>
      </c>
      <c r="P35" s="26" t="str">
        <f>IF($A35="","",MAX(0,(YEAR(Settings!$B$5)-YEAR($T35))*12+MONTH(Settings!$B$5)-MONTH($T35)+1))</f>
        <v/>
      </c>
      <c r="Q35" s="24" t="str">
        <f t="shared" si="1"/>
        <v/>
      </c>
      <c r="R35" s="24" t="str">
        <f t="shared" si="2"/>
        <v/>
      </c>
      <c r="S35" s="27" t="str">
        <f>IF(OR($A35="",N(R35)&lt;=0),"","Dear parent, the tuition fee of ₹ "&amp;TEXT(R35,"[&gt;=10000000]##\,##\,##\,##0;[&gt;=100000]##\,##\,##0;##,##0")&amp;" for "&amp;$A35&amp;" is pending at "&amp;Settings!$B$3&amp;". Kindly pay at your earliest convenience. Thank you.")</f>
        <v/>
      </c>
      <c r="T35" s="28" t="str">
        <f>IF($A35="","",DATE(YEAR(MAX(N(Students!E35),Settings!$B$4)),MONTH(MAX(N(Students!E35),Settings!$B$4)),1))</f>
        <v/>
      </c>
    </row>
    <row r="36" spans="1:20" x14ac:dyDescent="0.3">
      <c r="A36" s="23" t="str">
        <f>IF(Students!A36="","",Students!A36)</f>
        <v/>
      </c>
      <c r="B36" s="24" t="str">
        <f>IF($A36="","",N(Students!D36))</f>
        <v/>
      </c>
      <c r="C36" s="25" t="str">
        <f>IF($A36="","",SUMIFS(Payments!$D:$D,Payments!$B:$B,$A36,Payments!$F:$F,C$3))</f>
        <v/>
      </c>
      <c r="D36" s="25" t="str">
        <f>IF($A36="","",SUMIFS(Payments!$D:$D,Payments!$B:$B,$A36,Payments!$F:$F,D$3))</f>
        <v/>
      </c>
      <c r="E36" s="25" t="str">
        <f>IF($A36="","",SUMIFS(Payments!$D:$D,Payments!$B:$B,$A36,Payments!$F:$F,E$3))</f>
        <v/>
      </c>
      <c r="F36" s="25" t="str">
        <f>IF($A36="","",SUMIFS(Payments!$D:$D,Payments!$B:$B,$A36,Payments!$F:$F,F$3))</f>
        <v/>
      </c>
      <c r="G36" s="25" t="str">
        <f>IF($A36="","",SUMIFS(Payments!$D:$D,Payments!$B:$B,$A36,Payments!$F:$F,G$3))</f>
        <v/>
      </c>
      <c r="H36" s="25" t="str">
        <f>IF($A36="","",SUMIFS(Payments!$D:$D,Payments!$B:$B,$A36,Payments!$F:$F,H$3))</f>
        <v/>
      </c>
      <c r="I36" s="25" t="str">
        <f>IF($A36="","",SUMIFS(Payments!$D:$D,Payments!$B:$B,$A36,Payments!$F:$F,I$3))</f>
        <v/>
      </c>
      <c r="J36" s="25" t="str">
        <f>IF($A36="","",SUMIFS(Payments!$D:$D,Payments!$B:$B,$A36,Payments!$F:$F,J$3))</f>
        <v/>
      </c>
      <c r="K36" s="25" t="str">
        <f>IF($A36="","",SUMIFS(Payments!$D:$D,Payments!$B:$B,$A36,Payments!$F:$F,K$3))</f>
        <v/>
      </c>
      <c r="L36" s="25" t="str">
        <f>IF($A36="","",SUMIFS(Payments!$D:$D,Payments!$B:$B,$A36,Payments!$F:$F,L$3))</f>
        <v/>
      </c>
      <c r="M36" s="25" t="str">
        <f>IF($A36="","",SUMIFS(Payments!$D:$D,Payments!$B:$B,$A36,Payments!$F:$F,M$3))</f>
        <v/>
      </c>
      <c r="N36" s="25" t="str">
        <f>IF($A36="","",SUMIFS(Payments!$D:$D,Payments!$B:$B,$A36,Payments!$F:$F,N$3))</f>
        <v/>
      </c>
      <c r="O36" s="24" t="str">
        <f t="shared" ref="O36:O67" si="3">IF($A36="","",SUM(C36:N36))</f>
        <v/>
      </c>
      <c r="P36" s="26" t="str">
        <f>IF($A36="","",MAX(0,(YEAR(Settings!$B$5)-YEAR($T36))*12+MONTH(Settings!$B$5)-MONTH($T36)+1))</f>
        <v/>
      </c>
      <c r="Q36" s="24" t="str">
        <f t="shared" ref="Q36:Q67" si="4">IF($A36="","",P36*B36)</f>
        <v/>
      </c>
      <c r="R36" s="24" t="str">
        <f t="shared" ref="R36:R67" si="5">IF($A36="","",Q36-O36)</f>
        <v/>
      </c>
      <c r="S36" s="27" t="str">
        <f>IF(OR($A36="",N(R36)&lt;=0),"","Dear parent, the tuition fee of ₹ "&amp;TEXT(R36,"[&gt;=10000000]##\,##\,##\,##0;[&gt;=100000]##\,##\,##0;##,##0")&amp;" for "&amp;$A36&amp;" is pending at "&amp;Settings!$B$3&amp;". Kindly pay at your earliest convenience. Thank you.")</f>
        <v/>
      </c>
      <c r="T36" s="28" t="str">
        <f>IF($A36="","",DATE(YEAR(MAX(N(Students!E36),Settings!$B$4)),MONTH(MAX(N(Students!E36),Settings!$B$4)),1))</f>
        <v/>
      </c>
    </row>
    <row r="37" spans="1:20" x14ac:dyDescent="0.3">
      <c r="A37" s="23" t="str">
        <f>IF(Students!A37="","",Students!A37)</f>
        <v/>
      </c>
      <c r="B37" s="24" t="str">
        <f>IF($A37="","",N(Students!D37))</f>
        <v/>
      </c>
      <c r="C37" s="25" t="str">
        <f>IF($A37="","",SUMIFS(Payments!$D:$D,Payments!$B:$B,$A37,Payments!$F:$F,C$3))</f>
        <v/>
      </c>
      <c r="D37" s="25" t="str">
        <f>IF($A37="","",SUMIFS(Payments!$D:$D,Payments!$B:$B,$A37,Payments!$F:$F,D$3))</f>
        <v/>
      </c>
      <c r="E37" s="25" t="str">
        <f>IF($A37="","",SUMIFS(Payments!$D:$D,Payments!$B:$B,$A37,Payments!$F:$F,E$3))</f>
        <v/>
      </c>
      <c r="F37" s="25" t="str">
        <f>IF($A37="","",SUMIFS(Payments!$D:$D,Payments!$B:$B,$A37,Payments!$F:$F,F$3))</f>
        <v/>
      </c>
      <c r="G37" s="25" t="str">
        <f>IF($A37="","",SUMIFS(Payments!$D:$D,Payments!$B:$B,$A37,Payments!$F:$F,G$3))</f>
        <v/>
      </c>
      <c r="H37" s="25" t="str">
        <f>IF($A37="","",SUMIFS(Payments!$D:$D,Payments!$B:$B,$A37,Payments!$F:$F,H$3))</f>
        <v/>
      </c>
      <c r="I37" s="25" t="str">
        <f>IF($A37="","",SUMIFS(Payments!$D:$D,Payments!$B:$B,$A37,Payments!$F:$F,I$3))</f>
        <v/>
      </c>
      <c r="J37" s="25" t="str">
        <f>IF($A37="","",SUMIFS(Payments!$D:$D,Payments!$B:$B,$A37,Payments!$F:$F,J$3))</f>
        <v/>
      </c>
      <c r="K37" s="25" t="str">
        <f>IF($A37="","",SUMIFS(Payments!$D:$D,Payments!$B:$B,$A37,Payments!$F:$F,K$3))</f>
        <v/>
      </c>
      <c r="L37" s="25" t="str">
        <f>IF($A37="","",SUMIFS(Payments!$D:$D,Payments!$B:$B,$A37,Payments!$F:$F,L$3))</f>
        <v/>
      </c>
      <c r="M37" s="25" t="str">
        <f>IF($A37="","",SUMIFS(Payments!$D:$D,Payments!$B:$B,$A37,Payments!$F:$F,M$3))</f>
        <v/>
      </c>
      <c r="N37" s="25" t="str">
        <f>IF($A37="","",SUMIFS(Payments!$D:$D,Payments!$B:$B,$A37,Payments!$F:$F,N$3))</f>
        <v/>
      </c>
      <c r="O37" s="24" t="str">
        <f t="shared" si="3"/>
        <v/>
      </c>
      <c r="P37" s="26" t="str">
        <f>IF($A37="","",MAX(0,(YEAR(Settings!$B$5)-YEAR($T37))*12+MONTH(Settings!$B$5)-MONTH($T37)+1))</f>
        <v/>
      </c>
      <c r="Q37" s="24" t="str">
        <f t="shared" si="4"/>
        <v/>
      </c>
      <c r="R37" s="24" t="str">
        <f t="shared" si="5"/>
        <v/>
      </c>
      <c r="S37" s="27" t="str">
        <f>IF(OR($A37="",N(R37)&lt;=0),"","Dear parent, the tuition fee of ₹ "&amp;TEXT(R37,"[&gt;=10000000]##\,##\,##\,##0;[&gt;=100000]##\,##\,##0;##,##0")&amp;" for "&amp;$A37&amp;" is pending at "&amp;Settings!$B$3&amp;". Kindly pay at your earliest convenience. Thank you.")</f>
        <v/>
      </c>
      <c r="T37" s="28" t="str">
        <f>IF($A37="","",DATE(YEAR(MAX(N(Students!E37),Settings!$B$4)),MONTH(MAX(N(Students!E37),Settings!$B$4)),1))</f>
        <v/>
      </c>
    </row>
    <row r="38" spans="1:20" x14ac:dyDescent="0.3">
      <c r="A38" s="23" t="str">
        <f>IF(Students!A38="","",Students!A38)</f>
        <v/>
      </c>
      <c r="B38" s="24" t="str">
        <f>IF($A38="","",N(Students!D38))</f>
        <v/>
      </c>
      <c r="C38" s="25" t="str">
        <f>IF($A38="","",SUMIFS(Payments!$D:$D,Payments!$B:$B,$A38,Payments!$F:$F,C$3))</f>
        <v/>
      </c>
      <c r="D38" s="25" t="str">
        <f>IF($A38="","",SUMIFS(Payments!$D:$D,Payments!$B:$B,$A38,Payments!$F:$F,D$3))</f>
        <v/>
      </c>
      <c r="E38" s="25" t="str">
        <f>IF($A38="","",SUMIFS(Payments!$D:$D,Payments!$B:$B,$A38,Payments!$F:$F,E$3))</f>
        <v/>
      </c>
      <c r="F38" s="25" t="str">
        <f>IF($A38="","",SUMIFS(Payments!$D:$D,Payments!$B:$B,$A38,Payments!$F:$F,F$3))</f>
        <v/>
      </c>
      <c r="G38" s="25" t="str">
        <f>IF($A38="","",SUMIFS(Payments!$D:$D,Payments!$B:$B,$A38,Payments!$F:$F,G$3))</f>
        <v/>
      </c>
      <c r="H38" s="25" t="str">
        <f>IF($A38="","",SUMIFS(Payments!$D:$D,Payments!$B:$B,$A38,Payments!$F:$F,H$3))</f>
        <v/>
      </c>
      <c r="I38" s="25" t="str">
        <f>IF($A38="","",SUMIFS(Payments!$D:$D,Payments!$B:$B,$A38,Payments!$F:$F,I$3))</f>
        <v/>
      </c>
      <c r="J38" s="25" t="str">
        <f>IF($A38="","",SUMIFS(Payments!$D:$D,Payments!$B:$B,$A38,Payments!$F:$F,J$3))</f>
        <v/>
      </c>
      <c r="K38" s="25" t="str">
        <f>IF($A38="","",SUMIFS(Payments!$D:$D,Payments!$B:$B,$A38,Payments!$F:$F,K$3))</f>
        <v/>
      </c>
      <c r="L38" s="25" t="str">
        <f>IF($A38="","",SUMIFS(Payments!$D:$D,Payments!$B:$B,$A38,Payments!$F:$F,L$3))</f>
        <v/>
      </c>
      <c r="M38" s="25" t="str">
        <f>IF($A38="","",SUMIFS(Payments!$D:$D,Payments!$B:$B,$A38,Payments!$F:$F,M$3))</f>
        <v/>
      </c>
      <c r="N38" s="25" t="str">
        <f>IF($A38="","",SUMIFS(Payments!$D:$D,Payments!$B:$B,$A38,Payments!$F:$F,N$3))</f>
        <v/>
      </c>
      <c r="O38" s="24" t="str">
        <f t="shared" si="3"/>
        <v/>
      </c>
      <c r="P38" s="26" t="str">
        <f>IF($A38="","",MAX(0,(YEAR(Settings!$B$5)-YEAR($T38))*12+MONTH(Settings!$B$5)-MONTH($T38)+1))</f>
        <v/>
      </c>
      <c r="Q38" s="24" t="str">
        <f t="shared" si="4"/>
        <v/>
      </c>
      <c r="R38" s="24" t="str">
        <f t="shared" si="5"/>
        <v/>
      </c>
      <c r="S38" s="27" t="str">
        <f>IF(OR($A38="",N(R38)&lt;=0),"","Dear parent, the tuition fee of ₹ "&amp;TEXT(R38,"[&gt;=10000000]##\,##\,##\,##0;[&gt;=100000]##\,##\,##0;##,##0")&amp;" for "&amp;$A38&amp;" is pending at "&amp;Settings!$B$3&amp;". Kindly pay at your earliest convenience. Thank you.")</f>
        <v/>
      </c>
      <c r="T38" s="28" t="str">
        <f>IF($A38="","",DATE(YEAR(MAX(N(Students!E38),Settings!$B$4)),MONTH(MAX(N(Students!E38),Settings!$B$4)),1))</f>
        <v/>
      </c>
    </row>
    <row r="39" spans="1:20" x14ac:dyDescent="0.3">
      <c r="A39" s="23" t="str">
        <f>IF(Students!A39="","",Students!A39)</f>
        <v/>
      </c>
      <c r="B39" s="24" t="str">
        <f>IF($A39="","",N(Students!D39))</f>
        <v/>
      </c>
      <c r="C39" s="25" t="str">
        <f>IF($A39="","",SUMIFS(Payments!$D:$D,Payments!$B:$B,$A39,Payments!$F:$F,C$3))</f>
        <v/>
      </c>
      <c r="D39" s="25" t="str">
        <f>IF($A39="","",SUMIFS(Payments!$D:$D,Payments!$B:$B,$A39,Payments!$F:$F,D$3))</f>
        <v/>
      </c>
      <c r="E39" s="25" t="str">
        <f>IF($A39="","",SUMIFS(Payments!$D:$D,Payments!$B:$B,$A39,Payments!$F:$F,E$3))</f>
        <v/>
      </c>
      <c r="F39" s="25" t="str">
        <f>IF($A39="","",SUMIFS(Payments!$D:$D,Payments!$B:$B,$A39,Payments!$F:$F,F$3))</f>
        <v/>
      </c>
      <c r="G39" s="25" t="str">
        <f>IF($A39="","",SUMIFS(Payments!$D:$D,Payments!$B:$B,$A39,Payments!$F:$F,G$3))</f>
        <v/>
      </c>
      <c r="H39" s="25" t="str">
        <f>IF($A39="","",SUMIFS(Payments!$D:$D,Payments!$B:$B,$A39,Payments!$F:$F,H$3))</f>
        <v/>
      </c>
      <c r="I39" s="25" t="str">
        <f>IF($A39="","",SUMIFS(Payments!$D:$D,Payments!$B:$B,$A39,Payments!$F:$F,I$3))</f>
        <v/>
      </c>
      <c r="J39" s="25" t="str">
        <f>IF($A39="","",SUMIFS(Payments!$D:$D,Payments!$B:$B,$A39,Payments!$F:$F,J$3))</f>
        <v/>
      </c>
      <c r="K39" s="25" t="str">
        <f>IF($A39="","",SUMIFS(Payments!$D:$D,Payments!$B:$B,$A39,Payments!$F:$F,K$3))</f>
        <v/>
      </c>
      <c r="L39" s="25" t="str">
        <f>IF($A39="","",SUMIFS(Payments!$D:$D,Payments!$B:$B,$A39,Payments!$F:$F,L$3))</f>
        <v/>
      </c>
      <c r="M39" s="25" t="str">
        <f>IF($A39="","",SUMIFS(Payments!$D:$D,Payments!$B:$B,$A39,Payments!$F:$F,M$3))</f>
        <v/>
      </c>
      <c r="N39" s="25" t="str">
        <f>IF($A39="","",SUMIFS(Payments!$D:$D,Payments!$B:$B,$A39,Payments!$F:$F,N$3))</f>
        <v/>
      </c>
      <c r="O39" s="24" t="str">
        <f t="shared" si="3"/>
        <v/>
      </c>
      <c r="P39" s="26" t="str">
        <f>IF($A39="","",MAX(0,(YEAR(Settings!$B$5)-YEAR($T39))*12+MONTH(Settings!$B$5)-MONTH($T39)+1))</f>
        <v/>
      </c>
      <c r="Q39" s="24" t="str">
        <f t="shared" si="4"/>
        <v/>
      </c>
      <c r="R39" s="24" t="str">
        <f t="shared" si="5"/>
        <v/>
      </c>
      <c r="S39" s="27" t="str">
        <f>IF(OR($A39="",N(R39)&lt;=0),"","Dear parent, the tuition fee of ₹ "&amp;TEXT(R39,"[&gt;=10000000]##\,##\,##\,##0;[&gt;=100000]##\,##\,##0;##,##0")&amp;" for "&amp;$A39&amp;" is pending at "&amp;Settings!$B$3&amp;". Kindly pay at your earliest convenience. Thank you.")</f>
        <v/>
      </c>
      <c r="T39" s="28" t="str">
        <f>IF($A39="","",DATE(YEAR(MAX(N(Students!E39),Settings!$B$4)),MONTH(MAX(N(Students!E39),Settings!$B$4)),1))</f>
        <v/>
      </c>
    </row>
    <row r="40" spans="1:20" x14ac:dyDescent="0.3">
      <c r="A40" s="23" t="str">
        <f>IF(Students!A40="","",Students!A40)</f>
        <v/>
      </c>
      <c r="B40" s="24" t="str">
        <f>IF($A40="","",N(Students!D40))</f>
        <v/>
      </c>
      <c r="C40" s="25" t="str">
        <f>IF($A40="","",SUMIFS(Payments!$D:$D,Payments!$B:$B,$A40,Payments!$F:$F,C$3))</f>
        <v/>
      </c>
      <c r="D40" s="25" t="str">
        <f>IF($A40="","",SUMIFS(Payments!$D:$D,Payments!$B:$B,$A40,Payments!$F:$F,D$3))</f>
        <v/>
      </c>
      <c r="E40" s="25" t="str">
        <f>IF($A40="","",SUMIFS(Payments!$D:$D,Payments!$B:$B,$A40,Payments!$F:$F,E$3))</f>
        <v/>
      </c>
      <c r="F40" s="25" t="str">
        <f>IF($A40="","",SUMIFS(Payments!$D:$D,Payments!$B:$B,$A40,Payments!$F:$F,F$3))</f>
        <v/>
      </c>
      <c r="G40" s="25" t="str">
        <f>IF($A40="","",SUMIFS(Payments!$D:$D,Payments!$B:$B,$A40,Payments!$F:$F,G$3))</f>
        <v/>
      </c>
      <c r="H40" s="25" t="str">
        <f>IF($A40="","",SUMIFS(Payments!$D:$D,Payments!$B:$B,$A40,Payments!$F:$F,H$3))</f>
        <v/>
      </c>
      <c r="I40" s="25" t="str">
        <f>IF($A40="","",SUMIFS(Payments!$D:$D,Payments!$B:$B,$A40,Payments!$F:$F,I$3))</f>
        <v/>
      </c>
      <c r="J40" s="25" t="str">
        <f>IF($A40="","",SUMIFS(Payments!$D:$D,Payments!$B:$B,$A40,Payments!$F:$F,J$3))</f>
        <v/>
      </c>
      <c r="K40" s="25" t="str">
        <f>IF($A40="","",SUMIFS(Payments!$D:$D,Payments!$B:$B,$A40,Payments!$F:$F,K$3))</f>
        <v/>
      </c>
      <c r="L40" s="25" t="str">
        <f>IF($A40="","",SUMIFS(Payments!$D:$D,Payments!$B:$B,$A40,Payments!$F:$F,L$3))</f>
        <v/>
      </c>
      <c r="M40" s="25" t="str">
        <f>IF($A40="","",SUMIFS(Payments!$D:$D,Payments!$B:$B,$A40,Payments!$F:$F,M$3))</f>
        <v/>
      </c>
      <c r="N40" s="25" t="str">
        <f>IF($A40="","",SUMIFS(Payments!$D:$D,Payments!$B:$B,$A40,Payments!$F:$F,N$3))</f>
        <v/>
      </c>
      <c r="O40" s="24" t="str">
        <f t="shared" si="3"/>
        <v/>
      </c>
      <c r="P40" s="26" t="str">
        <f>IF($A40="","",MAX(0,(YEAR(Settings!$B$5)-YEAR($T40))*12+MONTH(Settings!$B$5)-MONTH($T40)+1))</f>
        <v/>
      </c>
      <c r="Q40" s="24" t="str">
        <f t="shared" si="4"/>
        <v/>
      </c>
      <c r="R40" s="24" t="str">
        <f t="shared" si="5"/>
        <v/>
      </c>
      <c r="S40" s="27" t="str">
        <f>IF(OR($A40="",N(R40)&lt;=0),"","Dear parent, the tuition fee of ₹ "&amp;TEXT(R40,"[&gt;=10000000]##\,##\,##\,##0;[&gt;=100000]##\,##\,##0;##,##0")&amp;" for "&amp;$A40&amp;" is pending at "&amp;Settings!$B$3&amp;". Kindly pay at your earliest convenience. Thank you.")</f>
        <v/>
      </c>
      <c r="T40" s="28" t="str">
        <f>IF($A40="","",DATE(YEAR(MAX(N(Students!E40),Settings!$B$4)),MONTH(MAX(N(Students!E40),Settings!$B$4)),1))</f>
        <v/>
      </c>
    </row>
    <row r="41" spans="1:20" x14ac:dyDescent="0.3">
      <c r="A41" s="23" t="str">
        <f>IF(Students!A41="","",Students!A41)</f>
        <v/>
      </c>
      <c r="B41" s="24" t="str">
        <f>IF($A41="","",N(Students!D41))</f>
        <v/>
      </c>
      <c r="C41" s="25" t="str">
        <f>IF($A41="","",SUMIFS(Payments!$D:$D,Payments!$B:$B,$A41,Payments!$F:$F,C$3))</f>
        <v/>
      </c>
      <c r="D41" s="25" t="str">
        <f>IF($A41="","",SUMIFS(Payments!$D:$D,Payments!$B:$B,$A41,Payments!$F:$F,D$3))</f>
        <v/>
      </c>
      <c r="E41" s="25" t="str">
        <f>IF($A41="","",SUMIFS(Payments!$D:$D,Payments!$B:$B,$A41,Payments!$F:$F,E$3))</f>
        <v/>
      </c>
      <c r="F41" s="25" t="str">
        <f>IF($A41="","",SUMIFS(Payments!$D:$D,Payments!$B:$B,$A41,Payments!$F:$F,F$3))</f>
        <v/>
      </c>
      <c r="G41" s="25" t="str">
        <f>IF($A41="","",SUMIFS(Payments!$D:$D,Payments!$B:$B,$A41,Payments!$F:$F,G$3))</f>
        <v/>
      </c>
      <c r="H41" s="25" t="str">
        <f>IF($A41="","",SUMIFS(Payments!$D:$D,Payments!$B:$B,$A41,Payments!$F:$F,H$3))</f>
        <v/>
      </c>
      <c r="I41" s="25" t="str">
        <f>IF($A41="","",SUMIFS(Payments!$D:$D,Payments!$B:$B,$A41,Payments!$F:$F,I$3))</f>
        <v/>
      </c>
      <c r="J41" s="25" t="str">
        <f>IF($A41="","",SUMIFS(Payments!$D:$D,Payments!$B:$B,$A41,Payments!$F:$F,J$3))</f>
        <v/>
      </c>
      <c r="K41" s="25" t="str">
        <f>IF($A41="","",SUMIFS(Payments!$D:$D,Payments!$B:$B,$A41,Payments!$F:$F,K$3))</f>
        <v/>
      </c>
      <c r="L41" s="25" t="str">
        <f>IF($A41="","",SUMIFS(Payments!$D:$D,Payments!$B:$B,$A41,Payments!$F:$F,L$3))</f>
        <v/>
      </c>
      <c r="M41" s="25" t="str">
        <f>IF($A41="","",SUMIFS(Payments!$D:$D,Payments!$B:$B,$A41,Payments!$F:$F,M$3))</f>
        <v/>
      </c>
      <c r="N41" s="25" t="str">
        <f>IF($A41="","",SUMIFS(Payments!$D:$D,Payments!$B:$B,$A41,Payments!$F:$F,N$3))</f>
        <v/>
      </c>
      <c r="O41" s="24" t="str">
        <f t="shared" si="3"/>
        <v/>
      </c>
      <c r="P41" s="26" t="str">
        <f>IF($A41="","",MAX(0,(YEAR(Settings!$B$5)-YEAR($T41))*12+MONTH(Settings!$B$5)-MONTH($T41)+1))</f>
        <v/>
      </c>
      <c r="Q41" s="24" t="str">
        <f t="shared" si="4"/>
        <v/>
      </c>
      <c r="R41" s="24" t="str">
        <f t="shared" si="5"/>
        <v/>
      </c>
      <c r="S41" s="27" t="str">
        <f>IF(OR($A41="",N(R41)&lt;=0),"","Dear parent, the tuition fee of ₹ "&amp;TEXT(R41,"[&gt;=10000000]##\,##\,##\,##0;[&gt;=100000]##\,##\,##0;##,##0")&amp;" for "&amp;$A41&amp;" is pending at "&amp;Settings!$B$3&amp;". Kindly pay at your earliest convenience. Thank you.")</f>
        <v/>
      </c>
      <c r="T41" s="28" t="str">
        <f>IF($A41="","",DATE(YEAR(MAX(N(Students!E41),Settings!$B$4)),MONTH(MAX(N(Students!E41),Settings!$B$4)),1))</f>
        <v/>
      </c>
    </row>
    <row r="42" spans="1:20" x14ac:dyDescent="0.3">
      <c r="A42" s="23" t="str">
        <f>IF(Students!A42="","",Students!A42)</f>
        <v/>
      </c>
      <c r="B42" s="24" t="str">
        <f>IF($A42="","",N(Students!D42))</f>
        <v/>
      </c>
      <c r="C42" s="25" t="str">
        <f>IF($A42="","",SUMIFS(Payments!$D:$D,Payments!$B:$B,$A42,Payments!$F:$F,C$3))</f>
        <v/>
      </c>
      <c r="D42" s="25" t="str">
        <f>IF($A42="","",SUMIFS(Payments!$D:$D,Payments!$B:$B,$A42,Payments!$F:$F,D$3))</f>
        <v/>
      </c>
      <c r="E42" s="25" t="str">
        <f>IF($A42="","",SUMIFS(Payments!$D:$D,Payments!$B:$B,$A42,Payments!$F:$F,E$3))</f>
        <v/>
      </c>
      <c r="F42" s="25" t="str">
        <f>IF($A42="","",SUMIFS(Payments!$D:$D,Payments!$B:$B,$A42,Payments!$F:$F,F$3))</f>
        <v/>
      </c>
      <c r="G42" s="25" t="str">
        <f>IF($A42="","",SUMIFS(Payments!$D:$D,Payments!$B:$B,$A42,Payments!$F:$F,G$3))</f>
        <v/>
      </c>
      <c r="H42" s="25" t="str">
        <f>IF($A42="","",SUMIFS(Payments!$D:$D,Payments!$B:$B,$A42,Payments!$F:$F,H$3))</f>
        <v/>
      </c>
      <c r="I42" s="25" t="str">
        <f>IF($A42="","",SUMIFS(Payments!$D:$D,Payments!$B:$B,$A42,Payments!$F:$F,I$3))</f>
        <v/>
      </c>
      <c r="J42" s="25" t="str">
        <f>IF($A42="","",SUMIFS(Payments!$D:$D,Payments!$B:$B,$A42,Payments!$F:$F,J$3))</f>
        <v/>
      </c>
      <c r="K42" s="25" t="str">
        <f>IF($A42="","",SUMIFS(Payments!$D:$D,Payments!$B:$B,$A42,Payments!$F:$F,K$3))</f>
        <v/>
      </c>
      <c r="L42" s="25" t="str">
        <f>IF($A42="","",SUMIFS(Payments!$D:$D,Payments!$B:$B,$A42,Payments!$F:$F,L$3))</f>
        <v/>
      </c>
      <c r="M42" s="25" t="str">
        <f>IF($A42="","",SUMIFS(Payments!$D:$D,Payments!$B:$B,$A42,Payments!$F:$F,M$3))</f>
        <v/>
      </c>
      <c r="N42" s="25" t="str">
        <f>IF($A42="","",SUMIFS(Payments!$D:$D,Payments!$B:$B,$A42,Payments!$F:$F,N$3))</f>
        <v/>
      </c>
      <c r="O42" s="24" t="str">
        <f t="shared" si="3"/>
        <v/>
      </c>
      <c r="P42" s="26" t="str">
        <f>IF($A42="","",MAX(0,(YEAR(Settings!$B$5)-YEAR($T42))*12+MONTH(Settings!$B$5)-MONTH($T42)+1))</f>
        <v/>
      </c>
      <c r="Q42" s="24" t="str">
        <f t="shared" si="4"/>
        <v/>
      </c>
      <c r="R42" s="24" t="str">
        <f t="shared" si="5"/>
        <v/>
      </c>
      <c r="S42" s="27" t="str">
        <f>IF(OR($A42="",N(R42)&lt;=0),"","Dear parent, the tuition fee of ₹ "&amp;TEXT(R42,"[&gt;=10000000]##\,##\,##\,##0;[&gt;=100000]##\,##\,##0;##,##0")&amp;" for "&amp;$A42&amp;" is pending at "&amp;Settings!$B$3&amp;". Kindly pay at your earliest convenience. Thank you.")</f>
        <v/>
      </c>
      <c r="T42" s="28" t="str">
        <f>IF($A42="","",DATE(YEAR(MAX(N(Students!E42),Settings!$B$4)),MONTH(MAX(N(Students!E42),Settings!$B$4)),1))</f>
        <v/>
      </c>
    </row>
    <row r="43" spans="1:20" x14ac:dyDescent="0.3">
      <c r="A43" s="23" t="str">
        <f>IF(Students!A43="","",Students!A43)</f>
        <v/>
      </c>
      <c r="B43" s="24" t="str">
        <f>IF($A43="","",N(Students!D43))</f>
        <v/>
      </c>
      <c r="C43" s="25" t="str">
        <f>IF($A43="","",SUMIFS(Payments!$D:$D,Payments!$B:$B,$A43,Payments!$F:$F,C$3))</f>
        <v/>
      </c>
      <c r="D43" s="25" t="str">
        <f>IF($A43="","",SUMIFS(Payments!$D:$D,Payments!$B:$B,$A43,Payments!$F:$F,D$3))</f>
        <v/>
      </c>
      <c r="E43" s="25" t="str">
        <f>IF($A43="","",SUMIFS(Payments!$D:$D,Payments!$B:$B,$A43,Payments!$F:$F,E$3))</f>
        <v/>
      </c>
      <c r="F43" s="25" t="str">
        <f>IF($A43="","",SUMIFS(Payments!$D:$D,Payments!$B:$B,$A43,Payments!$F:$F,F$3))</f>
        <v/>
      </c>
      <c r="G43" s="25" t="str">
        <f>IF($A43="","",SUMIFS(Payments!$D:$D,Payments!$B:$B,$A43,Payments!$F:$F,G$3))</f>
        <v/>
      </c>
      <c r="H43" s="25" t="str">
        <f>IF($A43="","",SUMIFS(Payments!$D:$D,Payments!$B:$B,$A43,Payments!$F:$F,H$3))</f>
        <v/>
      </c>
      <c r="I43" s="25" t="str">
        <f>IF($A43="","",SUMIFS(Payments!$D:$D,Payments!$B:$B,$A43,Payments!$F:$F,I$3))</f>
        <v/>
      </c>
      <c r="J43" s="25" t="str">
        <f>IF($A43="","",SUMIFS(Payments!$D:$D,Payments!$B:$B,$A43,Payments!$F:$F,J$3))</f>
        <v/>
      </c>
      <c r="K43" s="25" t="str">
        <f>IF($A43="","",SUMIFS(Payments!$D:$D,Payments!$B:$B,$A43,Payments!$F:$F,K$3))</f>
        <v/>
      </c>
      <c r="L43" s="25" t="str">
        <f>IF($A43="","",SUMIFS(Payments!$D:$D,Payments!$B:$B,$A43,Payments!$F:$F,L$3))</f>
        <v/>
      </c>
      <c r="M43" s="25" t="str">
        <f>IF($A43="","",SUMIFS(Payments!$D:$D,Payments!$B:$B,$A43,Payments!$F:$F,M$3))</f>
        <v/>
      </c>
      <c r="N43" s="25" t="str">
        <f>IF($A43="","",SUMIFS(Payments!$D:$D,Payments!$B:$B,$A43,Payments!$F:$F,N$3))</f>
        <v/>
      </c>
      <c r="O43" s="24" t="str">
        <f t="shared" si="3"/>
        <v/>
      </c>
      <c r="P43" s="26" t="str">
        <f>IF($A43="","",MAX(0,(YEAR(Settings!$B$5)-YEAR($T43))*12+MONTH(Settings!$B$5)-MONTH($T43)+1))</f>
        <v/>
      </c>
      <c r="Q43" s="24" t="str">
        <f t="shared" si="4"/>
        <v/>
      </c>
      <c r="R43" s="24" t="str">
        <f t="shared" si="5"/>
        <v/>
      </c>
      <c r="S43" s="27" t="str">
        <f>IF(OR($A43="",N(R43)&lt;=0),"","Dear parent, the tuition fee of ₹ "&amp;TEXT(R43,"[&gt;=10000000]##\,##\,##\,##0;[&gt;=100000]##\,##\,##0;##,##0")&amp;" for "&amp;$A43&amp;" is pending at "&amp;Settings!$B$3&amp;". Kindly pay at your earliest convenience. Thank you.")</f>
        <v/>
      </c>
      <c r="T43" s="28" t="str">
        <f>IF($A43="","",DATE(YEAR(MAX(N(Students!E43),Settings!$B$4)),MONTH(MAX(N(Students!E43),Settings!$B$4)),1))</f>
        <v/>
      </c>
    </row>
    <row r="44" spans="1:20" x14ac:dyDescent="0.3">
      <c r="A44" s="23" t="str">
        <f>IF(Students!A44="","",Students!A44)</f>
        <v/>
      </c>
      <c r="B44" s="24" t="str">
        <f>IF($A44="","",N(Students!D44))</f>
        <v/>
      </c>
      <c r="C44" s="25" t="str">
        <f>IF($A44="","",SUMIFS(Payments!$D:$D,Payments!$B:$B,$A44,Payments!$F:$F,C$3))</f>
        <v/>
      </c>
      <c r="D44" s="25" t="str">
        <f>IF($A44="","",SUMIFS(Payments!$D:$D,Payments!$B:$B,$A44,Payments!$F:$F,D$3))</f>
        <v/>
      </c>
      <c r="E44" s="25" t="str">
        <f>IF($A44="","",SUMIFS(Payments!$D:$D,Payments!$B:$B,$A44,Payments!$F:$F,E$3))</f>
        <v/>
      </c>
      <c r="F44" s="25" t="str">
        <f>IF($A44="","",SUMIFS(Payments!$D:$D,Payments!$B:$B,$A44,Payments!$F:$F,F$3))</f>
        <v/>
      </c>
      <c r="G44" s="25" t="str">
        <f>IF($A44="","",SUMIFS(Payments!$D:$D,Payments!$B:$B,$A44,Payments!$F:$F,G$3))</f>
        <v/>
      </c>
      <c r="H44" s="25" t="str">
        <f>IF($A44="","",SUMIFS(Payments!$D:$D,Payments!$B:$B,$A44,Payments!$F:$F,H$3))</f>
        <v/>
      </c>
      <c r="I44" s="25" t="str">
        <f>IF($A44="","",SUMIFS(Payments!$D:$D,Payments!$B:$B,$A44,Payments!$F:$F,I$3))</f>
        <v/>
      </c>
      <c r="J44" s="25" t="str">
        <f>IF($A44="","",SUMIFS(Payments!$D:$D,Payments!$B:$B,$A44,Payments!$F:$F,J$3))</f>
        <v/>
      </c>
      <c r="K44" s="25" t="str">
        <f>IF($A44="","",SUMIFS(Payments!$D:$D,Payments!$B:$B,$A44,Payments!$F:$F,K$3))</f>
        <v/>
      </c>
      <c r="L44" s="25" t="str">
        <f>IF($A44="","",SUMIFS(Payments!$D:$D,Payments!$B:$B,$A44,Payments!$F:$F,L$3))</f>
        <v/>
      </c>
      <c r="M44" s="25" t="str">
        <f>IF($A44="","",SUMIFS(Payments!$D:$D,Payments!$B:$B,$A44,Payments!$F:$F,M$3))</f>
        <v/>
      </c>
      <c r="N44" s="25" t="str">
        <f>IF($A44="","",SUMIFS(Payments!$D:$D,Payments!$B:$B,$A44,Payments!$F:$F,N$3))</f>
        <v/>
      </c>
      <c r="O44" s="24" t="str">
        <f t="shared" si="3"/>
        <v/>
      </c>
      <c r="P44" s="26" t="str">
        <f>IF($A44="","",MAX(0,(YEAR(Settings!$B$5)-YEAR($T44))*12+MONTH(Settings!$B$5)-MONTH($T44)+1))</f>
        <v/>
      </c>
      <c r="Q44" s="24" t="str">
        <f t="shared" si="4"/>
        <v/>
      </c>
      <c r="R44" s="24" t="str">
        <f t="shared" si="5"/>
        <v/>
      </c>
      <c r="S44" s="27" t="str">
        <f>IF(OR($A44="",N(R44)&lt;=0),"","Dear parent, the tuition fee of ₹ "&amp;TEXT(R44,"[&gt;=10000000]##\,##\,##\,##0;[&gt;=100000]##\,##\,##0;##,##0")&amp;" for "&amp;$A44&amp;" is pending at "&amp;Settings!$B$3&amp;". Kindly pay at your earliest convenience. Thank you.")</f>
        <v/>
      </c>
      <c r="T44" s="28" t="str">
        <f>IF($A44="","",DATE(YEAR(MAX(N(Students!E44),Settings!$B$4)),MONTH(MAX(N(Students!E44),Settings!$B$4)),1))</f>
        <v/>
      </c>
    </row>
    <row r="45" spans="1:20" x14ac:dyDescent="0.3">
      <c r="A45" s="23" t="str">
        <f>IF(Students!A45="","",Students!A45)</f>
        <v/>
      </c>
      <c r="B45" s="24" t="str">
        <f>IF($A45="","",N(Students!D45))</f>
        <v/>
      </c>
      <c r="C45" s="25" t="str">
        <f>IF($A45="","",SUMIFS(Payments!$D:$D,Payments!$B:$B,$A45,Payments!$F:$F,C$3))</f>
        <v/>
      </c>
      <c r="D45" s="25" t="str">
        <f>IF($A45="","",SUMIFS(Payments!$D:$D,Payments!$B:$B,$A45,Payments!$F:$F,D$3))</f>
        <v/>
      </c>
      <c r="E45" s="25" t="str">
        <f>IF($A45="","",SUMIFS(Payments!$D:$D,Payments!$B:$B,$A45,Payments!$F:$F,E$3))</f>
        <v/>
      </c>
      <c r="F45" s="25" t="str">
        <f>IF($A45="","",SUMIFS(Payments!$D:$D,Payments!$B:$B,$A45,Payments!$F:$F,F$3))</f>
        <v/>
      </c>
      <c r="G45" s="25" t="str">
        <f>IF($A45="","",SUMIFS(Payments!$D:$D,Payments!$B:$B,$A45,Payments!$F:$F,G$3))</f>
        <v/>
      </c>
      <c r="H45" s="25" t="str">
        <f>IF($A45="","",SUMIFS(Payments!$D:$D,Payments!$B:$B,$A45,Payments!$F:$F,H$3))</f>
        <v/>
      </c>
      <c r="I45" s="25" t="str">
        <f>IF($A45="","",SUMIFS(Payments!$D:$D,Payments!$B:$B,$A45,Payments!$F:$F,I$3))</f>
        <v/>
      </c>
      <c r="J45" s="25" t="str">
        <f>IF($A45="","",SUMIFS(Payments!$D:$D,Payments!$B:$B,$A45,Payments!$F:$F,J$3))</f>
        <v/>
      </c>
      <c r="K45" s="25" t="str">
        <f>IF($A45="","",SUMIFS(Payments!$D:$D,Payments!$B:$B,$A45,Payments!$F:$F,K$3))</f>
        <v/>
      </c>
      <c r="L45" s="25" t="str">
        <f>IF($A45="","",SUMIFS(Payments!$D:$D,Payments!$B:$B,$A45,Payments!$F:$F,L$3))</f>
        <v/>
      </c>
      <c r="M45" s="25" t="str">
        <f>IF($A45="","",SUMIFS(Payments!$D:$D,Payments!$B:$B,$A45,Payments!$F:$F,M$3))</f>
        <v/>
      </c>
      <c r="N45" s="25" t="str">
        <f>IF($A45="","",SUMIFS(Payments!$D:$D,Payments!$B:$B,$A45,Payments!$F:$F,N$3))</f>
        <v/>
      </c>
      <c r="O45" s="24" t="str">
        <f t="shared" si="3"/>
        <v/>
      </c>
      <c r="P45" s="26" t="str">
        <f>IF($A45="","",MAX(0,(YEAR(Settings!$B$5)-YEAR($T45))*12+MONTH(Settings!$B$5)-MONTH($T45)+1))</f>
        <v/>
      </c>
      <c r="Q45" s="24" t="str">
        <f t="shared" si="4"/>
        <v/>
      </c>
      <c r="R45" s="24" t="str">
        <f t="shared" si="5"/>
        <v/>
      </c>
      <c r="S45" s="27" t="str">
        <f>IF(OR($A45="",N(R45)&lt;=0),"","Dear parent, the tuition fee of ₹ "&amp;TEXT(R45,"[&gt;=10000000]##\,##\,##\,##0;[&gt;=100000]##\,##\,##0;##,##0")&amp;" for "&amp;$A45&amp;" is pending at "&amp;Settings!$B$3&amp;". Kindly pay at your earliest convenience. Thank you.")</f>
        <v/>
      </c>
      <c r="T45" s="28" t="str">
        <f>IF($A45="","",DATE(YEAR(MAX(N(Students!E45),Settings!$B$4)),MONTH(MAX(N(Students!E45),Settings!$B$4)),1))</f>
        <v/>
      </c>
    </row>
    <row r="46" spans="1:20" x14ac:dyDescent="0.3">
      <c r="A46" s="23" t="str">
        <f>IF(Students!A46="","",Students!A46)</f>
        <v/>
      </c>
      <c r="B46" s="24" t="str">
        <f>IF($A46="","",N(Students!D46))</f>
        <v/>
      </c>
      <c r="C46" s="25" t="str">
        <f>IF($A46="","",SUMIFS(Payments!$D:$D,Payments!$B:$B,$A46,Payments!$F:$F,C$3))</f>
        <v/>
      </c>
      <c r="D46" s="25" t="str">
        <f>IF($A46="","",SUMIFS(Payments!$D:$D,Payments!$B:$B,$A46,Payments!$F:$F,D$3))</f>
        <v/>
      </c>
      <c r="E46" s="25" t="str">
        <f>IF($A46="","",SUMIFS(Payments!$D:$D,Payments!$B:$B,$A46,Payments!$F:$F,E$3))</f>
        <v/>
      </c>
      <c r="F46" s="25" t="str">
        <f>IF($A46="","",SUMIFS(Payments!$D:$D,Payments!$B:$B,$A46,Payments!$F:$F,F$3))</f>
        <v/>
      </c>
      <c r="G46" s="25" t="str">
        <f>IF($A46="","",SUMIFS(Payments!$D:$D,Payments!$B:$B,$A46,Payments!$F:$F,G$3))</f>
        <v/>
      </c>
      <c r="H46" s="25" t="str">
        <f>IF($A46="","",SUMIFS(Payments!$D:$D,Payments!$B:$B,$A46,Payments!$F:$F,H$3))</f>
        <v/>
      </c>
      <c r="I46" s="25" t="str">
        <f>IF($A46="","",SUMIFS(Payments!$D:$D,Payments!$B:$B,$A46,Payments!$F:$F,I$3))</f>
        <v/>
      </c>
      <c r="J46" s="25" t="str">
        <f>IF($A46="","",SUMIFS(Payments!$D:$D,Payments!$B:$B,$A46,Payments!$F:$F,J$3))</f>
        <v/>
      </c>
      <c r="K46" s="25" t="str">
        <f>IF($A46="","",SUMIFS(Payments!$D:$D,Payments!$B:$B,$A46,Payments!$F:$F,K$3))</f>
        <v/>
      </c>
      <c r="L46" s="25" t="str">
        <f>IF($A46="","",SUMIFS(Payments!$D:$D,Payments!$B:$B,$A46,Payments!$F:$F,L$3))</f>
        <v/>
      </c>
      <c r="M46" s="25" t="str">
        <f>IF($A46="","",SUMIFS(Payments!$D:$D,Payments!$B:$B,$A46,Payments!$F:$F,M$3))</f>
        <v/>
      </c>
      <c r="N46" s="25" t="str">
        <f>IF($A46="","",SUMIFS(Payments!$D:$D,Payments!$B:$B,$A46,Payments!$F:$F,N$3))</f>
        <v/>
      </c>
      <c r="O46" s="24" t="str">
        <f t="shared" si="3"/>
        <v/>
      </c>
      <c r="P46" s="26" t="str">
        <f>IF($A46="","",MAX(0,(YEAR(Settings!$B$5)-YEAR($T46))*12+MONTH(Settings!$B$5)-MONTH($T46)+1))</f>
        <v/>
      </c>
      <c r="Q46" s="24" t="str">
        <f t="shared" si="4"/>
        <v/>
      </c>
      <c r="R46" s="24" t="str">
        <f t="shared" si="5"/>
        <v/>
      </c>
      <c r="S46" s="27" t="str">
        <f>IF(OR($A46="",N(R46)&lt;=0),"","Dear parent, the tuition fee of ₹ "&amp;TEXT(R46,"[&gt;=10000000]##\,##\,##\,##0;[&gt;=100000]##\,##\,##0;##,##0")&amp;" for "&amp;$A46&amp;" is pending at "&amp;Settings!$B$3&amp;". Kindly pay at your earliest convenience. Thank you.")</f>
        <v/>
      </c>
      <c r="T46" s="28" t="str">
        <f>IF($A46="","",DATE(YEAR(MAX(N(Students!E46),Settings!$B$4)),MONTH(MAX(N(Students!E46),Settings!$B$4)),1))</f>
        <v/>
      </c>
    </row>
    <row r="47" spans="1:20" x14ac:dyDescent="0.3">
      <c r="A47" s="23" t="str">
        <f>IF(Students!A47="","",Students!A47)</f>
        <v/>
      </c>
      <c r="B47" s="24" t="str">
        <f>IF($A47="","",N(Students!D47))</f>
        <v/>
      </c>
      <c r="C47" s="25" t="str">
        <f>IF($A47="","",SUMIFS(Payments!$D:$D,Payments!$B:$B,$A47,Payments!$F:$F,C$3))</f>
        <v/>
      </c>
      <c r="D47" s="25" t="str">
        <f>IF($A47="","",SUMIFS(Payments!$D:$D,Payments!$B:$B,$A47,Payments!$F:$F,D$3))</f>
        <v/>
      </c>
      <c r="E47" s="25" t="str">
        <f>IF($A47="","",SUMIFS(Payments!$D:$D,Payments!$B:$B,$A47,Payments!$F:$F,E$3))</f>
        <v/>
      </c>
      <c r="F47" s="25" t="str">
        <f>IF($A47="","",SUMIFS(Payments!$D:$D,Payments!$B:$B,$A47,Payments!$F:$F,F$3))</f>
        <v/>
      </c>
      <c r="G47" s="25" t="str">
        <f>IF($A47="","",SUMIFS(Payments!$D:$D,Payments!$B:$B,$A47,Payments!$F:$F,G$3))</f>
        <v/>
      </c>
      <c r="H47" s="25" t="str">
        <f>IF($A47="","",SUMIFS(Payments!$D:$D,Payments!$B:$B,$A47,Payments!$F:$F,H$3))</f>
        <v/>
      </c>
      <c r="I47" s="25" t="str">
        <f>IF($A47="","",SUMIFS(Payments!$D:$D,Payments!$B:$B,$A47,Payments!$F:$F,I$3))</f>
        <v/>
      </c>
      <c r="J47" s="25" t="str">
        <f>IF($A47="","",SUMIFS(Payments!$D:$D,Payments!$B:$B,$A47,Payments!$F:$F,J$3))</f>
        <v/>
      </c>
      <c r="K47" s="25" t="str">
        <f>IF($A47="","",SUMIFS(Payments!$D:$D,Payments!$B:$B,$A47,Payments!$F:$F,K$3))</f>
        <v/>
      </c>
      <c r="L47" s="25" t="str">
        <f>IF($A47="","",SUMIFS(Payments!$D:$D,Payments!$B:$B,$A47,Payments!$F:$F,L$3))</f>
        <v/>
      </c>
      <c r="M47" s="25" t="str">
        <f>IF($A47="","",SUMIFS(Payments!$D:$D,Payments!$B:$B,$A47,Payments!$F:$F,M$3))</f>
        <v/>
      </c>
      <c r="N47" s="25" t="str">
        <f>IF($A47="","",SUMIFS(Payments!$D:$D,Payments!$B:$B,$A47,Payments!$F:$F,N$3))</f>
        <v/>
      </c>
      <c r="O47" s="24" t="str">
        <f t="shared" si="3"/>
        <v/>
      </c>
      <c r="P47" s="26" t="str">
        <f>IF($A47="","",MAX(0,(YEAR(Settings!$B$5)-YEAR($T47))*12+MONTH(Settings!$B$5)-MONTH($T47)+1))</f>
        <v/>
      </c>
      <c r="Q47" s="24" t="str">
        <f t="shared" si="4"/>
        <v/>
      </c>
      <c r="R47" s="24" t="str">
        <f t="shared" si="5"/>
        <v/>
      </c>
      <c r="S47" s="27" t="str">
        <f>IF(OR($A47="",N(R47)&lt;=0),"","Dear parent, the tuition fee of ₹ "&amp;TEXT(R47,"[&gt;=10000000]##\,##\,##\,##0;[&gt;=100000]##\,##\,##0;##,##0")&amp;" for "&amp;$A47&amp;" is pending at "&amp;Settings!$B$3&amp;". Kindly pay at your earliest convenience. Thank you.")</f>
        <v/>
      </c>
      <c r="T47" s="28" t="str">
        <f>IF($A47="","",DATE(YEAR(MAX(N(Students!E47),Settings!$B$4)),MONTH(MAX(N(Students!E47),Settings!$B$4)),1))</f>
        <v/>
      </c>
    </row>
    <row r="48" spans="1:20" x14ac:dyDescent="0.3">
      <c r="A48" s="23" t="str">
        <f>IF(Students!A48="","",Students!A48)</f>
        <v/>
      </c>
      <c r="B48" s="24" t="str">
        <f>IF($A48="","",N(Students!D48))</f>
        <v/>
      </c>
      <c r="C48" s="25" t="str">
        <f>IF($A48="","",SUMIFS(Payments!$D:$D,Payments!$B:$B,$A48,Payments!$F:$F,C$3))</f>
        <v/>
      </c>
      <c r="D48" s="25" t="str">
        <f>IF($A48="","",SUMIFS(Payments!$D:$D,Payments!$B:$B,$A48,Payments!$F:$F,D$3))</f>
        <v/>
      </c>
      <c r="E48" s="25" t="str">
        <f>IF($A48="","",SUMIFS(Payments!$D:$D,Payments!$B:$B,$A48,Payments!$F:$F,E$3))</f>
        <v/>
      </c>
      <c r="F48" s="25" t="str">
        <f>IF($A48="","",SUMIFS(Payments!$D:$D,Payments!$B:$B,$A48,Payments!$F:$F,F$3))</f>
        <v/>
      </c>
      <c r="G48" s="25" t="str">
        <f>IF($A48="","",SUMIFS(Payments!$D:$D,Payments!$B:$B,$A48,Payments!$F:$F,G$3))</f>
        <v/>
      </c>
      <c r="H48" s="25" t="str">
        <f>IF($A48="","",SUMIFS(Payments!$D:$D,Payments!$B:$B,$A48,Payments!$F:$F,H$3))</f>
        <v/>
      </c>
      <c r="I48" s="25" t="str">
        <f>IF($A48="","",SUMIFS(Payments!$D:$D,Payments!$B:$B,$A48,Payments!$F:$F,I$3))</f>
        <v/>
      </c>
      <c r="J48" s="25" t="str">
        <f>IF($A48="","",SUMIFS(Payments!$D:$D,Payments!$B:$B,$A48,Payments!$F:$F,J$3))</f>
        <v/>
      </c>
      <c r="K48" s="25" t="str">
        <f>IF($A48="","",SUMIFS(Payments!$D:$D,Payments!$B:$B,$A48,Payments!$F:$F,K$3))</f>
        <v/>
      </c>
      <c r="L48" s="25" t="str">
        <f>IF($A48="","",SUMIFS(Payments!$D:$D,Payments!$B:$B,$A48,Payments!$F:$F,L$3))</f>
        <v/>
      </c>
      <c r="M48" s="25" t="str">
        <f>IF($A48="","",SUMIFS(Payments!$D:$D,Payments!$B:$B,$A48,Payments!$F:$F,M$3))</f>
        <v/>
      </c>
      <c r="N48" s="25" t="str">
        <f>IF($A48="","",SUMIFS(Payments!$D:$D,Payments!$B:$B,$A48,Payments!$F:$F,N$3))</f>
        <v/>
      </c>
      <c r="O48" s="24" t="str">
        <f t="shared" si="3"/>
        <v/>
      </c>
      <c r="P48" s="26" t="str">
        <f>IF($A48="","",MAX(0,(YEAR(Settings!$B$5)-YEAR($T48))*12+MONTH(Settings!$B$5)-MONTH($T48)+1))</f>
        <v/>
      </c>
      <c r="Q48" s="24" t="str">
        <f t="shared" si="4"/>
        <v/>
      </c>
      <c r="R48" s="24" t="str">
        <f t="shared" si="5"/>
        <v/>
      </c>
      <c r="S48" s="27" t="str">
        <f>IF(OR($A48="",N(R48)&lt;=0),"","Dear parent, the tuition fee of ₹ "&amp;TEXT(R48,"[&gt;=10000000]##\,##\,##\,##0;[&gt;=100000]##\,##\,##0;##,##0")&amp;" for "&amp;$A48&amp;" is pending at "&amp;Settings!$B$3&amp;". Kindly pay at your earliest convenience. Thank you.")</f>
        <v/>
      </c>
      <c r="T48" s="28" t="str">
        <f>IF($A48="","",DATE(YEAR(MAX(N(Students!E48),Settings!$B$4)),MONTH(MAX(N(Students!E48),Settings!$B$4)),1))</f>
        <v/>
      </c>
    </row>
    <row r="49" spans="1:20" x14ac:dyDescent="0.3">
      <c r="A49" s="23" t="str">
        <f>IF(Students!A49="","",Students!A49)</f>
        <v/>
      </c>
      <c r="B49" s="24" t="str">
        <f>IF($A49="","",N(Students!D49))</f>
        <v/>
      </c>
      <c r="C49" s="25" t="str">
        <f>IF($A49="","",SUMIFS(Payments!$D:$D,Payments!$B:$B,$A49,Payments!$F:$F,C$3))</f>
        <v/>
      </c>
      <c r="D49" s="25" t="str">
        <f>IF($A49="","",SUMIFS(Payments!$D:$D,Payments!$B:$B,$A49,Payments!$F:$F,D$3))</f>
        <v/>
      </c>
      <c r="E49" s="25" t="str">
        <f>IF($A49="","",SUMIFS(Payments!$D:$D,Payments!$B:$B,$A49,Payments!$F:$F,E$3))</f>
        <v/>
      </c>
      <c r="F49" s="25" t="str">
        <f>IF($A49="","",SUMIFS(Payments!$D:$D,Payments!$B:$B,$A49,Payments!$F:$F,F$3))</f>
        <v/>
      </c>
      <c r="G49" s="25" t="str">
        <f>IF($A49="","",SUMIFS(Payments!$D:$D,Payments!$B:$B,$A49,Payments!$F:$F,G$3))</f>
        <v/>
      </c>
      <c r="H49" s="25" t="str">
        <f>IF($A49="","",SUMIFS(Payments!$D:$D,Payments!$B:$B,$A49,Payments!$F:$F,H$3))</f>
        <v/>
      </c>
      <c r="I49" s="25" t="str">
        <f>IF($A49="","",SUMIFS(Payments!$D:$D,Payments!$B:$B,$A49,Payments!$F:$F,I$3))</f>
        <v/>
      </c>
      <c r="J49" s="25" t="str">
        <f>IF($A49="","",SUMIFS(Payments!$D:$D,Payments!$B:$B,$A49,Payments!$F:$F,J$3))</f>
        <v/>
      </c>
      <c r="K49" s="25" t="str">
        <f>IF($A49="","",SUMIFS(Payments!$D:$D,Payments!$B:$B,$A49,Payments!$F:$F,K$3))</f>
        <v/>
      </c>
      <c r="L49" s="25" t="str">
        <f>IF($A49="","",SUMIFS(Payments!$D:$D,Payments!$B:$B,$A49,Payments!$F:$F,L$3))</f>
        <v/>
      </c>
      <c r="M49" s="25" t="str">
        <f>IF($A49="","",SUMIFS(Payments!$D:$D,Payments!$B:$B,$A49,Payments!$F:$F,M$3))</f>
        <v/>
      </c>
      <c r="N49" s="25" t="str">
        <f>IF($A49="","",SUMIFS(Payments!$D:$D,Payments!$B:$B,$A49,Payments!$F:$F,N$3))</f>
        <v/>
      </c>
      <c r="O49" s="24" t="str">
        <f t="shared" si="3"/>
        <v/>
      </c>
      <c r="P49" s="26" t="str">
        <f>IF($A49="","",MAX(0,(YEAR(Settings!$B$5)-YEAR($T49))*12+MONTH(Settings!$B$5)-MONTH($T49)+1))</f>
        <v/>
      </c>
      <c r="Q49" s="24" t="str">
        <f t="shared" si="4"/>
        <v/>
      </c>
      <c r="R49" s="24" t="str">
        <f t="shared" si="5"/>
        <v/>
      </c>
      <c r="S49" s="27" t="str">
        <f>IF(OR($A49="",N(R49)&lt;=0),"","Dear parent, the tuition fee of ₹ "&amp;TEXT(R49,"[&gt;=10000000]##\,##\,##\,##0;[&gt;=100000]##\,##\,##0;##,##0")&amp;" for "&amp;$A49&amp;" is pending at "&amp;Settings!$B$3&amp;". Kindly pay at your earliest convenience. Thank you.")</f>
        <v/>
      </c>
      <c r="T49" s="28" t="str">
        <f>IF($A49="","",DATE(YEAR(MAX(N(Students!E49),Settings!$B$4)),MONTH(MAX(N(Students!E49),Settings!$B$4)),1))</f>
        <v/>
      </c>
    </row>
    <row r="50" spans="1:20" x14ac:dyDescent="0.3">
      <c r="A50" s="23" t="str">
        <f>IF(Students!A50="","",Students!A50)</f>
        <v/>
      </c>
      <c r="B50" s="24" t="str">
        <f>IF($A50="","",N(Students!D50))</f>
        <v/>
      </c>
      <c r="C50" s="25" t="str">
        <f>IF($A50="","",SUMIFS(Payments!$D:$D,Payments!$B:$B,$A50,Payments!$F:$F,C$3))</f>
        <v/>
      </c>
      <c r="D50" s="25" t="str">
        <f>IF($A50="","",SUMIFS(Payments!$D:$D,Payments!$B:$B,$A50,Payments!$F:$F,D$3))</f>
        <v/>
      </c>
      <c r="E50" s="25" t="str">
        <f>IF($A50="","",SUMIFS(Payments!$D:$D,Payments!$B:$B,$A50,Payments!$F:$F,E$3))</f>
        <v/>
      </c>
      <c r="F50" s="25" t="str">
        <f>IF($A50="","",SUMIFS(Payments!$D:$D,Payments!$B:$B,$A50,Payments!$F:$F,F$3))</f>
        <v/>
      </c>
      <c r="G50" s="25" t="str">
        <f>IF($A50="","",SUMIFS(Payments!$D:$D,Payments!$B:$B,$A50,Payments!$F:$F,G$3))</f>
        <v/>
      </c>
      <c r="H50" s="25" t="str">
        <f>IF($A50="","",SUMIFS(Payments!$D:$D,Payments!$B:$B,$A50,Payments!$F:$F,H$3))</f>
        <v/>
      </c>
      <c r="I50" s="25" t="str">
        <f>IF($A50="","",SUMIFS(Payments!$D:$D,Payments!$B:$B,$A50,Payments!$F:$F,I$3))</f>
        <v/>
      </c>
      <c r="J50" s="25" t="str">
        <f>IF($A50="","",SUMIFS(Payments!$D:$D,Payments!$B:$B,$A50,Payments!$F:$F,J$3))</f>
        <v/>
      </c>
      <c r="K50" s="25" t="str">
        <f>IF($A50="","",SUMIFS(Payments!$D:$D,Payments!$B:$B,$A50,Payments!$F:$F,K$3))</f>
        <v/>
      </c>
      <c r="L50" s="25" t="str">
        <f>IF($A50="","",SUMIFS(Payments!$D:$D,Payments!$B:$B,$A50,Payments!$F:$F,L$3))</f>
        <v/>
      </c>
      <c r="M50" s="25" t="str">
        <f>IF($A50="","",SUMIFS(Payments!$D:$D,Payments!$B:$B,$A50,Payments!$F:$F,M$3))</f>
        <v/>
      </c>
      <c r="N50" s="25" t="str">
        <f>IF($A50="","",SUMIFS(Payments!$D:$D,Payments!$B:$B,$A50,Payments!$F:$F,N$3))</f>
        <v/>
      </c>
      <c r="O50" s="24" t="str">
        <f t="shared" si="3"/>
        <v/>
      </c>
      <c r="P50" s="26" t="str">
        <f>IF($A50="","",MAX(0,(YEAR(Settings!$B$5)-YEAR($T50))*12+MONTH(Settings!$B$5)-MONTH($T50)+1))</f>
        <v/>
      </c>
      <c r="Q50" s="24" t="str">
        <f t="shared" si="4"/>
        <v/>
      </c>
      <c r="R50" s="24" t="str">
        <f t="shared" si="5"/>
        <v/>
      </c>
      <c r="S50" s="27" t="str">
        <f>IF(OR($A50="",N(R50)&lt;=0),"","Dear parent, the tuition fee of ₹ "&amp;TEXT(R50,"[&gt;=10000000]##\,##\,##\,##0;[&gt;=100000]##\,##\,##0;##,##0")&amp;" for "&amp;$A50&amp;" is pending at "&amp;Settings!$B$3&amp;". Kindly pay at your earliest convenience. Thank you.")</f>
        <v/>
      </c>
      <c r="T50" s="28" t="str">
        <f>IF($A50="","",DATE(YEAR(MAX(N(Students!E50),Settings!$B$4)),MONTH(MAX(N(Students!E50),Settings!$B$4)),1))</f>
        <v/>
      </c>
    </row>
    <row r="51" spans="1:20" x14ac:dyDescent="0.3">
      <c r="A51" s="23" t="str">
        <f>IF(Students!A51="","",Students!A51)</f>
        <v/>
      </c>
      <c r="B51" s="24" t="str">
        <f>IF($A51="","",N(Students!D51))</f>
        <v/>
      </c>
      <c r="C51" s="25" t="str">
        <f>IF($A51="","",SUMIFS(Payments!$D:$D,Payments!$B:$B,$A51,Payments!$F:$F,C$3))</f>
        <v/>
      </c>
      <c r="D51" s="25" t="str">
        <f>IF($A51="","",SUMIFS(Payments!$D:$D,Payments!$B:$B,$A51,Payments!$F:$F,D$3))</f>
        <v/>
      </c>
      <c r="E51" s="25" t="str">
        <f>IF($A51="","",SUMIFS(Payments!$D:$D,Payments!$B:$B,$A51,Payments!$F:$F,E$3))</f>
        <v/>
      </c>
      <c r="F51" s="25" t="str">
        <f>IF($A51="","",SUMIFS(Payments!$D:$D,Payments!$B:$B,$A51,Payments!$F:$F,F$3))</f>
        <v/>
      </c>
      <c r="G51" s="25" t="str">
        <f>IF($A51="","",SUMIFS(Payments!$D:$D,Payments!$B:$B,$A51,Payments!$F:$F,G$3))</f>
        <v/>
      </c>
      <c r="H51" s="25" t="str">
        <f>IF($A51="","",SUMIFS(Payments!$D:$D,Payments!$B:$B,$A51,Payments!$F:$F,H$3))</f>
        <v/>
      </c>
      <c r="I51" s="25" t="str">
        <f>IF($A51="","",SUMIFS(Payments!$D:$D,Payments!$B:$B,$A51,Payments!$F:$F,I$3))</f>
        <v/>
      </c>
      <c r="J51" s="25" t="str">
        <f>IF($A51="","",SUMIFS(Payments!$D:$D,Payments!$B:$B,$A51,Payments!$F:$F,J$3))</f>
        <v/>
      </c>
      <c r="K51" s="25" t="str">
        <f>IF($A51="","",SUMIFS(Payments!$D:$D,Payments!$B:$B,$A51,Payments!$F:$F,K$3))</f>
        <v/>
      </c>
      <c r="L51" s="25" t="str">
        <f>IF($A51="","",SUMIFS(Payments!$D:$D,Payments!$B:$B,$A51,Payments!$F:$F,L$3))</f>
        <v/>
      </c>
      <c r="M51" s="25" t="str">
        <f>IF($A51="","",SUMIFS(Payments!$D:$D,Payments!$B:$B,$A51,Payments!$F:$F,M$3))</f>
        <v/>
      </c>
      <c r="N51" s="25" t="str">
        <f>IF($A51="","",SUMIFS(Payments!$D:$D,Payments!$B:$B,$A51,Payments!$F:$F,N$3))</f>
        <v/>
      </c>
      <c r="O51" s="24" t="str">
        <f t="shared" si="3"/>
        <v/>
      </c>
      <c r="P51" s="26" t="str">
        <f>IF($A51="","",MAX(0,(YEAR(Settings!$B$5)-YEAR($T51))*12+MONTH(Settings!$B$5)-MONTH($T51)+1))</f>
        <v/>
      </c>
      <c r="Q51" s="24" t="str">
        <f t="shared" si="4"/>
        <v/>
      </c>
      <c r="R51" s="24" t="str">
        <f t="shared" si="5"/>
        <v/>
      </c>
      <c r="S51" s="27" t="str">
        <f>IF(OR($A51="",N(R51)&lt;=0),"","Dear parent, the tuition fee of ₹ "&amp;TEXT(R51,"[&gt;=10000000]##\,##\,##\,##0;[&gt;=100000]##\,##\,##0;##,##0")&amp;" for "&amp;$A51&amp;" is pending at "&amp;Settings!$B$3&amp;". Kindly pay at your earliest convenience. Thank you.")</f>
        <v/>
      </c>
      <c r="T51" s="28" t="str">
        <f>IF($A51="","",DATE(YEAR(MAX(N(Students!E51),Settings!$B$4)),MONTH(MAX(N(Students!E51),Settings!$B$4)),1))</f>
        <v/>
      </c>
    </row>
    <row r="52" spans="1:20" x14ac:dyDescent="0.3">
      <c r="A52" s="23" t="str">
        <f>IF(Students!A52="","",Students!A52)</f>
        <v/>
      </c>
      <c r="B52" s="24" t="str">
        <f>IF($A52="","",N(Students!D52))</f>
        <v/>
      </c>
      <c r="C52" s="25" t="str">
        <f>IF($A52="","",SUMIFS(Payments!$D:$D,Payments!$B:$B,$A52,Payments!$F:$F,C$3))</f>
        <v/>
      </c>
      <c r="D52" s="25" t="str">
        <f>IF($A52="","",SUMIFS(Payments!$D:$D,Payments!$B:$B,$A52,Payments!$F:$F,D$3))</f>
        <v/>
      </c>
      <c r="E52" s="25" t="str">
        <f>IF($A52="","",SUMIFS(Payments!$D:$D,Payments!$B:$B,$A52,Payments!$F:$F,E$3))</f>
        <v/>
      </c>
      <c r="F52" s="25" t="str">
        <f>IF($A52="","",SUMIFS(Payments!$D:$D,Payments!$B:$B,$A52,Payments!$F:$F,F$3))</f>
        <v/>
      </c>
      <c r="G52" s="25" t="str">
        <f>IF($A52="","",SUMIFS(Payments!$D:$D,Payments!$B:$B,$A52,Payments!$F:$F,G$3))</f>
        <v/>
      </c>
      <c r="H52" s="25" t="str">
        <f>IF($A52="","",SUMIFS(Payments!$D:$D,Payments!$B:$B,$A52,Payments!$F:$F,H$3))</f>
        <v/>
      </c>
      <c r="I52" s="25" t="str">
        <f>IF($A52="","",SUMIFS(Payments!$D:$D,Payments!$B:$B,$A52,Payments!$F:$F,I$3))</f>
        <v/>
      </c>
      <c r="J52" s="25" t="str">
        <f>IF($A52="","",SUMIFS(Payments!$D:$D,Payments!$B:$B,$A52,Payments!$F:$F,J$3))</f>
        <v/>
      </c>
      <c r="K52" s="25" t="str">
        <f>IF($A52="","",SUMIFS(Payments!$D:$D,Payments!$B:$B,$A52,Payments!$F:$F,K$3))</f>
        <v/>
      </c>
      <c r="L52" s="25" t="str">
        <f>IF($A52="","",SUMIFS(Payments!$D:$D,Payments!$B:$B,$A52,Payments!$F:$F,L$3))</f>
        <v/>
      </c>
      <c r="M52" s="25" t="str">
        <f>IF($A52="","",SUMIFS(Payments!$D:$D,Payments!$B:$B,$A52,Payments!$F:$F,M$3))</f>
        <v/>
      </c>
      <c r="N52" s="25" t="str">
        <f>IF($A52="","",SUMIFS(Payments!$D:$D,Payments!$B:$B,$A52,Payments!$F:$F,N$3))</f>
        <v/>
      </c>
      <c r="O52" s="24" t="str">
        <f t="shared" si="3"/>
        <v/>
      </c>
      <c r="P52" s="26" t="str">
        <f>IF($A52="","",MAX(0,(YEAR(Settings!$B$5)-YEAR($T52))*12+MONTH(Settings!$B$5)-MONTH($T52)+1))</f>
        <v/>
      </c>
      <c r="Q52" s="24" t="str">
        <f t="shared" si="4"/>
        <v/>
      </c>
      <c r="R52" s="24" t="str">
        <f t="shared" si="5"/>
        <v/>
      </c>
      <c r="S52" s="27" t="str">
        <f>IF(OR($A52="",N(R52)&lt;=0),"","Dear parent, the tuition fee of ₹ "&amp;TEXT(R52,"[&gt;=10000000]##\,##\,##\,##0;[&gt;=100000]##\,##\,##0;##,##0")&amp;" for "&amp;$A52&amp;" is pending at "&amp;Settings!$B$3&amp;". Kindly pay at your earliest convenience. Thank you.")</f>
        <v/>
      </c>
      <c r="T52" s="28" t="str">
        <f>IF($A52="","",DATE(YEAR(MAX(N(Students!E52),Settings!$B$4)),MONTH(MAX(N(Students!E52),Settings!$B$4)),1))</f>
        <v/>
      </c>
    </row>
    <row r="53" spans="1:20" x14ac:dyDescent="0.3">
      <c r="A53" s="23" t="str">
        <f>IF(Students!A53="","",Students!A53)</f>
        <v/>
      </c>
      <c r="B53" s="24" t="str">
        <f>IF($A53="","",N(Students!D53))</f>
        <v/>
      </c>
      <c r="C53" s="25" t="str">
        <f>IF($A53="","",SUMIFS(Payments!$D:$D,Payments!$B:$B,$A53,Payments!$F:$F,C$3))</f>
        <v/>
      </c>
      <c r="D53" s="25" t="str">
        <f>IF($A53="","",SUMIFS(Payments!$D:$D,Payments!$B:$B,$A53,Payments!$F:$F,D$3))</f>
        <v/>
      </c>
      <c r="E53" s="25" t="str">
        <f>IF($A53="","",SUMIFS(Payments!$D:$D,Payments!$B:$B,$A53,Payments!$F:$F,E$3))</f>
        <v/>
      </c>
      <c r="F53" s="25" t="str">
        <f>IF($A53="","",SUMIFS(Payments!$D:$D,Payments!$B:$B,$A53,Payments!$F:$F,F$3))</f>
        <v/>
      </c>
      <c r="G53" s="25" t="str">
        <f>IF($A53="","",SUMIFS(Payments!$D:$D,Payments!$B:$B,$A53,Payments!$F:$F,G$3))</f>
        <v/>
      </c>
      <c r="H53" s="25" t="str">
        <f>IF($A53="","",SUMIFS(Payments!$D:$D,Payments!$B:$B,$A53,Payments!$F:$F,H$3))</f>
        <v/>
      </c>
      <c r="I53" s="25" t="str">
        <f>IF($A53="","",SUMIFS(Payments!$D:$D,Payments!$B:$B,$A53,Payments!$F:$F,I$3))</f>
        <v/>
      </c>
      <c r="J53" s="25" t="str">
        <f>IF($A53="","",SUMIFS(Payments!$D:$D,Payments!$B:$B,$A53,Payments!$F:$F,J$3))</f>
        <v/>
      </c>
      <c r="K53" s="25" t="str">
        <f>IF($A53="","",SUMIFS(Payments!$D:$D,Payments!$B:$B,$A53,Payments!$F:$F,K$3))</f>
        <v/>
      </c>
      <c r="L53" s="25" t="str">
        <f>IF($A53="","",SUMIFS(Payments!$D:$D,Payments!$B:$B,$A53,Payments!$F:$F,L$3))</f>
        <v/>
      </c>
      <c r="M53" s="25" t="str">
        <f>IF($A53="","",SUMIFS(Payments!$D:$D,Payments!$B:$B,$A53,Payments!$F:$F,M$3))</f>
        <v/>
      </c>
      <c r="N53" s="25" t="str">
        <f>IF($A53="","",SUMIFS(Payments!$D:$D,Payments!$B:$B,$A53,Payments!$F:$F,N$3))</f>
        <v/>
      </c>
      <c r="O53" s="24" t="str">
        <f t="shared" si="3"/>
        <v/>
      </c>
      <c r="P53" s="26" t="str">
        <f>IF($A53="","",MAX(0,(YEAR(Settings!$B$5)-YEAR($T53))*12+MONTH(Settings!$B$5)-MONTH($T53)+1))</f>
        <v/>
      </c>
      <c r="Q53" s="24" t="str">
        <f t="shared" si="4"/>
        <v/>
      </c>
      <c r="R53" s="24" t="str">
        <f t="shared" si="5"/>
        <v/>
      </c>
      <c r="S53" s="27" t="str">
        <f>IF(OR($A53="",N(R53)&lt;=0),"","Dear parent, the tuition fee of ₹ "&amp;TEXT(R53,"[&gt;=10000000]##\,##\,##\,##0;[&gt;=100000]##\,##\,##0;##,##0")&amp;" for "&amp;$A53&amp;" is pending at "&amp;Settings!$B$3&amp;". Kindly pay at your earliest convenience. Thank you.")</f>
        <v/>
      </c>
      <c r="T53" s="28" t="str">
        <f>IF($A53="","",DATE(YEAR(MAX(N(Students!E53),Settings!$B$4)),MONTH(MAX(N(Students!E53),Settings!$B$4)),1))</f>
        <v/>
      </c>
    </row>
    <row r="54" spans="1:20" x14ac:dyDescent="0.3">
      <c r="A54" s="23" t="str">
        <f>IF(Students!A54="","",Students!A54)</f>
        <v/>
      </c>
      <c r="B54" s="24" t="str">
        <f>IF($A54="","",N(Students!D54))</f>
        <v/>
      </c>
      <c r="C54" s="25" t="str">
        <f>IF($A54="","",SUMIFS(Payments!$D:$D,Payments!$B:$B,$A54,Payments!$F:$F,C$3))</f>
        <v/>
      </c>
      <c r="D54" s="25" t="str">
        <f>IF($A54="","",SUMIFS(Payments!$D:$D,Payments!$B:$B,$A54,Payments!$F:$F,D$3))</f>
        <v/>
      </c>
      <c r="E54" s="25" t="str">
        <f>IF($A54="","",SUMIFS(Payments!$D:$D,Payments!$B:$B,$A54,Payments!$F:$F,E$3))</f>
        <v/>
      </c>
      <c r="F54" s="25" t="str">
        <f>IF($A54="","",SUMIFS(Payments!$D:$D,Payments!$B:$B,$A54,Payments!$F:$F,F$3))</f>
        <v/>
      </c>
      <c r="G54" s="25" t="str">
        <f>IF($A54="","",SUMIFS(Payments!$D:$D,Payments!$B:$B,$A54,Payments!$F:$F,G$3))</f>
        <v/>
      </c>
      <c r="H54" s="25" t="str">
        <f>IF($A54="","",SUMIFS(Payments!$D:$D,Payments!$B:$B,$A54,Payments!$F:$F,H$3))</f>
        <v/>
      </c>
      <c r="I54" s="25" t="str">
        <f>IF($A54="","",SUMIFS(Payments!$D:$D,Payments!$B:$B,$A54,Payments!$F:$F,I$3))</f>
        <v/>
      </c>
      <c r="J54" s="25" t="str">
        <f>IF($A54="","",SUMIFS(Payments!$D:$D,Payments!$B:$B,$A54,Payments!$F:$F,J$3))</f>
        <v/>
      </c>
      <c r="K54" s="25" t="str">
        <f>IF($A54="","",SUMIFS(Payments!$D:$D,Payments!$B:$B,$A54,Payments!$F:$F,K$3))</f>
        <v/>
      </c>
      <c r="L54" s="25" t="str">
        <f>IF($A54="","",SUMIFS(Payments!$D:$D,Payments!$B:$B,$A54,Payments!$F:$F,L$3))</f>
        <v/>
      </c>
      <c r="M54" s="25" t="str">
        <f>IF($A54="","",SUMIFS(Payments!$D:$D,Payments!$B:$B,$A54,Payments!$F:$F,M$3))</f>
        <v/>
      </c>
      <c r="N54" s="25" t="str">
        <f>IF($A54="","",SUMIFS(Payments!$D:$D,Payments!$B:$B,$A54,Payments!$F:$F,N$3))</f>
        <v/>
      </c>
      <c r="O54" s="24" t="str">
        <f t="shared" si="3"/>
        <v/>
      </c>
      <c r="P54" s="26" t="str">
        <f>IF($A54="","",MAX(0,(YEAR(Settings!$B$5)-YEAR($T54))*12+MONTH(Settings!$B$5)-MONTH($T54)+1))</f>
        <v/>
      </c>
      <c r="Q54" s="24" t="str">
        <f t="shared" si="4"/>
        <v/>
      </c>
      <c r="R54" s="24" t="str">
        <f t="shared" si="5"/>
        <v/>
      </c>
      <c r="S54" s="27" t="str">
        <f>IF(OR($A54="",N(R54)&lt;=0),"","Dear parent, the tuition fee of ₹ "&amp;TEXT(R54,"[&gt;=10000000]##\,##\,##\,##0;[&gt;=100000]##\,##\,##0;##,##0")&amp;" for "&amp;$A54&amp;" is pending at "&amp;Settings!$B$3&amp;". Kindly pay at your earliest convenience. Thank you.")</f>
        <v/>
      </c>
      <c r="T54" s="28" t="str">
        <f>IF($A54="","",DATE(YEAR(MAX(N(Students!E54),Settings!$B$4)),MONTH(MAX(N(Students!E54),Settings!$B$4)),1))</f>
        <v/>
      </c>
    </row>
    <row r="55" spans="1:20" x14ac:dyDescent="0.3">
      <c r="A55" s="23" t="str">
        <f>IF(Students!A55="","",Students!A55)</f>
        <v/>
      </c>
      <c r="B55" s="24" t="str">
        <f>IF($A55="","",N(Students!D55))</f>
        <v/>
      </c>
      <c r="C55" s="25" t="str">
        <f>IF($A55="","",SUMIFS(Payments!$D:$D,Payments!$B:$B,$A55,Payments!$F:$F,C$3))</f>
        <v/>
      </c>
      <c r="D55" s="25" t="str">
        <f>IF($A55="","",SUMIFS(Payments!$D:$D,Payments!$B:$B,$A55,Payments!$F:$F,D$3))</f>
        <v/>
      </c>
      <c r="E55" s="25" t="str">
        <f>IF($A55="","",SUMIFS(Payments!$D:$D,Payments!$B:$B,$A55,Payments!$F:$F,E$3))</f>
        <v/>
      </c>
      <c r="F55" s="25" t="str">
        <f>IF($A55="","",SUMIFS(Payments!$D:$D,Payments!$B:$B,$A55,Payments!$F:$F,F$3))</f>
        <v/>
      </c>
      <c r="G55" s="25" t="str">
        <f>IF($A55="","",SUMIFS(Payments!$D:$D,Payments!$B:$B,$A55,Payments!$F:$F,G$3))</f>
        <v/>
      </c>
      <c r="H55" s="25" t="str">
        <f>IF($A55="","",SUMIFS(Payments!$D:$D,Payments!$B:$B,$A55,Payments!$F:$F,H$3))</f>
        <v/>
      </c>
      <c r="I55" s="25" t="str">
        <f>IF($A55="","",SUMIFS(Payments!$D:$D,Payments!$B:$B,$A55,Payments!$F:$F,I$3))</f>
        <v/>
      </c>
      <c r="J55" s="25" t="str">
        <f>IF($A55="","",SUMIFS(Payments!$D:$D,Payments!$B:$B,$A55,Payments!$F:$F,J$3))</f>
        <v/>
      </c>
      <c r="K55" s="25" t="str">
        <f>IF($A55="","",SUMIFS(Payments!$D:$D,Payments!$B:$B,$A55,Payments!$F:$F,K$3))</f>
        <v/>
      </c>
      <c r="L55" s="25" t="str">
        <f>IF($A55="","",SUMIFS(Payments!$D:$D,Payments!$B:$B,$A55,Payments!$F:$F,L$3))</f>
        <v/>
      </c>
      <c r="M55" s="25" t="str">
        <f>IF($A55="","",SUMIFS(Payments!$D:$D,Payments!$B:$B,$A55,Payments!$F:$F,M$3))</f>
        <v/>
      </c>
      <c r="N55" s="25" t="str">
        <f>IF($A55="","",SUMIFS(Payments!$D:$D,Payments!$B:$B,$A55,Payments!$F:$F,N$3))</f>
        <v/>
      </c>
      <c r="O55" s="24" t="str">
        <f t="shared" si="3"/>
        <v/>
      </c>
      <c r="P55" s="26" t="str">
        <f>IF($A55="","",MAX(0,(YEAR(Settings!$B$5)-YEAR($T55))*12+MONTH(Settings!$B$5)-MONTH($T55)+1))</f>
        <v/>
      </c>
      <c r="Q55" s="24" t="str">
        <f t="shared" si="4"/>
        <v/>
      </c>
      <c r="R55" s="24" t="str">
        <f t="shared" si="5"/>
        <v/>
      </c>
      <c r="S55" s="27" t="str">
        <f>IF(OR($A55="",N(R55)&lt;=0),"","Dear parent, the tuition fee of ₹ "&amp;TEXT(R55,"[&gt;=10000000]##\,##\,##\,##0;[&gt;=100000]##\,##\,##0;##,##0")&amp;" for "&amp;$A55&amp;" is pending at "&amp;Settings!$B$3&amp;". Kindly pay at your earliest convenience. Thank you.")</f>
        <v/>
      </c>
      <c r="T55" s="28" t="str">
        <f>IF($A55="","",DATE(YEAR(MAX(N(Students!E55),Settings!$B$4)),MONTH(MAX(N(Students!E55),Settings!$B$4)),1))</f>
        <v/>
      </c>
    </row>
    <row r="56" spans="1:20" x14ac:dyDescent="0.3">
      <c r="A56" s="23" t="str">
        <f>IF(Students!A56="","",Students!A56)</f>
        <v/>
      </c>
      <c r="B56" s="24" t="str">
        <f>IF($A56="","",N(Students!D56))</f>
        <v/>
      </c>
      <c r="C56" s="25" t="str">
        <f>IF($A56="","",SUMIFS(Payments!$D:$D,Payments!$B:$B,$A56,Payments!$F:$F,C$3))</f>
        <v/>
      </c>
      <c r="D56" s="25" t="str">
        <f>IF($A56="","",SUMIFS(Payments!$D:$D,Payments!$B:$B,$A56,Payments!$F:$F,D$3))</f>
        <v/>
      </c>
      <c r="E56" s="25" t="str">
        <f>IF($A56="","",SUMIFS(Payments!$D:$D,Payments!$B:$B,$A56,Payments!$F:$F,E$3))</f>
        <v/>
      </c>
      <c r="F56" s="25" t="str">
        <f>IF($A56="","",SUMIFS(Payments!$D:$D,Payments!$B:$B,$A56,Payments!$F:$F,F$3))</f>
        <v/>
      </c>
      <c r="G56" s="25" t="str">
        <f>IF($A56="","",SUMIFS(Payments!$D:$D,Payments!$B:$B,$A56,Payments!$F:$F,G$3))</f>
        <v/>
      </c>
      <c r="H56" s="25" t="str">
        <f>IF($A56="","",SUMIFS(Payments!$D:$D,Payments!$B:$B,$A56,Payments!$F:$F,H$3))</f>
        <v/>
      </c>
      <c r="I56" s="25" t="str">
        <f>IF($A56="","",SUMIFS(Payments!$D:$D,Payments!$B:$B,$A56,Payments!$F:$F,I$3))</f>
        <v/>
      </c>
      <c r="J56" s="25" t="str">
        <f>IF($A56="","",SUMIFS(Payments!$D:$D,Payments!$B:$B,$A56,Payments!$F:$F,J$3))</f>
        <v/>
      </c>
      <c r="K56" s="25" t="str">
        <f>IF($A56="","",SUMIFS(Payments!$D:$D,Payments!$B:$B,$A56,Payments!$F:$F,K$3))</f>
        <v/>
      </c>
      <c r="L56" s="25" t="str">
        <f>IF($A56="","",SUMIFS(Payments!$D:$D,Payments!$B:$B,$A56,Payments!$F:$F,L$3))</f>
        <v/>
      </c>
      <c r="M56" s="25" t="str">
        <f>IF($A56="","",SUMIFS(Payments!$D:$D,Payments!$B:$B,$A56,Payments!$F:$F,M$3))</f>
        <v/>
      </c>
      <c r="N56" s="25" t="str">
        <f>IF($A56="","",SUMIFS(Payments!$D:$D,Payments!$B:$B,$A56,Payments!$F:$F,N$3))</f>
        <v/>
      </c>
      <c r="O56" s="24" t="str">
        <f t="shared" si="3"/>
        <v/>
      </c>
      <c r="P56" s="26" t="str">
        <f>IF($A56="","",MAX(0,(YEAR(Settings!$B$5)-YEAR($T56))*12+MONTH(Settings!$B$5)-MONTH($T56)+1))</f>
        <v/>
      </c>
      <c r="Q56" s="24" t="str">
        <f t="shared" si="4"/>
        <v/>
      </c>
      <c r="R56" s="24" t="str">
        <f t="shared" si="5"/>
        <v/>
      </c>
      <c r="S56" s="27" t="str">
        <f>IF(OR($A56="",N(R56)&lt;=0),"","Dear parent, the tuition fee of ₹ "&amp;TEXT(R56,"[&gt;=10000000]##\,##\,##\,##0;[&gt;=100000]##\,##\,##0;##,##0")&amp;" for "&amp;$A56&amp;" is pending at "&amp;Settings!$B$3&amp;". Kindly pay at your earliest convenience. Thank you.")</f>
        <v/>
      </c>
      <c r="T56" s="28" t="str">
        <f>IF($A56="","",DATE(YEAR(MAX(N(Students!E56),Settings!$B$4)),MONTH(MAX(N(Students!E56),Settings!$B$4)),1))</f>
        <v/>
      </c>
    </row>
    <row r="57" spans="1:20" x14ac:dyDescent="0.3">
      <c r="A57" s="23" t="str">
        <f>IF(Students!A57="","",Students!A57)</f>
        <v/>
      </c>
      <c r="B57" s="24" t="str">
        <f>IF($A57="","",N(Students!D57))</f>
        <v/>
      </c>
      <c r="C57" s="25" t="str">
        <f>IF($A57="","",SUMIFS(Payments!$D:$D,Payments!$B:$B,$A57,Payments!$F:$F,C$3))</f>
        <v/>
      </c>
      <c r="D57" s="25" t="str">
        <f>IF($A57="","",SUMIFS(Payments!$D:$D,Payments!$B:$B,$A57,Payments!$F:$F,D$3))</f>
        <v/>
      </c>
      <c r="E57" s="25" t="str">
        <f>IF($A57="","",SUMIFS(Payments!$D:$D,Payments!$B:$B,$A57,Payments!$F:$F,E$3))</f>
        <v/>
      </c>
      <c r="F57" s="25" t="str">
        <f>IF($A57="","",SUMIFS(Payments!$D:$D,Payments!$B:$B,$A57,Payments!$F:$F,F$3))</f>
        <v/>
      </c>
      <c r="G57" s="25" t="str">
        <f>IF($A57="","",SUMIFS(Payments!$D:$D,Payments!$B:$B,$A57,Payments!$F:$F,G$3))</f>
        <v/>
      </c>
      <c r="H57" s="25" t="str">
        <f>IF($A57="","",SUMIFS(Payments!$D:$D,Payments!$B:$B,$A57,Payments!$F:$F,H$3))</f>
        <v/>
      </c>
      <c r="I57" s="25" t="str">
        <f>IF($A57="","",SUMIFS(Payments!$D:$D,Payments!$B:$B,$A57,Payments!$F:$F,I$3))</f>
        <v/>
      </c>
      <c r="J57" s="25" t="str">
        <f>IF($A57="","",SUMIFS(Payments!$D:$D,Payments!$B:$B,$A57,Payments!$F:$F,J$3))</f>
        <v/>
      </c>
      <c r="K57" s="25" t="str">
        <f>IF($A57="","",SUMIFS(Payments!$D:$D,Payments!$B:$B,$A57,Payments!$F:$F,K$3))</f>
        <v/>
      </c>
      <c r="L57" s="25" t="str">
        <f>IF($A57="","",SUMIFS(Payments!$D:$D,Payments!$B:$B,$A57,Payments!$F:$F,L$3))</f>
        <v/>
      </c>
      <c r="M57" s="25" t="str">
        <f>IF($A57="","",SUMIFS(Payments!$D:$D,Payments!$B:$B,$A57,Payments!$F:$F,M$3))</f>
        <v/>
      </c>
      <c r="N57" s="25" t="str">
        <f>IF($A57="","",SUMIFS(Payments!$D:$D,Payments!$B:$B,$A57,Payments!$F:$F,N$3))</f>
        <v/>
      </c>
      <c r="O57" s="24" t="str">
        <f t="shared" si="3"/>
        <v/>
      </c>
      <c r="P57" s="26" t="str">
        <f>IF($A57="","",MAX(0,(YEAR(Settings!$B$5)-YEAR($T57))*12+MONTH(Settings!$B$5)-MONTH($T57)+1))</f>
        <v/>
      </c>
      <c r="Q57" s="24" t="str">
        <f t="shared" si="4"/>
        <v/>
      </c>
      <c r="R57" s="24" t="str">
        <f t="shared" si="5"/>
        <v/>
      </c>
      <c r="S57" s="27" t="str">
        <f>IF(OR($A57="",N(R57)&lt;=0),"","Dear parent, the tuition fee of ₹ "&amp;TEXT(R57,"[&gt;=10000000]##\,##\,##\,##0;[&gt;=100000]##\,##\,##0;##,##0")&amp;" for "&amp;$A57&amp;" is pending at "&amp;Settings!$B$3&amp;". Kindly pay at your earliest convenience. Thank you.")</f>
        <v/>
      </c>
      <c r="T57" s="28" t="str">
        <f>IF($A57="","",DATE(YEAR(MAX(N(Students!E57),Settings!$B$4)),MONTH(MAX(N(Students!E57),Settings!$B$4)),1))</f>
        <v/>
      </c>
    </row>
    <row r="58" spans="1:20" x14ac:dyDescent="0.3">
      <c r="A58" s="23" t="str">
        <f>IF(Students!A58="","",Students!A58)</f>
        <v/>
      </c>
      <c r="B58" s="24" t="str">
        <f>IF($A58="","",N(Students!D58))</f>
        <v/>
      </c>
      <c r="C58" s="25" t="str">
        <f>IF($A58="","",SUMIFS(Payments!$D:$D,Payments!$B:$B,$A58,Payments!$F:$F,C$3))</f>
        <v/>
      </c>
      <c r="D58" s="25" t="str">
        <f>IF($A58="","",SUMIFS(Payments!$D:$D,Payments!$B:$B,$A58,Payments!$F:$F,D$3))</f>
        <v/>
      </c>
      <c r="E58" s="25" t="str">
        <f>IF($A58="","",SUMIFS(Payments!$D:$D,Payments!$B:$B,$A58,Payments!$F:$F,E$3))</f>
        <v/>
      </c>
      <c r="F58" s="25" t="str">
        <f>IF($A58="","",SUMIFS(Payments!$D:$D,Payments!$B:$B,$A58,Payments!$F:$F,F$3))</f>
        <v/>
      </c>
      <c r="G58" s="25" t="str">
        <f>IF($A58="","",SUMIFS(Payments!$D:$D,Payments!$B:$B,$A58,Payments!$F:$F,G$3))</f>
        <v/>
      </c>
      <c r="H58" s="25" t="str">
        <f>IF($A58="","",SUMIFS(Payments!$D:$D,Payments!$B:$B,$A58,Payments!$F:$F,H$3))</f>
        <v/>
      </c>
      <c r="I58" s="25" t="str">
        <f>IF($A58="","",SUMIFS(Payments!$D:$D,Payments!$B:$B,$A58,Payments!$F:$F,I$3))</f>
        <v/>
      </c>
      <c r="J58" s="25" t="str">
        <f>IF($A58="","",SUMIFS(Payments!$D:$D,Payments!$B:$B,$A58,Payments!$F:$F,J$3))</f>
        <v/>
      </c>
      <c r="K58" s="25" t="str">
        <f>IF($A58="","",SUMIFS(Payments!$D:$D,Payments!$B:$B,$A58,Payments!$F:$F,K$3))</f>
        <v/>
      </c>
      <c r="L58" s="25" t="str">
        <f>IF($A58="","",SUMIFS(Payments!$D:$D,Payments!$B:$B,$A58,Payments!$F:$F,L$3))</f>
        <v/>
      </c>
      <c r="M58" s="25" t="str">
        <f>IF($A58="","",SUMIFS(Payments!$D:$D,Payments!$B:$B,$A58,Payments!$F:$F,M$3))</f>
        <v/>
      </c>
      <c r="N58" s="25" t="str">
        <f>IF($A58="","",SUMIFS(Payments!$D:$D,Payments!$B:$B,$A58,Payments!$F:$F,N$3))</f>
        <v/>
      </c>
      <c r="O58" s="24" t="str">
        <f t="shared" si="3"/>
        <v/>
      </c>
      <c r="P58" s="26" t="str">
        <f>IF($A58="","",MAX(0,(YEAR(Settings!$B$5)-YEAR($T58))*12+MONTH(Settings!$B$5)-MONTH($T58)+1))</f>
        <v/>
      </c>
      <c r="Q58" s="24" t="str">
        <f t="shared" si="4"/>
        <v/>
      </c>
      <c r="R58" s="24" t="str">
        <f t="shared" si="5"/>
        <v/>
      </c>
      <c r="S58" s="27" t="str">
        <f>IF(OR($A58="",N(R58)&lt;=0),"","Dear parent, the tuition fee of ₹ "&amp;TEXT(R58,"[&gt;=10000000]##\,##\,##\,##0;[&gt;=100000]##\,##\,##0;##,##0")&amp;" for "&amp;$A58&amp;" is pending at "&amp;Settings!$B$3&amp;". Kindly pay at your earliest convenience. Thank you.")</f>
        <v/>
      </c>
      <c r="T58" s="28" t="str">
        <f>IF($A58="","",DATE(YEAR(MAX(N(Students!E58),Settings!$B$4)),MONTH(MAX(N(Students!E58),Settings!$B$4)),1))</f>
        <v/>
      </c>
    </row>
    <row r="59" spans="1:20" x14ac:dyDescent="0.3">
      <c r="A59" s="23" t="str">
        <f>IF(Students!A59="","",Students!A59)</f>
        <v/>
      </c>
      <c r="B59" s="24" t="str">
        <f>IF($A59="","",N(Students!D59))</f>
        <v/>
      </c>
      <c r="C59" s="25" t="str">
        <f>IF($A59="","",SUMIFS(Payments!$D:$D,Payments!$B:$B,$A59,Payments!$F:$F,C$3))</f>
        <v/>
      </c>
      <c r="D59" s="25" t="str">
        <f>IF($A59="","",SUMIFS(Payments!$D:$D,Payments!$B:$B,$A59,Payments!$F:$F,D$3))</f>
        <v/>
      </c>
      <c r="E59" s="25" t="str">
        <f>IF($A59="","",SUMIFS(Payments!$D:$D,Payments!$B:$B,$A59,Payments!$F:$F,E$3))</f>
        <v/>
      </c>
      <c r="F59" s="25" t="str">
        <f>IF($A59="","",SUMIFS(Payments!$D:$D,Payments!$B:$B,$A59,Payments!$F:$F,F$3))</f>
        <v/>
      </c>
      <c r="G59" s="25" t="str">
        <f>IF($A59="","",SUMIFS(Payments!$D:$D,Payments!$B:$B,$A59,Payments!$F:$F,G$3))</f>
        <v/>
      </c>
      <c r="H59" s="25" t="str">
        <f>IF($A59="","",SUMIFS(Payments!$D:$D,Payments!$B:$B,$A59,Payments!$F:$F,H$3))</f>
        <v/>
      </c>
      <c r="I59" s="25" t="str">
        <f>IF($A59="","",SUMIFS(Payments!$D:$D,Payments!$B:$B,$A59,Payments!$F:$F,I$3))</f>
        <v/>
      </c>
      <c r="J59" s="25" t="str">
        <f>IF($A59="","",SUMIFS(Payments!$D:$D,Payments!$B:$B,$A59,Payments!$F:$F,J$3))</f>
        <v/>
      </c>
      <c r="K59" s="25" t="str">
        <f>IF($A59="","",SUMIFS(Payments!$D:$D,Payments!$B:$B,$A59,Payments!$F:$F,K$3))</f>
        <v/>
      </c>
      <c r="L59" s="25" t="str">
        <f>IF($A59="","",SUMIFS(Payments!$D:$D,Payments!$B:$B,$A59,Payments!$F:$F,L$3))</f>
        <v/>
      </c>
      <c r="M59" s="25" t="str">
        <f>IF($A59="","",SUMIFS(Payments!$D:$D,Payments!$B:$B,$A59,Payments!$F:$F,M$3))</f>
        <v/>
      </c>
      <c r="N59" s="25" t="str">
        <f>IF($A59="","",SUMIFS(Payments!$D:$D,Payments!$B:$B,$A59,Payments!$F:$F,N$3))</f>
        <v/>
      </c>
      <c r="O59" s="24" t="str">
        <f t="shared" si="3"/>
        <v/>
      </c>
      <c r="P59" s="26" t="str">
        <f>IF($A59="","",MAX(0,(YEAR(Settings!$B$5)-YEAR($T59))*12+MONTH(Settings!$B$5)-MONTH($T59)+1))</f>
        <v/>
      </c>
      <c r="Q59" s="24" t="str">
        <f t="shared" si="4"/>
        <v/>
      </c>
      <c r="R59" s="24" t="str">
        <f t="shared" si="5"/>
        <v/>
      </c>
      <c r="S59" s="27" t="str">
        <f>IF(OR($A59="",N(R59)&lt;=0),"","Dear parent, the tuition fee of ₹ "&amp;TEXT(R59,"[&gt;=10000000]##\,##\,##\,##0;[&gt;=100000]##\,##\,##0;##,##0")&amp;" for "&amp;$A59&amp;" is pending at "&amp;Settings!$B$3&amp;". Kindly pay at your earliest convenience. Thank you.")</f>
        <v/>
      </c>
      <c r="T59" s="28" t="str">
        <f>IF($A59="","",DATE(YEAR(MAX(N(Students!E59),Settings!$B$4)),MONTH(MAX(N(Students!E59),Settings!$B$4)),1))</f>
        <v/>
      </c>
    </row>
    <row r="60" spans="1:20" x14ac:dyDescent="0.3">
      <c r="A60" s="23" t="str">
        <f>IF(Students!A60="","",Students!A60)</f>
        <v/>
      </c>
      <c r="B60" s="24" t="str">
        <f>IF($A60="","",N(Students!D60))</f>
        <v/>
      </c>
      <c r="C60" s="25" t="str">
        <f>IF($A60="","",SUMIFS(Payments!$D:$D,Payments!$B:$B,$A60,Payments!$F:$F,C$3))</f>
        <v/>
      </c>
      <c r="D60" s="25" t="str">
        <f>IF($A60="","",SUMIFS(Payments!$D:$D,Payments!$B:$B,$A60,Payments!$F:$F,D$3))</f>
        <v/>
      </c>
      <c r="E60" s="25" t="str">
        <f>IF($A60="","",SUMIFS(Payments!$D:$D,Payments!$B:$B,$A60,Payments!$F:$F,E$3))</f>
        <v/>
      </c>
      <c r="F60" s="25" t="str">
        <f>IF($A60="","",SUMIFS(Payments!$D:$D,Payments!$B:$B,$A60,Payments!$F:$F,F$3))</f>
        <v/>
      </c>
      <c r="G60" s="25" t="str">
        <f>IF($A60="","",SUMIFS(Payments!$D:$D,Payments!$B:$B,$A60,Payments!$F:$F,G$3))</f>
        <v/>
      </c>
      <c r="H60" s="25" t="str">
        <f>IF($A60="","",SUMIFS(Payments!$D:$D,Payments!$B:$B,$A60,Payments!$F:$F,H$3))</f>
        <v/>
      </c>
      <c r="I60" s="25" t="str">
        <f>IF($A60="","",SUMIFS(Payments!$D:$D,Payments!$B:$B,$A60,Payments!$F:$F,I$3))</f>
        <v/>
      </c>
      <c r="J60" s="25" t="str">
        <f>IF($A60="","",SUMIFS(Payments!$D:$D,Payments!$B:$B,$A60,Payments!$F:$F,J$3))</f>
        <v/>
      </c>
      <c r="K60" s="25" t="str">
        <f>IF($A60="","",SUMIFS(Payments!$D:$D,Payments!$B:$B,$A60,Payments!$F:$F,K$3))</f>
        <v/>
      </c>
      <c r="L60" s="25" t="str">
        <f>IF($A60="","",SUMIFS(Payments!$D:$D,Payments!$B:$B,$A60,Payments!$F:$F,L$3))</f>
        <v/>
      </c>
      <c r="M60" s="25" t="str">
        <f>IF($A60="","",SUMIFS(Payments!$D:$D,Payments!$B:$B,$A60,Payments!$F:$F,M$3))</f>
        <v/>
      </c>
      <c r="N60" s="25" t="str">
        <f>IF($A60="","",SUMIFS(Payments!$D:$D,Payments!$B:$B,$A60,Payments!$F:$F,N$3))</f>
        <v/>
      </c>
      <c r="O60" s="24" t="str">
        <f t="shared" si="3"/>
        <v/>
      </c>
      <c r="P60" s="26" t="str">
        <f>IF($A60="","",MAX(0,(YEAR(Settings!$B$5)-YEAR($T60))*12+MONTH(Settings!$B$5)-MONTH($T60)+1))</f>
        <v/>
      </c>
      <c r="Q60" s="24" t="str">
        <f t="shared" si="4"/>
        <v/>
      </c>
      <c r="R60" s="24" t="str">
        <f t="shared" si="5"/>
        <v/>
      </c>
      <c r="S60" s="27" t="str">
        <f>IF(OR($A60="",N(R60)&lt;=0),"","Dear parent, the tuition fee of ₹ "&amp;TEXT(R60,"[&gt;=10000000]##\,##\,##\,##0;[&gt;=100000]##\,##\,##0;##,##0")&amp;" for "&amp;$A60&amp;" is pending at "&amp;Settings!$B$3&amp;". Kindly pay at your earliest convenience. Thank you.")</f>
        <v/>
      </c>
      <c r="T60" s="28" t="str">
        <f>IF($A60="","",DATE(YEAR(MAX(N(Students!E60),Settings!$B$4)),MONTH(MAX(N(Students!E60),Settings!$B$4)),1))</f>
        <v/>
      </c>
    </row>
    <row r="61" spans="1:20" x14ac:dyDescent="0.3">
      <c r="A61" s="23" t="str">
        <f>IF(Students!A61="","",Students!A61)</f>
        <v/>
      </c>
      <c r="B61" s="24" t="str">
        <f>IF($A61="","",N(Students!D61))</f>
        <v/>
      </c>
      <c r="C61" s="25" t="str">
        <f>IF($A61="","",SUMIFS(Payments!$D:$D,Payments!$B:$B,$A61,Payments!$F:$F,C$3))</f>
        <v/>
      </c>
      <c r="D61" s="25" t="str">
        <f>IF($A61="","",SUMIFS(Payments!$D:$D,Payments!$B:$B,$A61,Payments!$F:$F,D$3))</f>
        <v/>
      </c>
      <c r="E61" s="25" t="str">
        <f>IF($A61="","",SUMIFS(Payments!$D:$D,Payments!$B:$B,$A61,Payments!$F:$F,E$3))</f>
        <v/>
      </c>
      <c r="F61" s="25" t="str">
        <f>IF($A61="","",SUMIFS(Payments!$D:$D,Payments!$B:$B,$A61,Payments!$F:$F,F$3))</f>
        <v/>
      </c>
      <c r="G61" s="25" t="str">
        <f>IF($A61="","",SUMIFS(Payments!$D:$D,Payments!$B:$B,$A61,Payments!$F:$F,G$3))</f>
        <v/>
      </c>
      <c r="H61" s="25" t="str">
        <f>IF($A61="","",SUMIFS(Payments!$D:$D,Payments!$B:$B,$A61,Payments!$F:$F,H$3))</f>
        <v/>
      </c>
      <c r="I61" s="25" t="str">
        <f>IF($A61="","",SUMIFS(Payments!$D:$D,Payments!$B:$B,$A61,Payments!$F:$F,I$3))</f>
        <v/>
      </c>
      <c r="J61" s="25" t="str">
        <f>IF($A61="","",SUMIFS(Payments!$D:$D,Payments!$B:$B,$A61,Payments!$F:$F,J$3))</f>
        <v/>
      </c>
      <c r="K61" s="25" t="str">
        <f>IF($A61="","",SUMIFS(Payments!$D:$D,Payments!$B:$B,$A61,Payments!$F:$F,K$3))</f>
        <v/>
      </c>
      <c r="L61" s="25" t="str">
        <f>IF($A61="","",SUMIFS(Payments!$D:$D,Payments!$B:$B,$A61,Payments!$F:$F,L$3))</f>
        <v/>
      </c>
      <c r="M61" s="25" t="str">
        <f>IF($A61="","",SUMIFS(Payments!$D:$D,Payments!$B:$B,$A61,Payments!$F:$F,M$3))</f>
        <v/>
      </c>
      <c r="N61" s="25" t="str">
        <f>IF($A61="","",SUMIFS(Payments!$D:$D,Payments!$B:$B,$A61,Payments!$F:$F,N$3))</f>
        <v/>
      </c>
      <c r="O61" s="24" t="str">
        <f t="shared" si="3"/>
        <v/>
      </c>
      <c r="P61" s="26" t="str">
        <f>IF($A61="","",MAX(0,(YEAR(Settings!$B$5)-YEAR($T61))*12+MONTH(Settings!$B$5)-MONTH($T61)+1))</f>
        <v/>
      </c>
      <c r="Q61" s="24" t="str">
        <f t="shared" si="4"/>
        <v/>
      </c>
      <c r="R61" s="24" t="str">
        <f t="shared" si="5"/>
        <v/>
      </c>
      <c r="S61" s="27" t="str">
        <f>IF(OR($A61="",N(R61)&lt;=0),"","Dear parent, the tuition fee of ₹ "&amp;TEXT(R61,"[&gt;=10000000]##\,##\,##\,##0;[&gt;=100000]##\,##\,##0;##,##0")&amp;" for "&amp;$A61&amp;" is pending at "&amp;Settings!$B$3&amp;". Kindly pay at your earliest convenience. Thank you.")</f>
        <v/>
      </c>
      <c r="T61" s="28" t="str">
        <f>IF($A61="","",DATE(YEAR(MAX(N(Students!E61),Settings!$B$4)),MONTH(MAX(N(Students!E61),Settings!$B$4)),1))</f>
        <v/>
      </c>
    </row>
    <row r="62" spans="1:20" x14ac:dyDescent="0.3">
      <c r="A62" s="23" t="str">
        <f>IF(Students!A62="","",Students!A62)</f>
        <v/>
      </c>
      <c r="B62" s="24" t="str">
        <f>IF($A62="","",N(Students!D62))</f>
        <v/>
      </c>
      <c r="C62" s="25" t="str">
        <f>IF($A62="","",SUMIFS(Payments!$D:$D,Payments!$B:$B,$A62,Payments!$F:$F,C$3))</f>
        <v/>
      </c>
      <c r="D62" s="25" t="str">
        <f>IF($A62="","",SUMIFS(Payments!$D:$D,Payments!$B:$B,$A62,Payments!$F:$F,D$3))</f>
        <v/>
      </c>
      <c r="E62" s="25" t="str">
        <f>IF($A62="","",SUMIFS(Payments!$D:$D,Payments!$B:$B,$A62,Payments!$F:$F,E$3))</f>
        <v/>
      </c>
      <c r="F62" s="25" t="str">
        <f>IF($A62="","",SUMIFS(Payments!$D:$D,Payments!$B:$B,$A62,Payments!$F:$F,F$3))</f>
        <v/>
      </c>
      <c r="G62" s="25" t="str">
        <f>IF($A62="","",SUMIFS(Payments!$D:$D,Payments!$B:$B,$A62,Payments!$F:$F,G$3))</f>
        <v/>
      </c>
      <c r="H62" s="25" t="str">
        <f>IF($A62="","",SUMIFS(Payments!$D:$D,Payments!$B:$B,$A62,Payments!$F:$F,H$3))</f>
        <v/>
      </c>
      <c r="I62" s="25" t="str">
        <f>IF($A62="","",SUMIFS(Payments!$D:$D,Payments!$B:$B,$A62,Payments!$F:$F,I$3))</f>
        <v/>
      </c>
      <c r="J62" s="25" t="str">
        <f>IF($A62="","",SUMIFS(Payments!$D:$D,Payments!$B:$B,$A62,Payments!$F:$F,J$3))</f>
        <v/>
      </c>
      <c r="K62" s="25" t="str">
        <f>IF($A62="","",SUMIFS(Payments!$D:$D,Payments!$B:$B,$A62,Payments!$F:$F,K$3))</f>
        <v/>
      </c>
      <c r="L62" s="25" t="str">
        <f>IF($A62="","",SUMIFS(Payments!$D:$D,Payments!$B:$B,$A62,Payments!$F:$F,L$3))</f>
        <v/>
      </c>
      <c r="M62" s="25" t="str">
        <f>IF($A62="","",SUMIFS(Payments!$D:$D,Payments!$B:$B,$A62,Payments!$F:$F,M$3))</f>
        <v/>
      </c>
      <c r="N62" s="25" t="str">
        <f>IF($A62="","",SUMIFS(Payments!$D:$D,Payments!$B:$B,$A62,Payments!$F:$F,N$3))</f>
        <v/>
      </c>
      <c r="O62" s="24" t="str">
        <f t="shared" si="3"/>
        <v/>
      </c>
      <c r="P62" s="26" t="str">
        <f>IF($A62="","",MAX(0,(YEAR(Settings!$B$5)-YEAR($T62))*12+MONTH(Settings!$B$5)-MONTH($T62)+1))</f>
        <v/>
      </c>
      <c r="Q62" s="24" t="str">
        <f t="shared" si="4"/>
        <v/>
      </c>
      <c r="R62" s="24" t="str">
        <f t="shared" si="5"/>
        <v/>
      </c>
      <c r="S62" s="27" t="str">
        <f>IF(OR($A62="",N(R62)&lt;=0),"","Dear parent, the tuition fee of ₹ "&amp;TEXT(R62,"[&gt;=10000000]##\,##\,##\,##0;[&gt;=100000]##\,##\,##0;##,##0")&amp;" for "&amp;$A62&amp;" is pending at "&amp;Settings!$B$3&amp;". Kindly pay at your earliest convenience. Thank you.")</f>
        <v/>
      </c>
      <c r="T62" s="28" t="str">
        <f>IF($A62="","",DATE(YEAR(MAX(N(Students!E62),Settings!$B$4)),MONTH(MAX(N(Students!E62),Settings!$B$4)),1))</f>
        <v/>
      </c>
    </row>
    <row r="63" spans="1:20" x14ac:dyDescent="0.3">
      <c r="A63" s="23" t="str">
        <f>IF(Students!A63="","",Students!A63)</f>
        <v/>
      </c>
      <c r="B63" s="24" t="str">
        <f>IF($A63="","",N(Students!D63))</f>
        <v/>
      </c>
      <c r="C63" s="25" t="str">
        <f>IF($A63="","",SUMIFS(Payments!$D:$D,Payments!$B:$B,$A63,Payments!$F:$F,C$3))</f>
        <v/>
      </c>
      <c r="D63" s="25" t="str">
        <f>IF($A63="","",SUMIFS(Payments!$D:$D,Payments!$B:$B,$A63,Payments!$F:$F,D$3))</f>
        <v/>
      </c>
      <c r="E63" s="25" t="str">
        <f>IF($A63="","",SUMIFS(Payments!$D:$D,Payments!$B:$B,$A63,Payments!$F:$F,E$3))</f>
        <v/>
      </c>
      <c r="F63" s="25" t="str">
        <f>IF($A63="","",SUMIFS(Payments!$D:$D,Payments!$B:$B,$A63,Payments!$F:$F,F$3))</f>
        <v/>
      </c>
      <c r="G63" s="25" t="str">
        <f>IF($A63="","",SUMIFS(Payments!$D:$D,Payments!$B:$B,$A63,Payments!$F:$F,G$3))</f>
        <v/>
      </c>
      <c r="H63" s="25" t="str">
        <f>IF($A63="","",SUMIFS(Payments!$D:$D,Payments!$B:$B,$A63,Payments!$F:$F,H$3))</f>
        <v/>
      </c>
      <c r="I63" s="25" t="str">
        <f>IF($A63="","",SUMIFS(Payments!$D:$D,Payments!$B:$B,$A63,Payments!$F:$F,I$3))</f>
        <v/>
      </c>
      <c r="J63" s="25" t="str">
        <f>IF($A63="","",SUMIFS(Payments!$D:$D,Payments!$B:$B,$A63,Payments!$F:$F,J$3))</f>
        <v/>
      </c>
      <c r="K63" s="25" t="str">
        <f>IF($A63="","",SUMIFS(Payments!$D:$D,Payments!$B:$B,$A63,Payments!$F:$F,K$3))</f>
        <v/>
      </c>
      <c r="L63" s="25" t="str">
        <f>IF($A63="","",SUMIFS(Payments!$D:$D,Payments!$B:$B,$A63,Payments!$F:$F,L$3))</f>
        <v/>
      </c>
      <c r="M63" s="25" t="str">
        <f>IF($A63="","",SUMIFS(Payments!$D:$D,Payments!$B:$B,$A63,Payments!$F:$F,M$3))</f>
        <v/>
      </c>
      <c r="N63" s="25" t="str">
        <f>IF($A63="","",SUMIFS(Payments!$D:$D,Payments!$B:$B,$A63,Payments!$F:$F,N$3))</f>
        <v/>
      </c>
      <c r="O63" s="24" t="str">
        <f t="shared" si="3"/>
        <v/>
      </c>
      <c r="P63" s="26" t="str">
        <f>IF($A63="","",MAX(0,(YEAR(Settings!$B$5)-YEAR($T63))*12+MONTH(Settings!$B$5)-MONTH($T63)+1))</f>
        <v/>
      </c>
      <c r="Q63" s="24" t="str">
        <f t="shared" si="4"/>
        <v/>
      </c>
      <c r="R63" s="24" t="str">
        <f t="shared" si="5"/>
        <v/>
      </c>
      <c r="S63" s="27" t="str">
        <f>IF(OR($A63="",N(R63)&lt;=0),"","Dear parent, the tuition fee of ₹ "&amp;TEXT(R63,"[&gt;=10000000]##\,##\,##\,##0;[&gt;=100000]##\,##\,##0;##,##0")&amp;" for "&amp;$A63&amp;" is pending at "&amp;Settings!$B$3&amp;". Kindly pay at your earliest convenience. Thank you.")</f>
        <v/>
      </c>
      <c r="T63" s="28" t="str">
        <f>IF($A63="","",DATE(YEAR(MAX(N(Students!E63),Settings!$B$4)),MONTH(MAX(N(Students!E63),Settings!$B$4)),1))</f>
        <v/>
      </c>
    </row>
    <row r="64" spans="1:20" x14ac:dyDescent="0.3">
      <c r="A64" s="23" t="str">
        <f>IF(Students!A64="","",Students!A64)</f>
        <v/>
      </c>
      <c r="B64" s="24" t="str">
        <f>IF($A64="","",N(Students!D64))</f>
        <v/>
      </c>
      <c r="C64" s="25" t="str">
        <f>IF($A64="","",SUMIFS(Payments!$D:$D,Payments!$B:$B,$A64,Payments!$F:$F,C$3))</f>
        <v/>
      </c>
      <c r="D64" s="25" t="str">
        <f>IF($A64="","",SUMIFS(Payments!$D:$D,Payments!$B:$B,$A64,Payments!$F:$F,D$3))</f>
        <v/>
      </c>
      <c r="E64" s="25" t="str">
        <f>IF($A64="","",SUMIFS(Payments!$D:$D,Payments!$B:$B,$A64,Payments!$F:$F,E$3))</f>
        <v/>
      </c>
      <c r="F64" s="25" t="str">
        <f>IF($A64="","",SUMIFS(Payments!$D:$D,Payments!$B:$B,$A64,Payments!$F:$F,F$3))</f>
        <v/>
      </c>
      <c r="G64" s="25" t="str">
        <f>IF($A64="","",SUMIFS(Payments!$D:$D,Payments!$B:$B,$A64,Payments!$F:$F,G$3))</f>
        <v/>
      </c>
      <c r="H64" s="25" t="str">
        <f>IF($A64="","",SUMIFS(Payments!$D:$D,Payments!$B:$B,$A64,Payments!$F:$F,H$3))</f>
        <v/>
      </c>
      <c r="I64" s="25" t="str">
        <f>IF($A64="","",SUMIFS(Payments!$D:$D,Payments!$B:$B,$A64,Payments!$F:$F,I$3))</f>
        <v/>
      </c>
      <c r="J64" s="25" t="str">
        <f>IF($A64="","",SUMIFS(Payments!$D:$D,Payments!$B:$B,$A64,Payments!$F:$F,J$3))</f>
        <v/>
      </c>
      <c r="K64" s="25" t="str">
        <f>IF($A64="","",SUMIFS(Payments!$D:$D,Payments!$B:$B,$A64,Payments!$F:$F,K$3))</f>
        <v/>
      </c>
      <c r="L64" s="25" t="str">
        <f>IF($A64="","",SUMIFS(Payments!$D:$D,Payments!$B:$B,$A64,Payments!$F:$F,L$3))</f>
        <v/>
      </c>
      <c r="M64" s="25" t="str">
        <f>IF($A64="","",SUMIFS(Payments!$D:$D,Payments!$B:$B,$A64,Payments!$F:$F,M$3))</f>
        <v/>
      </c>
      <c r="N64" s="25" t="str">
        <f>IF($A64="","",SUMIFS(Payments!$D:$D,Payments!$B:$B,$A64,Payments!$F:$F,N$3))</f>
        <v/>
      </c>
      <c r="O64" s="24" t="str">
        <f t="shared" si="3"/>
        <v/>
      </c>
      <c r="P64" s="26" t="str">
        <f>IF($A64="","",MAX(0,(YEAR(Settings!$B$5)-YEAR($T64))*12+MONTH(Settings!$B$5)-MONTH($T64)+1))</f>
        <v/>
      </c>
      <c r="Q64" s="24" t="str">
        <f t="shared" si="4"/>
        <v/>
      </c>
      <c r="R64" s="24" t="str">
        <f t="shared" si="5"/>
        <v/>
      </c>
      <c r="S64" s="27" t="str">
        <f>IF(OR($A64="",N(R64)&lt;=0),"","Dear parent, the tuition fee of ₹ "&amp;TEXT(R64,"[&gt;=10000000]##\,##\,##\,##0;[&gt;=100000]##\,##\,##0;##,##0")&amp;" for "&amp;$A64&amp;" is pending at "&amp;Settings!$B$3&amp;". Kindly pay at your earliest convenience. Thank you.")</f>
        <v/>
      </c>
      <c r="T64" s="28" t="str">
        <f>IF($A64="","",DATE(YEAR(MAX(N(Students!E64),Settings!$B$4)),MONTH(MAX(N(Students!E64),Settings!$B$4)),1))</f>
        <v/>
      </c>
    </row>
    <row r="65" spans="1:20" x14ac:dyDescent="0.3">
      <c r="A65" s="23" t="str">
        <f>IF(Students!A65="","",Students!A65)</f>
        <v/>
      </c>
      <c r="B65" s="24" t="str">
        <f>IF($A65="","",N(Students!D65))</f>
        <v/>
      </c>
      <c r="C65" s="25" t="str">
        <f>IF($A65="","",SUMIFS(Payments!$D:$D,Payments!$B:$B,$A65,Payments!$F:$F,C$3))</f>
        <v/>
      </c>
      <c r="D65" s="25" t="str">
        <f>IF($A65="","",SUMIFS(Payments!$D:$D,Payments!$B:$B,$A65,Payments!$F:$F,D$3))</f>
        <v/>
      </c>
      <c r="E65" s="25" t="str">
        <f>IF($A65="","",SUMIFS(Payments!$D:$D,Payments!$B:$B,$A65,Payments!$F:$F,E$3))</f>
        <v/>
      </c>
      <c r="F65" s="25" t="str">
        <f>IF($A65="","",SUMIFS(Payments!$D:$D,Payments!$B:$B,$A65,Payments!$F:$F,F$3))</f>
        <v/>
      </c>
      <c r="G65" s="25" t="str">
        <f>IF($A65="","",SUMIFS(Payments!$D:$D,Payments!$B:$B,$A65,Payments!$F:$F,G$3))</f>
        <v/>
      </c>
      <c r="H65" s="25" t="str">
        <f>IF($A65="","",SUMIFS(Payments!$D:$D,Payments!$B:$B,$A65,Payments!$F:$F,H$3))</f>
        <v/>
      </c>
      <c r="I65" s="25" t="str">
        <f>IF($A65="","",SUMIFS(Payments!$D:$D,Payments!$B:$B,$A65,Payments!$F:$F,I$3))</f>
        <v/>
      </c>
      <c r="J65" s="25" t="str">
        <f>IF($A65="","",SUMIFS(Payments!$D:$D,Payments!$B:$B,$A65,Payments!$F:$F,J$3))</f>
        <v/>
      </c>
      <c r="K65" s="25" t="str">
        <f>IF($A65="","",SUMIFS(Payments!$D:$D,Payments!$B:$B,$A65,Payments!$F:$F,K$3))</f>
        <v/>
      </c>
      <c r="L65" s="25" t="str">
        <f>IF($A65="","",SUMIFS(Payments!$D:$D,Payments!$B:$B,$A65,Payments!$F:$F,L$3))</f>
        <v/>
      </c>
      <c r="M65" s="25" t="str">
        <f>IF($A65="","",SUMIFS(Payments!$D:$D,Payments!$B:$B,$A65,Payments!$F:$F,M$3))</f>
        <v/>
      </c>
      <c r="N65" s="25" t="str">
        <f>IF($A65="","",SUMIFS(Payments!$D:$D,Payments!$B:$B,$A65,Payments!$F:$F,N$3))</f>
        <v/>
      </c>
      <c r="O65" s="24" t="str">
        <f t="shared" si="3"/>
        <v/>
      </c>
      <c r="P65" s="26" t="str">
        <f>IF($A65="","",MAX(0,(YEAR(Settings!$B$5)-YEAR($T65))*12+MONTH(Settings!$B$5)-MONTH($T65)+1))</f>
        <v/>
      </c>
      <c r="Q65" s="24" t="str">
        <f t="shared" si="4"/>
        <v/>
      </c>
      <c r="R65" s="24" t="str">
        <f t="shared" si="5"/>
        <v/>
      </c>
      <c r="S65" s="27" t="str">
        <f>IF(OR($A65="",N(R65)&lt;=0),"","Dear parent, the tuition fee of ₹ "&amp;TEXT(R65,"[&gt;=10000000]##\,##\,##\,##0;[&gt;=100000]##\,##\,##0;##,##0")&amp;" for "&amp;$A65&amp;" is pending at "&amp;Settings!$B$3&amp;". Kindly pay at your earliest convenience. Thank you.")</f>
        <v/>
      </c>
      <c r="T65" s="28" t="str">
        <f>IF($A65="","",DATE(YEAR(MAX(N(Students!E65),Settings!$B$4)),MONTH(MAX(N(Students!E65),Settings!$B$4)),1))</f>
        <v/>
      </c>
    </row>
    <row r="66" spans="1:20" x14ac:dyDescent="0.3">
      <c r="A66" s="23" t="str">
        <f>IF(Students!A66="","",Students!A66)</f>
        <v/>
      </c>
      <c r="B66" s="24" t="str">
        <f>IF($A66="","",N(Students!D66))</f>
        <v/>
      </c>
      <c r="C66" s="25" t="str">
        <f>IF($A66="","",SUMIFS(Payments!$D:$D,Payments!$B:$B,$A66,Payments!$F:$F,C$3))</f>
        <v/>
      </c>
      <c r="D66" s="25" t="str">
        <f>IF($A66="","",SUMIFS(Payments!$D:$D,Payments!$B:$B,$A66,Payments!$F:$F,D$3))</f>
        <v/>
      </c>
      <c r="E66" s="25" t="str">
        <f>IF($A66="","",SUMIFS(Payments!$D:$D,Payments!$B:$B,$A66,Payments!$F:$F,E$3))</f>
        <v/>
      </c>
      <c r="F66" s="25" t="str">
        <f>IF($A66="","",SUMIFS(Payments!$D:$D,Payments!$B:$B,$A66,Payments!$F:$F,F$3))</f>
        <v/>
      </c>
      <c r="G66" s="25" t="str">
        <f>IF($A66="","",SUMIFS(Payments!$D:$D,Payments!$B:$B,$A66,Payments!$F:$F,G$3))</f>
        <v/>
      </c>
      <c r="H66" s="25" t="str">
        <f>IF($A66="","",SUMIFS(Payments!$D:$D,Payments!$B:$B,$A66,Payments!$F:$F,H$3))</f>
        <v/>
      </c>
      <c r="I66" s="25" t="str">
        <f>IF($A66="","",SUMIFS(Payments!$D:$D,Payments!$B:$B,$A66,Payments!$F:$F,I$3))</f>
        <v/>
      </c>
      <c r="J66" s="25" t="str">
        <f>IF($A66="","",SUMIFS(Payments!$D:$D,Payments!$B:$B,$A66,Payments!$F:$F,J$3))</f>
        <v/>
      </c>
      <c r="K66" s="25" t="str">
        <f>IF($A66="","",SUMIFS(Payments!$D:$D,Payments!$B:$B,$A66,Payments!$F:$F,K$3))</f>
        <v/>
      </c>
      <c r="L66" s="25" t="str">
        <f>IF($A66="","",SUMIFS(Payments!$D:$D,Payments!$B:$B,$A66,Payments!$F:$F,L$3))</f>
        <v/>
      </c>
      <c r="M66" s="25" t="str">
        <f>IF($A66="","",SUMIFS(Payments!$D:$D,Payments!$B:$B,$A66,Payments!$F:$F,M$3))</f>
        <v/>
      </c>
      <c r="N66" s="25" t="str">
        <f>IF($A66="","",SUMIFS(Payments!$D:$D,Payments!$B:$B,$A66,Payments!$F:$F,N$3))</f>
        <v/>
      </c>
      <c r="O66" s="24" t="str">
        <f t="shared" si="3"/>
        <v/>
      </c>
      <c r="P66" s="26" t="str">
        <f>IF($A66="","",MAX(0,(YEAR(Settings!$B$5)-YEAR($T66))*12+MONTH(Settings!$B$5)-MONTH($T66)+1))</f>
        <v/>
      </c>
      <c r="Q66" s="24" t="str">
        <f t="shared" si="4"/>
        <v/>
      </c>
      <c r="R66" s="24" t="str">
        <f t="shared" si="5"/>
        <v/>
      </c>
      <c r="S66" s="27" t="str">
        <f>IF(OR($A66="",N(R66)&lt;=0),"","Dear parent, the tuition fee of ₹ "&amp;TEXT(R66,"[&gt;=10000000]##\,##\,##\,##0;[&gt;=100000]##\,##\,##0;##,##0")&amp;" for "&amp;$A66&amp;" is pending at "&amp;Settings!$B$3&amp;". Kindly pay at your earliest convenience. Thank you.")</f>
        <v/>
      </c>
      <c r="T66" s="28" t="str">
        <f>IF($A66="","",DATE(YEAR(MAX(N(Students!E66),Settings!$B$4)),MONTH(MAX(N(Students!E66),Settings!$B$4)),1))</f>
        <v/>
      </c>
    </row>
    <row r="67" spans="1:20" x14ac:dyDescent="0.3">
      <c r="A67" s="23" t="str">
        <f>IF(Students!A67="","",Students!A67)</f>
        <v/>
      </c>
      <c r="B67" s="24" t="str">
        <f>IF($A67="","",N(Students!D67))</f>
        <v/>
      </c>
      <c r="C67" s="25" t="str">
        <f>IF($A67="","",SUMIFS(Payments!$D:$D,Payments!$B:$B,$A67,Payments!$F:$F,C$3))</f>
        <v/>
      </c>
      <c r="D67" s="25" t="str">
        <f>IF($A67="","",SUMIFS(Payments!$D:$D,Payments!$B:$B,$A67,Payments!$F:$F,D$3))</f>
        <v/>
      </c>
      <c r="E67" s="25" t="str">
        <f>IF($A67="","",SUMIFS(Payments!$D:$D,Payments!$B:$B,$A67,Payments!$F:$F,E$3))</f>
        <v/>
      </c>
      <c r="F67" s="25" t="str">
        <f>IF($A67="","",SUMIFS(Payments!$D:$D,Payments!$B:$B,$A67,Payments!$F:$F,F$3))</f>
        <v/>
      </c>
      <c r="G67" s="25" t="str">
        <f>IF($A67="","",SUMIFS(Payments!$D:$D,Payments!$B:$B,$A67,Payments!$F:$F,G$3))</f>
        <v/>
      </c>
      <c r="H67" s="25" t="str">
        <f>IF($A67="","",SUMIFS(Payments!$D:$D,Payments!$B:$B,$A67,Payments!$F:$F,H$3))</f>
        <v/>
      </c>
      <c r="I67" s="25" t="str">
        <f>IF($A67="","",SUMIFS(Payments!$D:$D,Payments!$B:$B,$A67,Payments!$F:$F,I$3))</f>
        <v/>
      </c>
      <c r="J67" s="25" t="str">
        <f>IF($A67="","",SUMIFS(Payments!$D:$D,Payments!$B:$B,$A67,Payments!$F:$F,J$3))</f>
        <v/>
      </c>
      <c r="K67" s="25" t="str">
        <f>IF($A67="","",SUMIFS(Payments!$D:$D,Payments!$B:$B,$A67,Payments!$F:$F,K$3))</f>
        <v/>
      </c>
      <c r="L67" s="25" t="str">
        <f>IF($A67="","",SUMIFS(Payments!$D:$D,Payments!$B:$B,$A67,Payments!$F:$F,L$3))</f>
        <v/>
      </c>
      <c r="M67" s="25" t="str">
        <f>IF($A67="","",SUMIFS(Payments!$D:$D,Payments!$B:$B,$A67,Payments!$F:$F,M$3))</f>
        <v/>
      </c>
      <c r="N67" s="25" t="str">
        <f>IF($A67="","",SUMIFS(Payments!$D:$D,Payments!$B:$B,$A67,Payments!$F:$F,N$3))</f>
        <v/>
      </c>
      <c r="O67" s="24" t="str">
        <f t="shared" si="3"/>
        <v/>
      </c>
      <c r="P67" s="26" t="str">
        <f>IF($A67="","",MAX(0,(YEAR(Settings!$B$5)-YEAR($T67))*12+MONTH(Settings!$B$5)-MONTH($T67)+1))</f>
        <v/>
      </c>
      <c r="Q67" s="24" t="str">
        <f t="shared" si="4"/>
        <v/>
      </c>
      <c r="R67" s="24" t="str">
        <f t="shared" si="5"/>
        <v/>
      </c>
      <c r="S67" s="27" t="str">
        <f>IF(OR($A67="",N(R67)&lt;=0),"","Dear parent, the tuition fee of ₹ "&amp;TEXT(R67,"[&gt;=10000000]##\,##\,##\,##0;[&gt;=100000]##\,##\,##0;##,##0")&amp;" for "&amp;$A67&amp;" is pending at "&amp;Settings!$B$3&amp;". Kindly pay at your earliest convenience. Thank you.")</f>
        <v/>
      </c>
      <c r="T67" s="28" t="str">
        <f>IF($A67="","",DATE(YEAR(MAX(N(Students!E67),Settings!$B$4)),MONTH(MAX(N(Students!E67),Settings!$B$4)),1))</f>
        <v/>
      </c>
    </row>
    <row r="68" spans="1:20" x14ac:dyDescent="0.3">
      <c r="A68" s="23" t="str">
        <f>IF(Students!A68="","",Students!A68)</f>
        <v/>
      </c>
      <c r="B68" s="24" t="str">
        <f>IF($A68="","",N(Students!D68))</f>
        <v/>
      </c>
      <c r="C68" s="25" t="str">
        <f>IF($A68="","",SUMIFS(Payments!$D:$D,Payments!$B:$B,$A68,Payments!$F:$F,C$3))</f>
        <v/>
      </c>
      <c r="D68" s="25" t="str">
        <f>IF($A68="","",SUMIFS(Payments!$D:$D,Payments!$B:$B,$A68,Payments!$F:$F,D$3))</f>
        <v/>
      </c>
      <c r="E68" s="25" t="str">
        <f>IF($A68="","",SUMIFS(Payments!$D:$D,Payments!$B:$B,$A68,Payments!$F:$F,E$3))</f>
        <v/>
      </c>
      <c r="F68" s="25" t="str">
        <f>IF($A68="","",SUMIFS(Payments!$D:$D,Payments!$B:$B,$A68,Payments!$F:$F,F$3))</f>
        <v/>
      </c>
      <c r="G68" s="25" t="str">
        <f>IF($A68="","",SUMIFS(Payments!$D:$D,Payments!$B:$B,$A68,Payments!$F:$F,G$3))</f>
        <v/>
      </c>
      <c r="H68" s="25" t="str">
        <f>IF($A68="","",SUMIFS(Payments!$D:$D,Payments!$B:$B,$A68,Payments!$F:$F,H$3))</f>
        <v/>
      </c>
      <c r="I68" s="25" t="str">
        <f>IF($A68="","",SUMIFS(Payments!$D:$D,Payments!$B:$B,$A68,Payments!$F:$F,I$3))</f>
        <v/>
      </c>
      <c r="J68" s="25" t="str">
        <f>IF($A68="","",SUMIFS(Payments!$D:$D,Payments!$B:$B,$A68,Payments!$F:$F,J$3))</f>
        <v/>
      </c>
      <c r="K68" s="25" t="str">
        <f>IF($A68="","",SUMIFS(Payments!$D:$D,Payments!$B:$B,$A68,Payments!$F:$F,K$3))</f>
        <v/>
      </c>
      <c r="L68" s="25" t="str">
        <f>IF($A68="","",SUMIFS(Payments!$D:$D,Payments!$B:$B,$A68,Payments!$F:$F,L$3))</f>
        <v/>
      </c>
      <c r="M68" s="25" t="str">
        <f>IF($A68="","",SUMIFS(Payments!$D:$D,Payments!$B:$B,$A68,Payments!$F:$F,M$3))</f>
        <v/>
      </c>
      <c r="N68" s="25" t="str">
        <f>IF($A68="","",SUMIFS(Payments!$D:$D,Payments!$B:$B,$A68,Payments!$F:$F,N$3))</f>
        <v/>
      </c>
      <c r="O68" s="24" t="str">
        <f t="shared" ref="O68:O99" si="6">IF($A68="","",SUM(C68:N68))</f>
        <v/>
      </c>
      <c r="P68" s="26" t="str">
        <f>IF($A68="","",MAX(0,(YEAR(Settings!$B$5)-YEAR($T68))*12+MONTH(Settings!$B$5)-MONTH($T68)+1))</f>
        <v/>
      </c>
      <c r="Q68" s="24" t="str">
        <f t="shared" ref="Q68:Q99" si="7">IF($A68="","",P68*B68)</f>
        <v/>
      </c>
      <c r="R68" s="24" t="str">
        <f t="shared" ref="R68:R99" si="8">IF($A68="","",Q68-O68)</f>
        <v/>
      </c>
      <c r="S68" s="27" t="str">
        <f>IF(OR($A68="",N(R68)&lt;=0),"","Dear parent, the tuition fee of ₹ "&amp;TEXT(R68,"[&gt;=10000000]##\,##\,##\,##0;[&gt;=100000]##\,##\,##0;##,##0")&amp;" for "&amp;$A68&amp;" is pending at "&amp;Settings!$B$3&amp;". Kindly pay at your earliest convenience. Thank you.")</f>
        <v/>
      </c>
      <c r="T68" s="28" t="str">
        <f>IF($A68="","",DATE(YEAR(MAX(N(Students!E68),Settings!$B$4)),MONTH(MAX(N(Students!E68),Settings!$B$4)),1))</f>
        <v/>
      </c>
    </row>
    <row r="69" spans="1:20" x14ac:dyDescent="0.3">
      <c r="A69" s="23" t="str">
        <f>IF(Students!A69="","",Students!A69)</f>
        <v/>
      </c>
      <c r="B69" s="24" t="str">
        <f>IF($A69="","",N(Students!D69))</f>
        <v/>
      </c>
      <c r="C69" s="25" t="str">
        <f>IF($A69="","",SUMIFS(Payments!$D:$D,Payments!$B:$B,$A69,Payments!$F:$F,C$3))</f>
        <v/>
      </c>
      <c r="D69" s="25" t="str">
        <f>IF($A69="","",SUMIFS(Payments!$D:$D,Payments!$B:$B,$A69,Payments!$F:$F,D$3))</f>
        <v/>
      </c>
      <c r="E69" s="25" t="str">
        <f>IF($A69="","",SUMIFS(Payments!$D:$D,Payments!$B:$B,$A69,Payments!$F:$F,E$3))</f>
        <v/>
      </c>
      <c r="F69" s="25" t="str">
        <f>IF($A69="","",SUMIFS(Payments!$D:$D,Payments!$B:$B,$A69,Payments!$F:$F,F$3))</f>
        <v/>
      </c>
      <c r="G69" s="25" t="str">
        <f>IF($A69="","",SUMIFS(Payments!$D:$D,Payments!$B:$B,$A69,Payments!$F:$F,G$3))</f>
        <v/>
      </c>
      <c r="H69" s="25" t="str">
        <f>IF($A69="","",SUMIFS(Payments!$D:$D,Payments!$B:$B,$A69,Payments!$F:$F,H$3))</f>
        <v/>
      </c>
      <c r="I69" s="25" t="str">
        <f>IF($A69="","",SUMIFS(Payments!$D:$D,Payments!$B:$B,$A69,Payments!$F:$F,I$3))</f>
        <v/>
      </c>
      <c r="J69" s="25" t="str">
        <f>IF($A69="","",SUMIFS(Payments!$D:$D,Payments!$B:$B,$A69,Payments!$F:$F,J$3))</f>
        <v/>
      </c>
      <c r="K69" s="25" t="str">
        <f>IF($A69="","",SUMIFS(Payments!$D:$D,Payments!$B:$B,$A69,Payments!$F:$F,K$3))</f>
        <v/>
      </c>
      <c r="L69" s="25" t="str">
        <f>IF($A69="","",SUMIFS(Payments!$D:$D,Payments!$B:$B,$A69,Payments!$F:$F,L$3))</f>
        <v/>
      </c>
      <c r="M69" s="25" t="str">
        <f>IF($A69="","",SUMIFS(Payments!$D:$D,Payments!$B:$B,$A69,Payments!$F:$F,M$3))</f>
        <v/>
      </c>
      <c r="N69" s="25" t="str">
        <f>IF($A69="","",SUMIFS(Payments!$D:$D,Payments!$B:$B,$A69,Payments!$F:$F,N$3))</f>
        <v/>
      </c>
      <c r="O69" s="24" t="str">
        <f t="shared" si="6"/>
        <v/>
      </c>
      <c r="P69" s="26" t="str">
        <f>IF($A69="","",MAX(0,(YEAR(Settings!$B$5)-YEAR($T69))*12+MONTH(Settings!$B$5)-MONTH($T69)+1))</f>
        <v/>
      </c>
      <c r="Q69" s="24" t="str">
        <f t="shared" si="7"/>
        <v/>
      </c>
      <c r="R69" s="24" t="str">
        <f t="shared" si="8"/>
        <v/>
      </c>
      <c r="S69" s="27" t="str">
        <f>IF(OR($A69="",N(R69)&lt;=0),"","Dear parent, the tuition fee of ₹ "&amp;TEXT(R69,"[&gt;=10000000]##\,##\,##\,##0;[&gt;=100000]##\,##\,##0;##,##0")&amp;" for "&amp;$A69&amp;" is pending at "&amp;Settings!$B$3&amp;". Kindly pay at your earliest convenience. Thank you.")</f>
        <v/>
      </c>
      <c r="T69" s="28" t="str">
        <f>IF($A69="","",DATE(YEAR(MAX(N(Students!E69),Settings!$B$4)),MONTH(MAX(N(Students!E69),Settings!$B$4)),1))</f>
        <v/>
      </c>
    </row>
    <row r="70" spans="1:20" x14ac:dyDescent="0.3">
      <c r="A70" s="23" t="str">
        <f>IF(Students!A70="","",Students!A70)</f>
        <v/>
      </c>
      <c r="B70" s="24" t="str">
        <f>IF($A70="","",N(Students!D70))</f>
        <v/>
      </c>
      <c r="C70" s="25" t="str">
        <f>IF($A70="","",SUMIFS(Payments!$D:$D,Payments!$B:$B,$A70,Payments!$F:$F,C$3))</f>
        <v/>
      </c>
      <c r="D70" s="25" t="str">
        <f>IF($A70="","",SUMIFS(Payments!$D:$D,Payments!$B:$B,$A70,Payments!$F:$F,D$3))</f>
        <v/>
      </c>
      <c r="E70" s="25" t="str">
        <f>IF($A70="","",SUMIFS(Payments!$D:$D,Payments!$B:$B,$A70,Payments!$F:$F,E$3))</f>
        <v/>
      </c>
      <c r="F70" s="25" t="str">
        <f>IF($A70="","",SUMIFS(Payments!$D:$D,Payments!$B:$B,$A70,Payments!$F:$F,F$3))</f>
        <v/>
      </c>
      <c r="G70" s="25" t="str">
        <f>IF($A70="","",SUMIFS(Payments!$D:$D,Payments!$B:$B,$A70,Payments!$F:$F,G$3))</f>
        <v/>
      </c>
      <c r="H70" s="25" t="str">
        <f>IF($A70="","",SUMIFS(Payments!$D:$D,Payments!$B:$B,$A70,Payments!$F:$F,H$3))</f>
        <v/>
      </c>
      <c r="I70" s="25" t="str">
        <f>IF($A70="","",SUMIFS(Payments!$D:$D,Payments!$B:$B,$A70,Payments!$F:$F,I$3))</f>
        <v/>
      </c>
      <c r="J70" s="25" t="str">
        <f>IF($A70="","",SUMIFS(Payments!$D:$D,Payments!$B:$B,$A70,Payments!$F:$F,J$3))</f>
        <v/>
      </c>
      <c r="K70" s="25" t="str">
        <f>IF($A70="","",SUMIFS(Payments!$D:$D,Payments!$B:$B,$A70,Payments!$F:$F,K$3))</f>
        <v/>
      </c>
      <c r="L70" s="25" t="str">
        <f>IF($A70="","",SUMIFS(Payments!$D:$D,Payments!$B:$B,$A70,Payments!$F:$F,L$3))</f>
        <v/>
      </c>
      <c r="M70" s="25" t="str">
        <f>IF($A70="","",SUMIFS(Payments!$D:$D,Payments!$B:$B,$A70,Payments!$F:$F,M$3))</f>
        <v/>
      </c>
      <c r="N70" s="25" t="str">
        <f>IF($A70="","",SUMIFS(Payments!$D:$D,Payments!$B:$B,$A70,Payments!$F:$F,N$3))</f>
        <v/>
      </c>
      <c r="O70" s="24" t="str">
        <f t="shared" si="6"/>
        <v/>
      </c>
      <c r="P70" s="26" t="str">
        <f>IF($A70="","",MAX(0,(YEAR(Settings!$B$5)-YEAR($T70))*12+MONTH(Settings!$B$5)-MONTH($T70)+1))</f>
        <v/>
      </c>
      <c r="Q70" s="24" t="str">
        <f t="shared" si="7"/>
        <v/>
      </c>
      <c r="R70" s="24" t="str">
        <f t="shared" si="8"/>
        <v/>
      </c>
      <c r="S70" s="27" t="str">
        <f>IF(OR($A70="",N(R70)&lt;=0),"","Dear parent, the tuition fee of ₹ "&amp;TEXT(R70,"[&gt;=10000000]##\,##\,##\,##0;[&gt;=100000]##\,##\,##0;##,##0")&amp;" for "&amp;$A70&amp;" is pending at "&amp;Settings!$B$3&amp;". Kindly pay at your earliest convenience. Thank you.")</f>
        <v/>
      </c>
      <c r="T70" s="28" t="str">
        <f>IF($A70="","",DATE(YEAR(MAX(N(Students!E70),Settings!$B$4)),MONTH(MAX(N(Students!E70),Settings!$B$4)),1))</f>
        <v/>
      </c>
    </row>
    <row r="71" spans="1:20" x14ac:dyDescent="0.3">
      <c r="A71" s="23" t="str">
        <f>IF(Students!A71="","",Students!A71)</f>
        <v/>
      </c>
      <c r="B71" s="24" t="str">
        <f>IF($A71="","",N(Students!D71))</f>
        <v/>
      </c>
      <c r="C71" s="25" t="str">
        <f>IF($A71="","",SUMIFS(Payments!$D:$D,Payments!$B:$B,$A71,Payments!$F:$F,C$3))</f>
        <v/>
      </c>
      <c r="D71" s="25" t="str">
        <f>IF($A71="","",SUMIFS(Payments!$D:$D,Payments!$B:$B,$A71,Payments!$F:$F,D$3))</f>
        <v/>
      </c>
      <c r="E71" s="25" t="str">
        <f>IF($A71="","",SUMIFS(Payments!$D:$D,Payments!$B:$B,$A71,Payments!$F:$F,E$3))</f>
        <v/>
      </c>
      <c r="F71" s="25" t="str">
        <f>IF($A71="","",SUMIFS(Payments!$D:$D,Payments!$B:$B,$A71,Payments!$F:$F,F$3))</f>
        <v/>
      </c>
      <c r="G71" s="25" t="str">
        <f>IF($A71="","",SUMIFS(Payments!$D:$D,Payments!$B:$B,$A71,Payments!$F:$F,G$3))</f>
        <v/>
      </c>
      <c r="H71" s="25" t="str">
        <f>IF($A71="","",SUMIFS(Payments!$D:$D,Payments!$B:$B,$A71,Payments!$F:$F,H$3))</f>
        <v/>
      </c>
      <c r="I71" s="25" t="str">
        <f>IF($A71="","",SUMIFS(Payments!$D:$D,Payments!$B:$B,$A71,Payments!$F:$F,I$3))</f>
        <v/>
      </c>
      <c r="J71" s="25" t="str">
        <f>IF($A71="","",SUMIFS(Payments!$D:$D,Payments!$B:$B,$A71,Payments!$F:$F,J$3))</f>
        <v/>
      </c>
      <c r="K71" s="25" t="str">
        <f>IF($A71="","",SUMIFS(Payments!$D:$D,Payments!$B:$B,$A71,Payments!$F:$F,K$3))</f>
        <v/>
      </c>
      <c r="L71" s="25" t="str">
        <f>IF($A71="","",SUMIFS(Payments!$D:$D,Payments!$B:$B,$A71,Payments!$F:$F,L$3))</f>
        <v/>
      </c>
      <c r="M71" s="25" t="str">
        <f>IF($A71="","",SUMIFS(Payments!$D:$D,Payments!$B:$B,$A71,Payments!$F:$F,M$3))</f>
        <v/>
      </c>
      <c r="N71" s="25" t="str">
        <f>IF($A71="","",SUMIFS(Payments!$D:$D,Payments!$B:$B,$A71,Payments!$F:$F,N$3))</f>
        <v/>
      </c>
      <c r="O71" s="24" t="str">
        <f t="shared" si="6"/>
        <v/>
      </c>
      <c r="P71" s="26" t="str">
        <f>IF($A71="","",MAX(0,(YEAR(Settings!$B$5)-YEAR($T71))*12+MONTH(Settings!$B$5)-MONTH($T71)+1))</f>
        <v/>
      </c>
      <c r="Q71" s="24" t="str">
        <f t="shared" si="7"/>
        <v/>
      </c>
      <c r="R71" s="24" t="str">
        <f t="shared" si="8"/>
        <v/>
      </c>
      <c r="S71" s="27" t="str">
        <f>IF(OR($A71="",N(R71)&lt;=0),"","Dear parent, the tuition fee of ₹ "&amp;TEXT(R71,"[&gt;=10000000]##\,##\,##\,##0;[&gt;=100000]##\,##\,##0;##,##0")&amp;" for "&amp;$A71&amp;" is pending at "&amp;Settings!$B$3&amp;". Kindly pay at your earliest convenience. Thank you.")</f>
        <v/>
      </c>
      <c r="T71" s="28" t="str">
        <f>IF($A71="","",DATE(YEAR(MAX(N(Students!E71),Settings!$B$4)),MONTH(MAX(N(Students!E71),Settings!$B$4)),1))</f>
        <v/>
      </c>
    </row>
    <row r="72" spans="1:20" x14ac:dyDescent="0.3">
      <c r="A72" s="23" t="str">
        <f>IF(Students!A72="","",Students!A72)</f>
        <v/>
      </c>
      <c r="B72" s="24" t="str">
        <f>IF($A72="","",N(Students!D72))</f>
        <v/>
      </c>
      <c r="C72" s="25" t="str">
        <f>IF($A72="","",SUMIFS(Payments!$D:$D,Payments!$B:$B,$A72,Payments!$F:$F,C$3))</f>
        <v/>
      </c>
      <c r="D72" s="25" t="str">
        <f>IF($A72="","",SUMIFS(Payments!$D:$D,Payments!$B:$B,$A72,Payments!$F:$F,D$3))</f>
        <v/>
      </c>
      <c r="E72" s="25" t="str">
        <f>IF($A72="","",SUMIFS(Payments!$D:$D,Payments!$B:$B,$A72,Payments!$F:$F,E$3))</f>
        <v/>
      </c>
      <c r="F72" s="25" t="str">
        <f>IF($A72="","",SUMIFS(Payments!$D:$D,Payments!$B:$B,$A72,Payments!$F:$F,F$3))</f>
        <v/>
      </c>
      <c r="G72" s="25" t="str">
        <f>IF($A72="","",SUMIFS(Payments!$D:$D,Payments!$B:$B,$A72,Payments!$F:$F,G$3))</f>
        <v/>
      </c>
      <c r="H72" s="25" t="str">
        <f>IF($A72="","",SUMIFS(Payments!$D:$D,Payments!$B:$B,$A72,Payments!$F:$F,H$3))</f>
        <v/>
      </c>
      <c r="I72" s="25" t="str">
        <f>IF($A72="","",SUMIFS(Payments!$D:$D,Payments!$B:$B,$A72,Payments!$F:$F,I$3))</f>
        <v/>
      </c>
      <c r="J72" s="25" t="str">
        <f>IF($A72="","",SUMIFS(Payments!$D:$D,Payments!$B:$B,$A72,Payments!$F:$F,J$3))</f>
        <v/>
      </c>
      <c r="K72" s="25" t="str">
        <f>IF($A72="","",SUMIFS(Payments!$D:$D,Payments!$B:$B,$A72,Payments!$F:$F,K$3))</f>
        <v/>
      </c>
      <c r="L72" s="25" t="str">
        <f>IF($A72="","",SUMIFS(Payments!$D:$D,Payments!$B:$B,$A72,Payments!$F:$F,L$3))</f>
        <v/>
      </c>
      <c r="M72" s="25" t="str">
        <f>IF($A72="","",SUMIFS(Payments!$D:$D,Payments!$B:$B,$A72,Payments!$F:$F,M$3))</f>
        <v/>
      </c>
      <c r="N72" s="25" t="str">
        <f>IF($A72="","",SUMIFS(Payments!$D:$D,Payments!$B:$B,$A72,Payments!$F:$F,N$3))</f>
        <v/>
      </c>
      <c r="O72" s="24" t="str">
        <f t="shared" si="6"/>
        <v/>
      </c>
      <c r="P72" s="26" t="str">
        <f>IF($A72="","",MAX(0,(YEAR(Settings!$B$5)-YEAR($T72))*12+MONTH(Settings!$B$5)-MONTH($T72)+1))</f>
        <v/>
      </c>
      <c r="Q72" s="24" t="str">
        <f t="shared" si="7"/>
        <v/>
      </c>
      <c r="R72" s="24" t="str">
        <f t="shared" si="8"/>
        <v/>
      </c>
      <c r="S72" s="27" t="str">
        <f>IF(OR($A72="",N(R72)&lt;=0),"","Dear parent, the tuition fee of ₹ "&amp;TEXT(R72,"[&gt;=10000000]##\,##\,##\,##0;[&gt;=100000]##\,##\,##0;##,##0")&amp;" for "&amp;$A72&amp;" is pending at "&amp;Settings!$B$3&amp;". Kindly pay at your earliest convenience. Thank you.")</f>
        <v/>
      </c>
      <c r="T72" s="28" t="str">
        <f>IF($A72="","",DATE(YEAR(MAX(N(Students!E72),Settings!$B$4)),MONTH(MAX(N(Students!E72),Settings!$B$4)),1))</f>
        <v/>
      </c>
    </row>
    <row r="73" spans="1:20" x14ac:dyDescent="0.3">
      <c r="A73" s="23" t="str">
        <f>IF(Students!A73="","",Students!A73)</f>
        <v/>
      </c>
      <c r="B73" s="24" t="str">
        <f>IF($A73="","",N(Students!D73))</f>
        <v/>
      </c>
      <c r="C73" s="25" t="str">
        <f>IF($A73="","",SUMIFS(Payments!$D:$D,Payments!$B:$B,$A73,Payments!$F:$F,C$3))</f>
        <v/>
      </c>
      <c r="D73" s="25" t="str">
        <f>IF($A73="","",SUMIFS(Payments!$D:$D,Payments!$B:$B,$A73,Payments!$F:$F,D$3))</f>
        <v/>
      </c>
      <c r="E73" s="25" t="str">
        <f>IF($A73="","",SUMIFS(Payments!$D:$D,Payments!$B:$B,$A73,Payments!$F:$F,E$3))</f>
        <v/>
      </c>
      <c r="F73" s="25" t="str">
        <f>IF($A73="","",SUMIFS(Payments!$D:$D,Payments!$B:$B,$A73,Payments!$F:$F,F$3))</f>
        <v/>
      </c>
      <c r="G73" s="25" t="str">
        <f>IF($A73="","",SUMIFS(Payments!$D:$D,Payments!$B:$B,$A73,Payments!$F:$F,G$3))</f>
        <v/>
      </c>
      <c r="H73" s="25" t="str">
        <f>IF($A73="","",SUMIFS(Payments!$D:$D,Payments!$B:$B,$A73,Payments!$F:$F,H$3))</f>
        <v/>
      </c>
      <c r="I73" s="25" t="str">
        <f>IF($A73="","",SUMIFS(Payments!$D:$D,Payments!$B:$B,$A73,Payments!$F:$F,I$3))</f>
        <v/>
      </c>
      <c r="J73" s="25" t="str">
        <f>IF($A73="","",SUMIFS(Payments!$D:$D,Payments!$B:$B,$A73,Payments!$F:$F,J$3))</f>
        <v/>
      </c>
      <c r="K73" s="25" t="str">
        <f>IF($A73="","",SUMIFS(Payments!$D:$D,Payments!$B:$B,$A73,Payments!$F:$F,K$3))</f>
        <v/>
      </c>
      <c r="L73" s="25" t="str">
        <f>IF($A73="","",SUMIFS(Payments!$D:$D,Payments!$B:$B,$A73,Payments!$F:$F,L$3))</f>
        <v/>
      </c>
      <c r="M73" s="25" t="str">
        <f>IF($A73="","",SUMIFS(Payments!$D:$D,Payments!$B:$B,$A73,Payments!$F:$F,M$3))</f>
        <v/>
      </c>
      <c r="N73" s="25" t="str">
        <f>IF($A73="","",SUMIFS(Payments!$D:$D,Payments!$B:$B,$A73,Payments!$F:$F,N$3))</f>
        <v/>
      </c>
      <c r="O73" s="24" t="str">
        <f t="shared" si="6"/>
        <v/>
      </c>
      <c r="P73" s="26" t="str">
        <f>IF($A73="","",MAX(0,(YEAR(Settings!$B$5)-YEAR($T73))*12+MONTH(Settings!$B$5)-MONTH($T73)+1))</f>
        <v/>
      </c>
      <c r="Q73" s="24" t="str">
        <f t="shared" si="7"/>
        <v/>
      </c>
      <c r="R73" s="24" t="str">
        <f t="shared" si="8"/>
        <v/>
      </c>
      <c r="S73" s="27" t="str">
        <f>IF(OR($A73="",N(R73)&lt;=0),"","Dear parent, the tuition fee of ₹ "&amp;TEXT(R73,"[&gt;=10000000]##\,##\,##\,##0;[&gt;=100000]##\,##\,##0;##,##0")&amp;" for "&amp;$A73&amp;" is pending at "&amp;Settings!$B$3&amp;". Kindly pay at your earliest convenience. Thank you.")</f>
        <v/>
      </c>
      <c r="T73" s="28" t="str">
        <f>IF($A73="","",DATE(YEAR(MAX(N(Students!E73),Settings!$B$4)),MONTH(MAX(N(Students!E73),Settings!$B$4)),1))</f>
        <v/>
      </c>
    </row>
    <row r="74" spans="1:20" x14ac:dyDescent="0.3">
      <c r="A74" s="23" t="str">
        <f>IF(Students!A74="","",Students!A74)</f>
        <v/>
      </c>
      <c r="B74" s="24" t="str">
        <f>IF($A74="","",N(Students!D74))</f>
        <v/>
      </c>
      <c r="C74" s="25" t="str">
        <f>IF($A74="","",SUMIFS(Payments!$D:$D,Payments!$B:$B,$A74,Payments!$F:$F,C$3))</f>
        <v/>
      </c>
      <c r="D74" s="25" t="str">
        <f>IF($A74="","",SUMIFS(Payments!$D:$D,Payments!$B:$B,$A74,Payments!$F:$F,D$3))</f>
        <v/>
      </c>
      <c r="E74" s="25" t="str">
        <f>IF($A74="","",SUMIFS(Payments!$D:$D,Payments!$B:$B,$A74,Payments!$F:$F,E$3))</f>
        <v/>
      </c>
      <c r="F74" s="25" t="str">
        <f>IF($A74="","",SUMIFS(Payments!$D:$D,Payments!$B:$B,$A74,Payments!$F:$F,F$3))</f>
        <v/>
      </c>
      <c r="G74" s="25" t="str">
        <f>IF($A74="","",SUMIFS(Payments!$D:$D,Payments!$B:$B,$A74,Payments!$F:$F,G$3))</f>
        <v/>
      </c>
      <c r="H74" s="25" t="str">
        <f>IF($A74="","",SUMIFS(Payments!$D:$D,Payments!$B:$B,$A74,Payments!$F:$F,H$3))</f>
        <v/>
      </c>
      <c r="I74" s="25" t="str">
        <f>IF($A74="","",SUMIFS(Payments!$D:$D,Payments!$B:$B,$A74,Payments!$F:$F,I$3))</f>
        <v/>
      </c>
      <c r="J74" s="25" t="str">
        <f>IF($A74="","",SUMIFS(Payments!$D:$D,Payments!$B:$B,$A74,Payments!$F:$F,J$3))</f>
        <v/>
      </c>
      <c r="K74" s="25" t="str">
        <f>IF($A74="","",SUMIFS(Payments!$D:$D,Payments!$B:$B,$A74,Payments!$F:$F,K$3))</f>
        <v/>
      </c>
      <c r="L74" s="25" t="str">
        <f>IF($A74="","",SUMIFS(Payments!$D:$D,Payments!$B:$B,$A74,Payments!$F:$F,L$3))</f>
        <v/>
      </c>
      <c r="M74" s="25" t="str">
        <f>IF($A74="","",SUMIFS(Payments!$D:$D,Payments!$B:$B,$A74,Payments!$F:$F,M$3))</f>
        <v/>
      </c>
      <c r="N74" s="25" t="str">
        <f>IF($A74="","",SUMIFS(Payments!$D:$D,Payments!$B:$B,$A74,Payments!$F:$F,N$3))</f>
        <v/>
      </c>
      <c r="O74" s="24" t="str">
        <f t="shared" si="6"/>
        <v/>
      </c>
      <c r="P74" s="26" t="str">
        <f>IF($A74="","",MAX(0,(YEAR(Settings!$B$5)-YEAR($T74))*12+MONTH(Settings!$B$5)-MONTH($T74)+1))</f>
        <v/>
      </c>
      <c r="Q74" s="24" t="str">
        <f t="shared" si="7"/>
        <v/>
      </c>
      <c r="R74" s="24" t="str">
        <f t="shared" si="8"/>
        <v/>
      </c>
      <c r="S74" s="27" t="str">
        <f>IF(OR($A74="",N(R74)&lt;=0),"","Dear parent, the tuition fee of ₹ "&amp;TEXT(R74,"[&gt;=10000000]##\,##\,##\,##0;[&gt;=100000]##\,##\,##0;##,##0")&amp;" for "&amp;$A74&amp;" is pending at "&amp;Settings!$B$3&amp;". Kindly pay at your earliest convenience. Thank you.")</f>
        <v/>
      </c>
      <c r="T74" s="28" t="str">
        <f>IF($A74="","",DATE(YEAR(MAX(N(Students!E74),Settings!$B$4)),MONTH(MAX(N(Students!E74),Settings!$B$4)),1))</f>
        <v/>
      </c>
    </row>
    <row r="75" spans="1:20" x14ac:dyDescent="0.3">
      <c r="A75" s="23" t="str">
        <f>IF(Students!A75="","",Students!A75)</f>
        <v/>
      </c>
      <c r="B75" s="24" t="str">
        <f>IF($A75="","",N(Students!D75))</f>
        <v/>
      </c>
      <c r="C75" s="25" t="str">
        <f>IF($A75="","",SUMIFS(Payments!$D:$D,Payments!$B:$B,$A75,Payments!$F:$F,C$3))</f>
        <v/>
      </c>
      <c r="D75" s="25" t="str">
        <f>IF($A75="","",SUMIFS(Payments!$D:$D,Payments!$B:$B,$A75,Payments!$F:$F,D$3))</f>
        <v/>
      </c>
      <c r="E75" s="25" t="str">
        <f>IF($A75="","",SUMIFS(Payments!$D:$D,Payments!$B:$B,$A75,Payments!$F:$F,E$3))</f>
        <v/>
      </c>
      <c r="F75" s="25" t="str">
        <f>IF($A75="","",SUMIFS(Payments!$D:$D,Payments!$B:$B,$A75,Payments!$F:$F,F$3))</f>
        <v/>
      </c>
      <c r="G75" s="25" t="str">
        <f>IF($A75="","",SUMIFS(Payments!$D:$D,Payments!$B:$B,$A75,Payments!$F:$F,G$3))</f>
        <v/>
      </c>
      <c r="H75" s="25" t="str">
        <f>IF($A75="","",SUMIFS(Payments!$D:$D,Payments!$B:$B,$A75,Payments!$F:$F,H$3))</f>
        <v/>
      </c>
      <c r="I75" s="25" t="str">
        <f>IF($A75="","",SUMIFS(Payments!$D:$D,Payments!$B:$B,$A75,Payments!$F:$F,I$3))</f>
        <v/>
      </c>
      <c r="J75" s="25" t="str">
        <f>IF($A75="","",SUMIFS(Payments!$D:$D,Payments!$B:$B,$A75,Payments!$F:$F,J$3))</f>
        <v/>
      </c>
      <c r="K75" s="25" t="str">
        <f>IF($A75="","",SUMIFS(Payments!$D:$D,Payments!$B:$B,$A75,Payments!$F:$F,K$3))</f>
        <v/>
      </c>
      <c r="L75" s="25" t="str">
        <f>IF($A75="","",SUMIFS(Payments!$D:$D,Payments!$B:$B,$A75,Payments!$F:$F,L$3))</f>
        <v/>
      </c>
      <c r="M75" s="25" t="str">
        <f>IF($A75="","",SUMIFS(Payments!$D:$D,Payments!$B:$B,$A75,Payments!$F:$F,M$3))</f>
        <v/>
      </c>
      <c r="N75" s="25" t="str">
        <f>IF($A75="","",SUMIFS(Payments!$D:$D,Payments!$B:$B,$A75,Payments!$F:$F,N$3))</f>
        <v/>
      </c>
      <c r="O75" s="24" t="str">
        <f t="shared" si="6"/>
        <v/>
      </c>
      <c r="P75" s="26" t="str">
        <f>IF($A75="","",MAX(0,(YEAR(Settings!$B$5)-YEAR($T75))*12+MONTH(Settings!$B$5)-MONTH($T75)+1))</f>
        <v/>
      </c>
      <c r="Q75" s="24" t="str">
        <f t="shared" si="7"/>
        <v/>
      </c>
      <c r="R75" s="24" t="str">
        <f t="shared" si="8"/>
        <v/>
      </c>
      <c r="S75" s="27" t="str">
        <f>IF(OR($A75="",N(R75)&lt;=0),"","Dear parent, the tuition fee of ₹ "&amp;TEXT(R75,"[&gt;=10000000]##\,##\,##\,##0;[&gt;=100000]##\,##\,##0;##,##0")&amp;" for "&amp;$A75&amp;" is pending at "&amp;Settings!$B$3&amp;". Kindly pay at your earliest convenience. Thank you.")</f>
        <v/>
      </c>
      <c r="T75" s="28" t="str">
        <f>IF($A75="","",DATE(YEAR(MAX(N(Students!E75),Settings!$B$4)),MONTH(MAX(N(Students!E75),Settings!$B$4)),1))</f>
        <v/>
      </c>
    </row>
    <row r="76" spans="1:20" x14ac:dyDescent="0.3">
      <c r="A76" s="23" t="str">
        <f>IF(Students!A76="","",Students!A76)</f>
        <v/>
      </c>
      <c r="B76" s="24" t="str">
        <f>IF($A76="","",N(Students!D76))</f>
        <v/>
      </c>
      <c r="C76" s="25" t="str">
        <f>IF($A76="","",SUMIFS(Payments!$D:$D,Payments!$B:$B,$A76,Payments!$F:$F,C$3))</f>
        <v/>
      </c>
      <c r="D76" s="25" t="str">
        <f>IF($A76="","",SUMIFS(Payments!$D:$D,Payments!$B:$B,$A76,Payments!$F:$F,D$3))</f>
        <v/>
      </c>
      <c r="E76" s="25" t="str">
        <f>IF($A76="","",SUMIFS(Payments!$D:$D,Payments!$B:$B,$A76,Payments!$F:$F,E$3))</f>
        <v/>
      </c>
      <c r="F76" s="25" t="str">
        <f>IF($A76="","",SUMIFS(Payments!$D:$D,Payments!$B:$B,$A76,Payments!$F:$F,F$3))</f>
        <v/>
      </c>
      <c r="G76" s="25" t="str">
        <f>IF($A76="","",SUMIFS(Payments!$D:$D,Payments!$B:$B,$A76,Payments!$F:$F,G$3))</f>
        <v/>
      </c>
      <c r="H76" s="25" t="str">
        <f>IF($A76="","",SUMIFS(Payments!$D:$D,Payments!$B:$B,$A76,Payments!$F:$F,H$3))</f>
        <v/>
      </c>
      <c r="I76" s="25" t="str">
        <f>IF($A76="","",SUMIFS(Payments!$D:$D,Payments!$B:$B,$A76,Payments!$F:$F,I$3))</f>
        <v/>
      </c>
      <c r="J76" s="25" t="str">
        <f>IF($A76="","",SUMIFS(Payments!$D:$D,Payments!$B:$B,$A76,Payments!$F:$F,J$3))</f>
        <v/>
      </c>
      <c r="K76" s="25" t="str">
        <f>IF($A76="","",SUMIFS(Payments!$D:$D,Payments!$B:$B,$A76,Payments!$F:$F,K$3))</f>
        <v/>
      </c>
      <c r="L76" s="25" t="str">
        <f>IF($A76="","",SUMIFS(Payments!$D:$D,Payments!$B:$B,$A76,Payments!$F:$F,L$3))</f>
        <v/>
      </c>
      <c r="M76" s="25" t="str">
        <f>IF($A76="","",SUMIFS(Payments!$D:$D,Payments!$B:$B,$A76,Payments!$F:$F,M$3))</f>
        <v/>
      </c>
      <c r="N76" s="25" t="str">
        <f>IF($A76="","",SUMIFS(Payments!$D:$D,Payments!$B:$B,$A76,Payments!$F:$F,N$3))</f>
        <v/>
      </c>
      <c r="O76" s="24" t="str">
        <f t="shared" si="6"/>
        <v/>
      </c>
      <c r="P76" s="26" t="str">
        <f>IF($A76="","",MAX(0,(YEAR(Settings!$B$5)-YEAR($T76))*12+MONTH(Settings!$B$5)-MONTH($T76)+1))</f>
        <v/>
      </c>
      <c r="Q76" s="24" t="str">
        <f t="shared" si="7"/>
        <v/>
      </c>
      <c r="R76" s="24" t="str">
        <f t="shared" si="8"/>
        <v/>
      </c>
      <c r="S76" s="27" t="str">
        <f>IF(OR($A76="",N(R76)&lt;=0),"","Dear parent, the tuition fee of ₹ "&amp;TEXT(R76,"[&gt;=10000000]##\,##\,##\,##0;[&gt;=100000]##\,##\,##0;##,##0")&amp;" for "&amp;$A76&amp;" is pending at "&amp;Settings!$B$3&amp;". Kindly pay at your earliest convenience. Thank you.")</f>
        <v/>
      </c>
      <c r="T76" s="28" t="str">
        <f>IF($A76="","",DATE(YEAR(MAX(N(Students!E76),Settings!$B$4)),MONTH(MAX(N(Students!E76),Settings!$B$4)),1))</f>
        <v/>
      </c>
    </row>
    <row r="77" spans="1:20" x14ac:dyDescent="0.3">
      <c r="A77" s="23" t="str">
        <f>IF(Students!A77="","",Students!A77)</f>
        <v/>
      </c>
      <c r="B77" s="24" t="str">
        <f>IF($A77="","",N(Students!D77))</f>
        <v/>
      </c>
      <c r="C77" s="25" t="str">
        <f>IF($A77="","",SUMIFS(Payments!$D:$D,Payments!$B:$B,$A77,Payments!$F:$F,C$3))</f>
        <v/>
      </c>
      <c r="D77" s="25" t="str">
        <f>IF($A77="","",SUMIFS(Payments!$D:$D,Payments!$B:$B,$A77,Payments!$F:$F,D$3))</f>
        <v/>
      </c>
      <c r="E77" s="25" t="str">
        <f>IF($A77="","",SUMIFS(Payments!$D:$D,Payments!$B:$B,$A77,Payments!$F:$F,E$3))</f>
        <v/>
      </c>
      <c r="F77" s="25" t="str">
        <f>IF($A77="","",SUMIFS(Payments!$D:$D,Payments!$B:$B,$A77,Payments!$F:$F,F$3))</f>
        <v/>
      </c>
      <c r="G77" s="25" t="str">
        <f>IF($A77="","",SUMIFS(Payments!$D:$D,Payments!$B:$B,$A77,Payments!$F:$F,G$3))</f>
        <v/>
      </c>
      <c r="H77" s="25" t="str">
        <f>IF($A77="","",SUMIFS(Payments!$D:$D,Payments!$B:$B,$A77,Payments!$F:$F,H$3))</f>
        <v/>
      </c>
      <c r="I77" s="25" t="str">
        <f>IF($A77="","",SUMIFS(Payments!$D:$D,Payments!$B:$B,$A77,Payments!$F:$F,I$3))</f>
        <v/>
      </c>
      <c r="J77" s="25" t="str">
        <f>IF($A77="","",SUMIFS(Payments!$D:$D,Payments!$B:$B,$A77,Payments!$F:$F,J$3))</f>
        <v/>
      </c>
      <c r="K77" s="25" t="str">
        <f>IF($A77="","",SUMIFS(Payments!$D:$D,Payments!$B:$B,$A77,Payments!$F:$F,K$3))</f>
        <v/>
      </c>
      <c r="L77" s="25" t="str">
        <f>IF($A77="","",SUMIFS(Payments!$D:$D,Payments!$B:$B,$A77,Payments!$F:$F,L$3))</f>
        <v/>
      </c>
      <c r="M77" s="25" t="str">
        <f>IF($A77="","",SUMIFS(Payments!$D:$D,Payments!$B:$B,$A77,Payments!$F:$F,M$3))</f>
        <v/>
      </c>
      <c r="N77" s="25" t="str">
        <f>IF($A77="","",SUMIFS(Payments!$D:$D,Payments!$B:$B,$A77,Payments!$F:$F,N$3))</f>
        <v/>
      </c>
      <c r="O77" s="24" t="str">
        <f t="shared" si="6"/>
        <v/>
      </c>
      <c r="P77" s="26" t="str">
        <f>IF($A77="","",MAX(0,(YEAR(Settings!$B$5)-YEAR($T77))*12+MONTH(Settings!$B$5)-MONTH($T77)+1))</f>
        <v/>
      </c>
      <c r="Q77" s="24" t="str">
        <f t="shared" si="7"/>
        <v/>
      </c>
      <c r="R77" s="24" t="str">
        <f t="shared" si="8"/>
        <v/>
      </c>
      <c r="S77" s="27" t="str">
        <f>IF(OR($A77="",N(R77)&lt;=0),"","Dear parent, the tuition fee of ₹ "&amp;TEXT(R77,"[&gt;=10000000]##\,##\,##\,##0;[&gt;=100000]##\,##\,##0;##,##0")&amp;" for "&amp;$A77&amp;" is pending at "&amp;Settings!$B$3&amp;". Kindly pay at your earliest convenience. Thank you.")</f>
        <v/>
      </c>
      <c r="T77" s="28" t="str">
        <f>IF($A77="","",DATE(YEAR(MAX(N(Students!E77),Settings!$B$4)),MONTH(MAX(N(Students!E77),Settings!$B$4)),1))</f>
        <v/>
      </c>
    </row>
    <row r="78" spans="1:20" x14ac:dyDescent="0.3">
      <c r="A78" s="23" t="str">
        <f>IF(Students!A78="","",Students!A78)</f>
        <v/>
      </c>
      <c r="B78" s="24" t="str">
        <f>IF($A78="","",N(Students!D78))</f>
        <v/>
      </c>
      <c r="C78" s="25" t="str">
        <f>IF($A78="","",SUMIFS(Payments!$D:$D,Payments!$B:$B,$A78,Payments!$F:$F,C$3))</f>
        <v/>
      </c>
      <c r="D78" s="25" t="str">
        <f>IF($A78="","",SUMIFS(Payments!$D:$D,Payments!$B:$B,$A78,Payments!$F:$F,D$3))</f>
        <v/>
      </c>
      <c r="E78" s="25" t="str">
        <f>IF($A78="","",SUMIFS(Payments!$D:$D,Payments!$B:$B,$A78,Payments!$F:$F,E$3))</f>
        <v/>
      </c>
      <c r="F78" s="25" t="str">
        <f>IF($A78="","",SUMIFS(Payments!$D:$D,Payments!$B:$B,$A78,Payments!$F:$F,F$3))</f>
        <v/>
      </c>
      <c r="G78" s="25" t="str">
        <f>IF($A78="","",SUMIFS(Payments!$D:$D,Payments!$B:$B,$A78,Payments!$F:$F,G$3))</f>
        <v/>
      </c>
      <c r="H78" s="25" t="str">
        <f>IF($A78="","",SUMIFS(Payments!$D:$D,Payments!$B:$B,$A78,Payments!$F:$F,H$3))</f>
        <v/>
      </c>
      <c r="I78" s="25" t="str">
        <f>IF($A78="","",SUMIFS(Payments!$D:$D,Payments!$B:$B,$A78,Payments!$F:$F,I$3))</f>
        <v/>
      </c>
      <c r="J78" s="25" t="str">
        <f>IF($A78="","",SUMIFS(Payments!$D:$D,Payments!$B:$B,$A78,Payments!$F:$F,J$3))</f>
        <v/>
      </c>
      <c r="K78" s="25" t="str">
        <f>IF($A78="","",SUMIFS(Payments!$D:$D,Payments!$B:$B,$A78,Payments!$F:$F,K$3))</f>
        <v/>
      </c>
      <c r="L78" s="25" t="str">
        <f>IF($A78="","",SUMIFS(Payments!$D:$D,Payments!$B:$B,$A78,Payments!$F:$F,L$3))</f>
        <v/>
      </c>
      <c r="M78" s="25" t="str">
        <f>IF($A78="","",SUMIFS(Payments!$D:$D,Payments!$B:$B,$A78,Payments!$F:$F,M$3))</f>
        <v/>
      </c>
      <c r="N78" s="25" t="str">
        <f>IF($A78="","",SUMIFS(Payments!$D:$D,Payments!$B:$B,$A78,Payments!$F:$F,N$3))</f>
        <v/>
      </c>
      <c r="O78" s="24" t="str">
        <f t="shared" si="6"/>
        <v/>
      </c>
      <c r="P78" s="26" t="str">
        <f>IF($A78="","",MAX(0,(YEAR(Settings!$B$5)-YEAR($T78))*12+MONTH(Settings!$B$5)-MONTH($T78)+1))</f>
        <v/>
      </c>
      <c r="Q78" s="24" t="str">
        <f t="shared" si="7"/>
        <v/>
      </c>
      <c r="R78" s="24" t="str">
        <f t="shared" si="8"/>
        <v/>
      </c>
      <c r="S78" s="27" t="str">
        <f>IF(OR($A78="",N(R78)&lt;=0),"","Dear parent, the tuition fee of ₹ "&amp;TEXT(R78,"[&gt;=10000000]##\,##\,##\,##0;[&gt;=100000]##\,##\,##0;##,##0")&amp;" for "&amp;$A78&amp;" is pending at "&amp;Settings!$B$3&amp;". Kindly pay at your earliest convenience. Thank you.")</f>
        <v/>
      </c>
      <c r="T78" s="28" t="str">
        <f>IF($A78="","",DATE(YEAR(MAX(N(Students!E78),Settings!$B$4)),MONTH(MAX(N(Students!E78),Settings!$B$4)),1))</f>
        <v/>
      </c>
    </row>
    <row r="79" spans="1:20" x14ac:dyDescent="0.3">
      <c r="A79" s="23" t="str">
        <f>IF(Students!A79="","",Students!A79)</f>
        <v/>
      </c>
      <c r="B79" s="24" t="str">
        <f>IF($A79="","",N(Students!D79))</f>
        <v/>
      </c>
      <c r="C79" s="25" t="str">
        <f>IF($A79="","",SUMIFS(Payments!$D:$D,Payments!$B:$B,$A79,Payments!$F:$F,C$3))</f>
        <v/>
      </c>
      <c r="D79" s="25" t="str">
        <f>IF($A79="","",SUMIFS(Payments!$D:$D,Payments!$B:$B,$A79,Payments!$F:$F,D$3))</f>
        <v/>
      </c>
      <c r="E79" s="25" t="str">
        <f>IF($A79="","",SUMIFS(Payments!$D:$D,Payments!$B:$B,$A79,Payments!$F:$F,E$3))</f>
        <v/>
      </c>
      <c r="F79" s="25" t="str">
        <f>IF($A79="","",SUMIFS(Payments!$D:$D,Payments!$B:$B,$A79,Payments!$F:$F,F$3))</f>
        <v/>
      </c>
      <c r="G79" s="25" t="str">
        <f>IF($A79="","",SUMIFS(Payments!$D:$D,Payments!$B:$B,$A79,Payments!$F:$F,G$3))</f>
        <v/>
      </c>
      <c r="H79" s="25" t="str">
        <f>IF($A79="","",SUMIFS(Payments!$D:$D,Payments!$B:$B,$A79,Payments!$F:$F,H$3))</f>
        <v/>
      </c>
      <c r="I79" s="25" t="str">
        <f>IF($A79="","",SUMIFS(Payments!$D:$D,Payments!$B:$B,$A79,Payments!$F:$F,I$3))</f>
        <v/>
      </c>
      <c r="J79" s="25" t="str">
        <f>IF($A79="","",SUMIFS(Payments!$D:$D,Payments!$B:$B,$A79,Payments!$F:$F,J$3))</f>
        <v/>
      </c>
      <c r="K79" s="25" t="str">
        <f>IF($A79="","",SUMIFS(Payments!$D:$D,Payments!$B:$B,$A79,Payments!$F:$F,K$3))</f>
        <v/>
      </c>
      <c r="L79" s="25" t="str">
        <f>IF($A79="","",SUMIFS(Payments!$D:$D,Payments!$B:$B,$A79,Payments!$F:$F,L$3))</f>
        <v/>
      </c>
      <c r="M79" s="25" t="str">
        <f>IF($A79="","",SUMIFS(Payments!$D:$D,Payments!$B:$B,$A79,Payments!$F:$F,M$3))</f>
        <v/>
      </c>
      <c r="N79" s="25" t="str">
        <f>IF($A79="","",SUMIFS(Payments!$D:$D,Payments!$B:$B,$A79,Payments!$F:$F,N$3))</f>
        <v/>
      </c>
      <c r="O79" s="24" t="str">
        <f t="shared" si="6"/>
        <v/>
      </c>
      <c r="P79" s="26" t="str">
        <f>IF($A79="","",MAX(0,(YEAR(Settings!$B$5)-YEAR($T79))*12+MONTH(Settings!$B$5)-MONTH($T79)+1))</f>
        <v/>
      </c>
      <c r="Q79" s="24" t="str">
        <f t="shared" si="7"/>
        <v/>
      </c>
      <c r="R79" s="24" t="str">
        <f t="shared" si="8"/>
        <v/>
      </c>
      <c r="S79" s="27" t="str">
        <f>IF(OR($A79="",N(R79)&lt;=0),"","Dear parent, the tuition fee of ₹ "&amp;TEXT(R79,"[&gt;=10000000]##\,##\,##\,##0;[&gt;=100000]##\,##\,##0;##,##0")&amp;" for "&amp;$A79&amp;" is pending at "&amp;Settings!$B$3&amp;". Kindly pay at your earliest convenience. Thank you.")</f>
        <v/>
      </c>
      <c r="T79" s="28" t="str">
        <f>IF($A79="","",DATE(YEAR(MAX(N(Students!E79),Settings!$B$4)),MONTH(MAX(N(Students!E79),Settings!$B$4)),1))</f>
        <v/>
      </c>
    </row>
    <row r="80" spans="1:20" x14ac:dyDescent="0.3">
      <c r="A80" s="23" t="str">
        <f>IF(Students!A80="","",Students!A80)</f>
        <v/>
      </c>
      <c r="B80" s="24" t="str">
        <f>IF($A80="","",N(Students!D80))</f>
        <v/>
      </c>
      <c r="C80" s="25" t="str">
        <f>IF($A80="","",SUMIFS(Payments!$D:$D,Payments!$B:$B,$A80,Payments!$F:$F,C$3))</f>
        <v/>
      </c>
      <c r="D80" s="25" t="str">
        <f>IF($A80="","",SUMIFS(Payments!$D:$D,Payments!$B:$B,$A80,Payments!$F:$F,D$3))</f>
        <v/>
      </c>
      <c r="E80" s="25" t="str">
        <f>IF($A80="","",SUMIFS(Payments!$D:$D,Payments!$B:$B,$A80,Payments!$F:$F,E$3))</f>
        <v/>
      </c>
      <c r="F80" s="25" t="str">
        <f>IF($A80="","",SUMIFS(Payments!$D:$D,Payments!$B:$B,$A80,Payments!$F:$F,F$3))</f>
        <v/>
      </c>
      <c r="G80" s="25" t="str">
        <f>IF($A80="","",SUMIFS(Payments!$D:$D,Payments!$B:$B,$A80,Payments!$F:$F,G$3))</f>
        <v/>
      </c>
      <c r="H80" s="25" t="str">
        <f>IF($A80="","",SUMIFS(Payments!$D:$D,Payments!$B:$B,$A80,Payments!$F:$F,H$3))</f>
        <v/>
      </c>
      <c r="I80" s="25" t="str">
        <f>IF($A80="","",SUMIFS(Payments!$D:$D,Payments!$B:$B,$A80,Payments!$F:$F,I$3))</f>
        <v/>
      </c>
      <c r="J80" s="25" t="str">
        <f>IF($A80="","",SUMIFS(Payments!$D:$D,Payments!$B:$B,$A80,Payments!$F:$F,J$3))</f>
        <v/>
      </c>
      <c r="K80" s="25" t="str">
        <f>IF($A80="","",SUMIFS(Payments!$D:$D,Payments!$B:$B,$A80,Payments!$F:$F,K$3))</f>
        <v/>
      </c>
      <c r="L80" s="25" t="str">
        <f>IF($A80="","",SUMIFS(Payments!$D:$D,Payments!$B:$B,$A80,Payments!$F:$F,L$3))</f>
        <v/>
      </c>
      <c r="M80" s="25" t="str">
        <f>IF($A80="","",SUMIFS(Payments!$D:$D,Payments!$B:$B,$A80,Payments!$F:$F,M$3))</f>
        <v/>
      </c>
      <c r="N80" s="25" t="str">
        <f>IF($A80="","",SUMIFS(Payments!$D:$D,Payments!$B:$B,$A80,Payments!$F:$F,N$3))</f>
        <v/>
      </c>
      <c r="O80" s="24" t="str">
        <f t="shared" si="6"/>
        <v/>
      </c>
      <c r="P80" s="26" t="str">
        <f>IF($A80="","",MAX(0,(YEAR(Settings!$B$5)-YEAR($T80))*12+MONTH(Settings!$B$5)-MONTH($T80)+1))</f>
        <v/>
      </c>
      <c r="Q80" s="24" t="str">
        <f t="shared" si="7"/>
        <v/>
      </c>
      <c r="R80" s="24" t="str">
        <f t="shared" si="8"/>
        <v/>
      </c>
      <c r="S80" s="27" t="str">
        <f>IF(OR($A80="",N(R80)&lt;=0),"","Dear parent, the tuition fee of ₹ "&amp;TEXT(R80,"[&gt;=10000000]##\,##\,##\,##0;[&gt;=100000]##\,##\,##0;##,##0")&amp;" for "&amp;$A80&amp;" is pending at "&amp;Settings!$B$3&amp;". Kindly pay at your earliest convenience. Thank you.")</f>
        <v/>
      </c>
      <c r="T80" s="28" t="str">
        <f>IF($A80="","",DATE(YEAR(MAX(N(Students!E80),Settings!$B$4)),MONTH(MAX(N(Students!E80),Settings!$B$4)),1))</f>
        <v/>
      </c>
    </row>
    <row r="81" spans="1:20" x14ac:dyDescent="0.3">
      <c r="A81" s="23" t="str">
        <f>IF(Students!A81="","",Students!A81)</f>
        <v/>
      </c>
      <c r="B81" s="24" t="str">
        <f>IF($A81="","",N(Students!D81))</f>
        <v/>
      </c>
      <c r="C81" s="25" t="str">
        <f>IF($A81="","",SUMIFS(Payments!$D:$D,Payments!$B:$B,$A81,Payments!$F:$F,C$3))</f>
        <v/>
      </c>
      <c r="D81" s="25" t="str">
        <f>IF($A81="","",SUMIFS(Payments!$D:$D,Payments!$B:$B,$A81,Payments!$F:$F,D$3))</f>
        <v/>
      </c>
      <c r="E81" s="25" t="str">
        <f>IF($A81="","",SUMIFS(Payments!$D:$D,Payments!$B:$B,$A81,Payments!$F:$F,E$3))</f>
        <v/>
      </c>
      <c r="F81" s="25" t="str">
        <f>IF($A81="","",SUMIFS(Payments!$D:$D,Payments!$B:$B,$A81,Payments!$F:$F,F$3))</f>
        <v/>
      </c>
      <c r="G81" s="25" t="str">
        <f>IF($A81="","",SUMIFS(Payments!$D:$D,Payments!$B:$B,$A81,Payments!$F:$F,G$3))</f>
        <v/>
      </c>
      <c r="H81" s="25" t="str">
        <f>IF($A81="","",SUMIFS(Payments!$D:$D,Payments!$B:$B,$A81,Payments!$F:$F,H$3))</f>
        <v/>
      </c>
      <c r="I81" s="25" t="str">
        <f>IF($A81="","",SUMIFS(Payments!$D:$D,Payments!$B:$B,$A81,Payments!$F:$F,I$3))</f>
        <v/>
      </c>
      <c r="J81" s="25" t="str">
        <f>IF($A81="","",SUMIFS(Payments!$D:$D,Payments!$B:$B,$A81,Payments!$F:$F,J$3))</f>
        <v/>
      </c>
      <c r="K81" s="25" t="str">
        <f>IF($A81="","",SUMIFS(Payments!$D:$D,Payments!$B:$B,$A81,Payments!$F:$F,K$3))</f>
        <v/>
      </c>
      <c r="L81" s="25" t="str">
        <f>IF($A81="","",SUMIFS(Payments!$D:$D,Payments!$B:$B,$A81,Payments!$F:$F,L$3))</f>
        <v/>
      </c>
      <c r="M81" s="25" t="str">
        <f>IF($A81="","",SUMIFS(Payments!$D:$D,Payments!$B:$B,$A81,Payments!$F:$F,M$3))</f>
        <v/>
      </c>
      <c r="N81" s="25" t="str">
        <f>IF($A81="","",SUMIFS(Payments!$D:$D,Payments!$B:$B,$A81,Payments!$F:$F,N$3))</f>
        <v/>
      </c>
      <c r="O81" s="24" t="str">
        <f t="shared" si="6"/>
        <v/>
      </c>
      <c r="P81" s="26" t="str">
        <f>IF($A81="","",MAX(0,(YEAR(Settings!$B$5)-YEAR($T81))*12+MONTH(Settings!$B$5)-MONTH($T81)+1))</f>
        <v/>
      </c>
      <c r="Q81" s="24" t="str">
        <f t="shared" si="7"/>
        <v/>
      </c>
      <c r="R81" s="24" t="str">
        <f t="shared" si="8"/>
        <v/>
      </c>
      <c r="S81" s="27" t="str">
        <f>IF(OR($A81="",N(R81)&lt;=0),"","Dear parent, the tuition fee of ₹ "&amp;TEXT(R81,"[&gt;=10000000]##\,##\,##\,##0;[&gt;=100000]##\,##\,##0;##,##0")&amp;" for "&amp;$A81&amp;" is pending at "&amp;Settings!$B$3&amp;". Kindly pay at your earliest convenience. Thank you.")</f>
        <v/>
      </c>
      <c r="T81" s="28" t="str">
        <f>IF($A81="","",DATE(YEAR(MAX(N(Students!E81),Settings!$B$4)),MONTH(MAX(N(Students!E81),Settings!$B$4)),1))</f>
        <v/>
      </c>
    </row>
    <row r="82" spans="1:20" x14ac:dyDescent="0.3">
      <c r="A82" s="23" t="str">
        <f>IF(Students!A82="","",Students!A82)</f>
        <v/>
      </c>
      <c r="B82" s="24" t="str">
        <f>IF($A82="","",N(Students!D82))</f>
        <v/>
      </c>
      <c r="C82" s="25" t="str">
        <f>IF($A82="","",SUMIFS(Payments!$D:$D,Payments!$B:$B,$A82,Payments!$F:$F,C$3))</f>
        <v/>
      </c>
      <c r="D82" s="25" t="str">
        <f>IF($A82="","",SUMIFS(Payments!$D:$D,Payments!$B:$B,$A82,Payments!$F:$F,D$3))</f>
        <v/>
      </c>
      <c r="E82" s="25" t="str">
        <f>IF($A82="","",SUMIFS(Payments!$D:$D,Payments!$B:$B,$A82,Payments!$F:$F,E$3))</f>
        <v/>
      </c>
      <c r="F82" s="25" t="str">
        <f>IF($A82="","",SUMIFS(Payments!$D:$D,Payments!$B:$B,$A82,Payments!$F:$F,F$3))</f>
        <v/>
      </c>
      <c r="G82" s="25" t="str">
        <f>IF($A82="","",SUMIFS(Payments!$D:$D,Payments!$B:$B,$A82,Payments!$F:$F,G$3))</f>
        <v/>
      </c>
      <c r="H82" s="25" t="str">
        <f>IF($A82="","",SUMIFS(Payments!$D:$D,Payments!$B:$B,$A82,Payments!$F:$F,H$3))</f>
        <v/>
      </c>
      <c r="I82" s="25" t="str">
        <f>IF($A82="","",SUMIFS(Payments!$D:$D,Payments!$B:$B,$A82,Payments!$F:$F,I$3))</f>
        <v/>
      </c>
      <c r="J82" s="25" t="str">
        <f>IF($A82="","",SUMIFS(Payments!$D:$D,Payments!$B:$B,$A82,Payments!$F:$F,J$3))</f>
        <v/>
      </c>
      <c r="K82" s="25" t="str">
        <f>IF($A82="","",SUMIFS(Payments!$D:$D,Payments!$B:$B,$A82,Payments!$F:$F,K$3))</f>
        <v/>
      </c>
      <c r="L82" s="25" t="str">
        <f>IF($A82="","",SUMIFS(Payments!$D:$D,Payments!$B:$B,$A82,Payments!$F:$F,L$3))</f>
        <v/>
      </c>
      <c r="M82" s="25" t="str">
        <f>IF($A82="","",SUMIFS(Payments!$D:$D,Payments!$B:$B,$A82,Payments!$F:$F,M$3))</f>
        <v/>
      </c>
      <c r="N82" s="25" t="str">
        <f>IF($A82="","",SUMIFS(Payments!$D:$D,Payments!$B:$B,$A82,Payments!$F:$F,N$3))</f>
        <v/>
      </c>
      <c r="O82" s="24" t="str">
        <f t="shared" si="6"/>
        <v/>
      </c>
      <c r="P82" s="26" t="str">
        <f>IF($A82="","",MAX(0,(YEAR(Settings!$B$5)-YEAR($T82))*12+MONTH(Settings!$B$5)-MONTH($T82)+1))</f>
        <v/>
      </c>
      <c r="Q82" s="24" t="str">
        <f t="shared" si="7"/>
        <v/>
      </c>
      <c r="R82" s="24" t="str">
        <f t="shared" si="8"/>
        <v/>
      </c>
      <c r="S82" s="27" t="str">
        <f>IF(OR($A82="",N(R82)&lt;=0),"","Dear parent, the tuition fee of ₹ "&amp;TEXT(R82,"[&gt;=10000000]##\,##\,##\,##0;[&gt;=100000]##\,##\,##0;##,##0")&amp;" for "&amp;$A82&amp;" is pending at "&amp;Settings!$B$3&amp;". Kindly pay at your earliest convenience. Thank you.")</f>
        <v/>
      </c>
      <c r="T82" s="28" t="str">
        <f>IF($A82="","",DATE(YEAR(MAX(N(Students!E82),Settings!$B$4)),MONTH(MAX(N(Students!E82),Settings!$B$4)),1))</f>
        <v/>
      </c>
    </row>
    <row r="83" spans="1:20" x14ac:dyDescent="0.3">
      <c r="A83" s="23" t="str">
        <f>IF(Students!A83="","",Students!A83)</f>
        <v/>
      </c>
      <c r="B83" s="24" t="str">
        <f>IF($A83="","",N(Students!D83))</f>
        <v/>
      </c>
      <c r="C83" s="25" t="str">
        <f>IF($A83="","",SUMIFS(Payments!$D:$D,Payments!$B:$B,$A83,Payments!$F:$F,C$3))</f>
        <v/>
      </c>
      <c r="D83" s="25" t="str">
        <f>IF($A83="","",SUMIFS(Payments!$D:$D,Payments!$B:$B,$A83,Payments!$F:$F,D$3))</f>
        <v/>
      </c>
      <c r="E83" s="25" t="str">
        <f>IF($A83="","",SUMIFS(Payments!$D:$D,Payments!$B:$B,$A83,Payments!$F:$F,E$3))</f>
        <v/>
      </c>
      <c r="F83" s="25" t="str">
        <f>IF($A83="","",SUMIFS(Payments!$D:$D,Payments!$B:$B,$A83,Payments!$F:$F,F$3))</f>
        <v/>
      </c>
      <c r="G83" s="25" t="str">
        <f>IF($A83="","",SUMIFS(Payments!$D:$D,Payments!$B:$B,$A83,Payments!$F:$F,G$3))</f>
        <v/>
      </c>
      <c r="H83" s="25" t="str">
        <f>IF($A83="","",SUMIFS(Payments!$D:$D,Payments!$B:$B,$A83,Payments!$F:$F,H$3))</f>
        <v/>
      </c>
      <c r="I83" s="25" t="str">
        <f>IF($A83="","",SUMIFS(Payments!$D:$D,Payments!$B:$B,$A83,Payments!$F:$F,I$3))</f>
        <v/>
      </c>
      <c r="J83" s="25" t="str">
        <f>IF($A83="","",SUMIFS(Payments!$D:$D,Payments!$B:$B,$A83,Payments!$F:$F,J$3))</f>
        <v/>
      </c>
      <c r="K83" s="25" t="str">
        <f>IF($A83="","",SUMIFS(Payments!$D:$D,Payments!$B:$B,$A83,Payments!$F:$F,K$3))</f>
        <v/>
      </c>
      <c r="L83" s="25" t="str">
        <f>IF($A83="","",SUMIFS(Payments!$D:$D,Payments!$B:$B,$A83,Payments!$F:$F,L$3))</f>
        <v/>
      </c>
      <c r="M83" s="25" t="str">
        <f>IF($A83="","",SUMIFS(Payments!$D:$D,Payments!$B:$B,$A83,Payments!$F:$F,M$3))</f>
        <v/>
      </c>
      <c r="N83" s="25" t="str">
        <f>IF($A83="","",SUMIFS(Payments!$D:$D,Payments!$B:$B,$A83,Payments!$F:$F,N$3))</f>
        <v/>
      </c>
      <c r="O83" s="24" t="str">
        <f t="shared" si="6"/>
        <v/>
      </c>
      <c r="P83" s="26" t="str">
        <f>IF($A83="","",MAX(0,(YEAR(Settings!$B$5)-YEAR($T83))*12+MONTH(Settings!$B$5)-MONTH($T83)+1))</f>
        <v/>
      </c>
      <c r="Q83" s="24" t="str">
        <f t="shared" si="7"/>
        <v/>
      </c>
      <c r="R83" s="24" t="str">
        <f t="shared" si="8"/>
        <v/>
      </c>
      <c r="S83" s="27" t="str">
        <f>IF(OR($A83="",N(R83)&lt;=0),"","Dear parent, the tuition fee of ₹ "&amp;TEXT(R83,"[&gt;=10000000]##\,##\,##\,##0;[&gt;=100000]##\,##\,##0;##,##0")&amp;" for "&amp;$A83&amp;" is pending at "&amp;Settings!$B$3&amp;". Kindly pay at your earliest convenience. Thank you.")</f>
        <v/>
      </c>
      <c r="T83" s="28" t="str">
        <f>IF($A83="","",DATE(YEAR(MAX(N(Students!E83),Settings!$B$4)),MONTH(MAX(N(Students!E83),Settings!$B$4)),1))</f>
        <v/>
      </c>
    </row>
    <row r="84" spans="1:20" x14ac:dyDescent="0.3">
      <c r="A84" s="23" t="str">
        <f>IF(Students!A84="","",Students!A84)</f>
        <v/>
      </c>
      <c r="B84" s="24" t="str">
        <f>IF($A84="","",N(Students!D84))</f>
        <v/>
      </c>
      <c r="C84" s="25" t="str">
        <f>IF($A84="","",SUMIFS(Payments!$D:$D,Payments!$B:$B,$A84,Payments!$F:$F,C$3))</f>
        <v/>
      </c>
      <c r="D84" s="25" t="str">
        <f>IF($A84="","",SUMIFS(Payments!$D:$D,Payments!$B:$B,$A84,Payments!$F:$F,D$3))</f>
        <v/>
      </c>
      <c r="E84" s="25" t="str">
        <f>IF($A84="","",SUMIFS(Payments!$D:$D,Payments!$B:$B,$A84,Payments!$F:$F,E$3))</f>
        <v/>
      </c>
      <c r="F84" s="25" t="str">
        <f>IF($A84="","",SUMIFS(Payments!$D:$D,Payments!$B:$B,$A84,Payments!$F:$F,F$3))</f>
        <v/>
      </c>
      <c r="G84" s="25" t="str">
        <f>IF($A84="","",SUMIFS(Payments!$D:$D,Payments!$B:$B,$A84,Payments!$F:$F,G$3))</f>
        <v/>
      </c>
      <c r="H84" s="25" t="str">
        <f>IF($A84="","",SUMIFS(Payments!$D:$D,Payments!$B:$B,$A84,Payments!$F:$F,H$3))</f>
        <v/>
      </c>
      <c r="I84" s="25" t="str">
        <f>IF($A84="","",SUMIFS(Payments!$D:$D,Payments!$B:$B,$A84,Payments!$F:$F,I$3))</f>
        <v/>
      </c>
      <c r="J84" s="25" t="str">
        <f>IF($A84="","",SUMIFS(Payments!$D:$D,Payments!$B:$B,$A84,Payments!$F:$F,J$3))</f>
        <v/>
      </c>
      <c r="K84" s="25" t="str">
        <f>IF($A84="","",SUMIFS(Payments!$D:$D,Payments!$B:$B,$A84,Payments!$F:$F,K$3))</f>
        <v/>
      </c>
      <c r="L84" s="25" t="str">
        <f>IF($A84="","",SUMIFS(Payments!$D:$D,Payments!$B:$B,$A84,Payments!$F:$F,L$3))</f>
        <v/>
      </c>
      <c r="M84" s="25" t="str">
        <f>IF($A84="","",SUMIFS(Payments!$D:$D,Payments!$B:$B,$A84,Payments!$F:$F,M$3))</f>
        <v/>
      </c>
      <c r="N84" s="25" t="str">
        <f>IF($A84="","",SUMIFS(Payments!$D:$D,Payments!$B:$B,$A84,Payments!$F:$F,N$3))</f>
        <v/>
      </c>
      <c r="O84" s="24" t="str">
        <f t="shared" si="6"/>
        <v/>
      </c>
      <c r="P84" s="26" t="str">
        <f>IF($A84="","",MAX(0,(YEAR(Settings!$B$5)-YEAR($T84))*12+MONTH(Settings!$B$5)-MONTH($T84)+1))</f>
        <v/>
      </c>
      <c r="Q84" s="24" t="str">
        <f t="shared" si="7"/>
        <v/>
      </c>
      <c r="R84" s="24" t="str">
        <f t="shared" si="8"/>
        <v/>
      </c>
      <c r="S84" s="27" t="str">
        <f>IF(OR($A84="",N(R84)&lt;=0),"","Dear parent, the tuition fee of ₹ "&amp;TEXT(R84,"[&gt;=10000000]##\,##\,##\,##0;[&gt;=100000]##\,##\,##0;##,##0")&amp;" for "&amp;$A84&amp;" is pending at "&amp;Settings!$B$3&amp;". Kindly pay at your earliest convenience. Thank you.")</f>
        <v/>
      </c>
      <c r="T84" s="28" t="str">
        <f>IF($A84="","",DATE(YEAR(MAX(N(Students!E84),Settings!$B$4)),MONTH(MAX(N(Students!E84),Settings!$B$4)),1))</f>
        <v/>
      </c>
    </row>
    <row r="85" spans="1:20" x14ac:dyDescent="0.3">
      <c r="A85" s="23" t="str">
        <f>IF(Students!A85="","",Students!A85)</f>
        <v/>
      </c>
      <c r="B85" s="24" t="str">
        <f>IF($A85="","",N(Students!D85))</f>
        <v/>
      </c>
      <c r="C85" s="25" t="str">
        <f>IF($A85="","",SUMIFS(Payments!$D:$D,Payments!$B:$B,$A85,Payments!$F:$F,C$3))</f>
        <v/>
      </c>
      <c r="D85" s="25" t="str">
        <f>IF($A85="","",SUMIFS(Payments!$D:$D,Payments!$B:$B,$A85,Payments!$F:$F,D$3))</f>
        <v/>
      </c>
      <c r="E85" s="25" t="str">
        <f>IF($A85="","",SUMIFS(Payments!$D:$D,Payments!$B:$B,$A85,Payments!$F:$F,E$3))</f>
        <v/>
      </c>
      <c r="F85" s="25" t="str">
        <f>IF($A85="","",SUMIFS(Payments!$D:$D,Payments!$B:$B,$A85,Payments!$F:$F,F$3))</f>
        <v/>
      </c>
      <c r="G85" s="25" t="str">
        <f>IF($A85="","",SUMIFS(Payments!$D:$D,Payments!$B:$B,$A85,Payments!$F:$F,G$3))</f>
        <v/>
      </c>
      <c r="H85" s="25" t="str">
        <f>IF($A85="","",SUMIFS(Payments!$D:$D,Payments!$B:$B,$A85,Payments!$F:$F,H$3))</f>
        <v/>
      </c>
      <c r="I85" s="25" t="str">
        <f>IF($A85="","",SUMIFS(Payments!$D:$D,Payments!$B:$B,$A85,Payments!$F:$F,I$3))</f>
        <v/>
      </c>
      <c r="J85" s="25" t="str">
        <f>IF($A85="","",SUMIFS(Payments!$D:$D,Payments!$B:$B,$A85,Payments!$F:$F,J$3))</f>
        <v/>
      </c>
      <c r="K85" s="25" t="str">
        <f>IF($A85="","",SUMIFS(Payments!$D:$D,Payments!$B:$B,$A85,Payments!$F:$F,K$3))</f>
        <v/>
      </c>
      <c r="L85" s="25" t="str">
        <f>IF($A85="","",SUMIFS(Payments!$D:$D,Payments!$B:$B,$A85,Payments!$F:$F,L$3))</f>
        <v/>
      </c>
      <c r="M85" s="25" t="str">
        <f>IF($A85="","",SUMIFS(Payments!$D:$D,Payments!$B:$B,$A85,Payments!$F:$F,M$3))</f>
        <v/>
      </c>
      <c r="N85" s="25" t="str">
        <f>IF($A85="","",SUMIFS(Payments!$D:$D,Payments!$B:$B,$A85,Payments!$F:$F,N$3))</f>
        <v/>
      </c>
      <c r="O85" s="24" t="str">
        <f t="shared" si="6"/>
        <v/>
      </c>
      <c r="P85" s="26" t="str">
        <f>IF($A85="","",MAX(0,(YEAR(Settings!$B$5)-YEAR($T85))*12+MONTH(Settings!$B$5)-MONTH($T85)+1))</f>
        <v/>
      </c>
      <c r="Q85" s="24" t="str">
        <f t="shared" si="7"/>
        <v/>
      </c>
      <c r="R85" s="24" t="str">
        <f t="shared" si="8"/>
        <v/>
      </c>
      <c r="S85" s="27" t="str">
        <f>IF(OR($A85="",N(R85)&lt;=0),"","Dear parent, the tuition fee of ₹ "&amp;TEXT(R85,"[&gt;=10000000]##\,##\,##\,##0;[&gt;=100000]##\,##\,##0;##,##0")&amp;" for "&amp;$A85&amp;" is pending at "&amp;Settings!$B$3&amp;". Kindly pay at your earliest convenience. Thank you.")</f>
        <v/>
      </c>
      <c r="T85" s="28" t="str">
        <f>IF($A85="","",DATE(YEAR(MAX(N(Students!E85),Settings!$B$4)),MONTH(MAX(N(Students!E85),Settings!$B$4)),1))</f>
        <v/>
      </c>
    </row>
    <row r="86" spans="1:20" x14ac:dyDescent="0.3">
      <c r="A86" s="23" t="str">
        <f>IF(Students!A86="","",Students!A86)</f>
        <v/>
      </c>
      <c r="B86" s="24" t="str">
        <f>IF($A86="","",N(Students!D86))</f>
        <v/>
      </c>
      <c r="C86" s="25" t="str">
        <f>IF($A86="","",SUMIFS(Payments!$D:$D,Payments!$B:$B,$A86,Payments!$F:$F,C$3))</f>
        <v/>
      </c>
      <c r="D86" s="25" t="str">
        <f>IF($A86="","",SUMIFS(Payments!$D:$D,Payments!$B:$B,$A86,Payments!$F:$F,D$3))</f>
        <v/>
      </c>
      <c r="E86" s="25" t="str">
        <f>IF($A86="","",SUMIFS(Payments!$D:$D,Payments!$B:$B,$A86,Payments!$F:$F,E$3))</f>
        <v/>
      </c>
      <c r="F86" s="25" t="str">
        <f>IF($A86="","",SUMIFS(Payments!$D:$D,Payments!$B:$B,$A86,Payments!$F:$F,F$3))</f>
        <v/>
      </c>
      <c r="G86" s="25" t="str">
        <f>IF($A86="","",SUMIFS(Payments!$D:$D,Payments!$B:$B,$A86,Payments!$F:$F,G$3))</f>
        <v/>
      </c>
      <c r="H86" s="25" t="str">
        <f>IF($A86="","",SUMIFS(Payments!$D:$D,Payments!$B:$B,$A86,Payments!$F:$F,H$3))</f>
        <v/>
      </c>
      <c r="I86" s="25" t="str">
        <f>IF($A86="","",SUMIFS(Payments!$D:$D,Payments!$B:$B,$A86,Payments!$F:$F,I$3))</f>
        <v/>
      </c>
      <c r="J86" s="25" t="str">
        <f>IF($A86="","",SUMIFS(Payments!$D:$D,Payments!$B:$B,$A86,Payments!$F:$F,J$3))</f>
        <v/>
      </c>
      <c r="K86" s="25" t="str">
        <f>IF($A86="","",SUMIFS(Payments!$D:$D,Payments!$B:$B,$A86,Payments!$F:$F,K$3))</f>
        <v/>
      </c>
      <c r="L86" s="25" t="str">
        <f>IF($A86="","",SUMIFS(Payments!$D:$D,Payments!$B:$B,$A86,Payments!$F:$F,L$3))</f>
        <v/>
      </c>
      <c r="M86" s="25" t="str">
        <f>IF($A86="","",SUMIFS(Payments!$D:$D,Payments!$B:$B,$A86,Payments!$F:$F,M$3))</f>
        <v/>
      </c>
      <c r="N86" s="25" t="str">
        <f>IF($A86="","",SUMIFS(Payments!$D:$D,Payments!$B:$B,$A86,Payments!$F:$F,N$3))</f>
        <v/>
      </c>
      <c r="O86" s="24" t="str">
        <f t="shared" si="6"/>
        <v/>
      </c>
      <c r="P86" s="26" t="str">
        <f>IF($A86="","",MAX(0,(YEAR(Settings!$B$5)-YEAR($T86))*12+MONTH(Settings!$B$5)-MONTH($T86)+1))</f>
        <v/>
      </c>
      <c r="Q86" s="24" t="str">
        <f t="shared" si="7"/>
        <v/>
      </c>
      <c r="R86" s="24" t="str">
        <f t="shared" si="8"/>
        <v/>
      </c>
      <c r="S86" s="27" t="str">
        <f>IF(OR($A86="",N(R86)&lt;=0),"","Dear parent, the tuition fee of ₹ "&amp;TEXT(R86,"[&gt;=10000000]##\,##\,##\,##0;[&gt;=100000]##\,##\,##0;##,##0")&amp;" for "&amp;$A86&amp;" is pending at "&amp;Settings!$B$3&amp;". Kindly pay at your earliest convenience. Thank you.")</f>
        <v/>
      </c>
      <c r="T86" s="28" t="str">
        <f>IF($A86="","",DATE(YEAR(MAX(N(Students!E86),Settings!$B$4)),MONTH(MAX(N(Students!E86),Settings!$B$4)),1))</f>
        <v/>
      </c>
    </row>
    <row r="87" spans="1:20" x14ac:dyDescent="0.3">
      <c r="A87" s="23" t="str">
        <f>IF(Students!A87="","",Students!A87)</f>
        <v/>
      </c>
      <c r="B87" s="24" t="str">
        <f>IF($A87="","",N(Students!D87))</f>
        <v/>
      </c>
      <c r="C87" s="25" t="str">
        <f>IF($A87="","",SUMIFS(Payments!$D:$D,Payments!$B:$B,$A87,Payments!$F:$F,C$3))</f>
        <v/>
      </c>
      <c r="D87" s="25" t="str">
        <f>IF($A87="","",SUMIFS(Payments!$D:$D,Payments!$B:$B,$A87,Payments!$F:$F,D$3))</f>
        <v/>
      </c>
      <c r="E87" s="25" t="str">
        <f>IF($A87="","",SUMIFS(Payments!$D:$D,Payments!$B:$B,$A87,Payments!$F:$F,E$3))</f>
        <v/>
      </c>
      <c r="F87" s="25" t="str">
        <f>IF($A87="","",SUMIFS(Payments!$D:$D,Payments!$B:$B,$A87,Payments!$F:$F,F$3))</f>
        <v/>
      </c>
      <c r="G87" s="25" t="str">
        <f>IF($A87="","",SUMIFS(Payments!$D:$D,Payments!$B:$B,$A87,Payments!$F:$F,G$3))</f>
        <v/>
      </c>
      <c r="H87" s="25" t="str">
        <f>IF($A87="","",SUMIFS(Payments!$D:$D,Payments!$B:$B,$A87,Payments!$F:$F,H$3))</f>
        <v/>
      </c>
      <c r="I87" s="25" t="str">
        <f>IF($A87="","",SUMIFS(Payments!$D:$D,Payments!$B:$B,$A87,Payments!$F:$F,I$3))</f>
        <v/>
      </c>
      <c r="J87" s="25" t="str">
        <f>IF($A87="","",SUMIFS(Payments!$D:$D,Payments!$B:$B,$A87,Payments!$F:$F,J$3))</f>
        <v/>
      </c>
      <c r="K87" s="25" t="str">
        <f>IF($A87="","",SUMIFS(Payments!$D:$D,Payments!$B:$B,$A87,Payments!$F:$F,K$3))</f>
        <v/>
      </c>
      <c r="L87" s="25" t="str">
        <f>IF($A87="","",SUMIFS(Payments!$D:$D,Payments!$B:$B,$A87,Payments!$F:$F,L$3))</f>
        <v/>
      </c>
      <c r="M87" s="25" t="str">
        <f>IF($A87="","",SUMIFS(Payments!$D:$D,Payments!$B:$B,$A87,Payments!$F:$F,M$3))</f>
        <v/>
      </c>
      <c r="N87" s="25" t="str">
        <f>IF($A87="","",SUMIFS(Payments!$D:$D,Payments!$B:$B,$A87,Payments!$F:$F,N$3))</f>
        <v/>
      </c>
      <c r="O87" s="24" t="str">
        <f t="shared" si="6"/>
        <v/>
      </c>
      <c r="P87" s="26" t="str">
        <f>IF($A87="","",MAX(0,(YEAR(Settings!$B$5)-YEAR($T87))*12+MONTH(Settings!$B$5)-MONTH($T87)+1))</f>
        <v/>
      </c>
      <c r="Q87" s="24" t="str">
        <f t="shared" si="7"/>
        <v/>
      </c>
      <c r="R87" s="24" t="str">
        <f t="shared" si="8"/>
        <v/>
      </c>
      <c r="S87" s="27" t="str">
        <f>IF(OR($A87="",N(R87)&lt;=0),"","Dear parent, the tuition fee of ₹ "&amp;TEXT(R87,"[&gt;=10000000]##\,##\,##\,##0;[&gt;=100000]##\,##\,##0;##,##0")&amp;" for "&amp;$A87&amp;" is pending at "&amp;Settings!$B$3&amp;". Kindly pay at your earliest convenience. Thank you.")</f>
        <v/>
      </c>
      <c r="T87" s="28" t="str">
        <f>IF($A87="","",DATE(YEAR(MAX(N(Students!E87),Settings!$B$4)),MONTH(MAX(N(Students!E87),Settings!$B$4)),1))</f>
        <v/>
      </c>
    </row>
    <row r="88" spans="1:20" x14ac:dyDescent="0.3">
      <c r="A88" s="23" t="str">
        <f>IF(Students!A88="","",Students!A88)</f>
        <v/>
      </c>
      <c r="B88" s="24" t="str">
        <f>IF($A88="","",N(Students!D88))</f>
        <v/>
      </c>
      <c r="C88" s="25" t="str">
        <f>IF($A88="","",SUMIFS(Payments!$D:$D,Payments!$B:$B,$A88,Payments!$F:$F,C$3))</f>
        <v/>
      </c>
      <c r="D88" s="25" t="str">
        <f>IF($A88="","",SUMIFS(Payments!$D:$D,Payments!$B:$B,$A88,Payments!$F:$F,D$3))</f>
        <v/>
      </c>
      <c r="E88" s="25" t="str">
        <f>IF($A88="","",SUMIFS(Payments!$D:$D,Payments!$B:$B,$A88,Payments!$F:$F,E$3))</f>
        <v/>
      </c>
      <c r="F88" s="25" t="str">
        <f>IF($A88="","",SUMIFS(Payments!$D:$D,Payments!$B:$B,$A88,Payments!$F:$F,F$3))</f>
        <v/>
      </c>
      <c r="G88" s="25" t="str">
        <f>IF($A88="","",SUMIFS(Payments!$D:$D,Payments!$B:$B,$A88,Payments!$F:$F,G$3))</f>
        <v/>
      </c>
      <c r="H88" s="25" t="str">
        <f>IF($A88="","",SUMIFS(Payments!$D:$D,Payments!$B:$B,$A88,Payments!$F:$F,H$3))</f>
        <v/>
      </c>
      <c r="I88" s="25" t="str">
        <f>IF($A88="","",SUMIFS(Payments!$D:$D,Payments!$B:$B,$A88,Payments!$F:$F,I$3))</f>
        <v/>
      </c>
      <c r="J88" s="25" t="str">
        <f>IF($A88="","",SUMIFS(Payments!$D:$D,Payments!$B:$B,$A88,Payments!$F:$F,J$3))</f>
        <v/>
      </c>
      <c r="K88" s="25" t="str">
        <f>IF($A88="","",SUMIFS(Payments!$D:$D,Payments!$B:$B,$A88,Payments!$F:$F,K$3))</f>
        <v/>
      </c>
      <c r="L88" s="25" t="str">
        <f>IF($A88="","",SUMIFS(Payments!$D:$D,Payments!$B:$B,$A88,Payments!$F:$F,L$3))</f>
        <v/>
      </c>
      <c r="M88" s="25" t="str">
        <f>IF($A88="","",SUMIFS(Payments!$D:$D,Payments!$B:$B,$A88,Payments!$F:$F,M$3))</f>
        <v/>
      </c>
      <c r="N88" s="25" t="str">
        <f>IF($A88="","",SUMIFS(Payments!$D:$D,Payments!$B:$B,$A88,Payments!$F:$F,N$3))</f>
        <v/>
      </c>
      <c r="O88" s="24" t="str">
        <f t="shared" si="6"/>
        <v/>
      </c>
      <c r="P88" s="26" t="str">
        <f>IF($A88="","",MAX(0,(YEAR(Settings!$B$5)-YEAR($T88))*12+MONTH(Settings!$B$5)-MONTH($T88)+1))</f>
        <v/>
      </c>
      <c r="Q88" s="24" t="str">
        <f t="shared" si="7"/>
        <v/>
      </c>
      <c r="R88" s="24" t="str">
        <f t="shared" si="8"/>
        <v/>
      </c>
      <c r="S88" s="27" t="str">
        <f>IF(OR($A88="",N(R88)&lt;=0),"","Dear parent, the tuition fee of ₹ "&amp;TEXT(R88,"[&gt;=10000000]##\,##\,##\,##0;[&gt;=100000]##\,##\,##0;##,##0")&amp;" for "&amp;$A88&amp;" is pending at "&amp;Settings!$B$3&amp;". Kindly pay at your earliest convenience. Thank you.")</f>
        <v/>
      </c>
      <c r="T88" s="28" t="str">
        <f>IF($A88="","",DATE(YEAR(MAX(N(Students!E88),Settings!$B$4)),MONTH(MAX(N(Students!E88),Settings!$B$4)),1))</f>
        <v/>
      </c>
    </row>
    <row r="89" spans="1:20" x14ac:dyDescent="0.3">
      <c r="A89" s="23" t="str">
        <f>IF(Students!A89="","",Students!A89)</f>
        <v/>
      </c>
      <c r="B89" s="24" t="str">
        <f>IF($A89="","",N(Students!D89))</f>
        <v/>
      </c>
      <c r="C89" s="25" t="str">
        <f>IF($A89="","",SUMIFS(Payments!$D:$D,Payments!$B:$B,$A89,Payments!$F:$F,C$3))</f>
        <v/>
      </c>
      <c r="D89" s="25" t="str">
        <f>IF($A89="","",SUMIFS(Payments!$D:$D,Payments!$B:$B,$A89,Payments!$F:$F,D$3))</f>
        <v/>
      </c>
      <c r="E89" s="25" t="str">
        <f>IF($A89="","",SUMIFS(Payments!$D:$D,Payments!$B:$B,$A89,Payments!$F:$F,E$3))</f>
        <v/>
      </c>
      <c r="F89" s="25" t="str">
        <f>IF($A89="","",SUMIFS(Payments!$D:$D,Payments!$B:$B,$A89,Payments!$F:$F,F$3))</f>
        <v/>
      </c>
      <c r="G89" s="25" t="str">
        <f>IF($A89="","",SUMIFS(Payments!$D:$D,Payments!$B:$B,$A89,Payments!$F:$F,G$3))</f>
        <v/>
      </c>
      <c r="H89" s="25" t="str">
        <f>IF($A89="","",SUMIFS(Payments!$D:$D,Payments!$B:$B,$A89,Payments!$F:$F,H$3))</f>
        <v/>
      </c>
      <c r="I89" s="25" t="str">
        <f>IF($A89="","",SUMIFS(Payments!$D:$D,Payments!$B:$B,$A89,Payments!$F:$F,I$3))</f>
        <v/>
      </c>
      <c r="J89" s="25" t="str">
        <f>IF($A89="","",SUMIFS(Payments!$D:$D,Payments!$B:$B,$A89,Payments!$F:$F,J$3))</f>
        <v/>
      </c>
      <c r="K89" s="25" t="str">
        <f>IF($A89="","",SUMIFS(Payments!$D:$D,Payments!$B:$B,$A89,Payments!$F:$F,K$3))</f>
        <v/>
      </c>
      <c r="L89" s="25" t="str">
        <f>IF($A89="","",SUMIFS(Payments!$D:$D,Payments!$B:$B,$A89,Payments!$F:$F,L$3))</f>
        <v/>
      </c>
      <c r="M89" s="25" t="str">
        <f>IF($A89="","",SUMIFS(Payments!$D:$D,Payments!$B:$B,$A89,Payments!$F:$F,M$3))</f>
        <v/>
      </c>
      <c r="N89" s="25" t="str">
        <f>IF($A89="","",SUMIFS(Payments!$D:$D,Payments!$B:$B,$A89,Payments!$F:$F,N$3))</f>
        <v/>
      </c>
      <c r="O89" s="24" t="str">
        <f t="shared" si="6"/>
        <v/>
      </c>
      <c r="P89" s="26" t="str">
        <f>IF($A89="","",MAX(0,(YEAR(Settings!$B$5)-YEAR($T89))*12+MONTH(Settings!$B$5)-MONTH($T89)+1))</f>
        <v/>
      </c>
      <c r="Q89" s="24" t="str">
        <f t="shared" si="7"/>
        <v/>
      </c>
      <c r="R89" s="24" t="str">
        <f t="shared" si="8"/>
        <v/>
      </c>
      <c r="S89" s="27" t="str">
        <f>IF(OR($A89="",N(R89)&lt;=0),"","Dear parent, the tuition fee of ₹ "&amp;TEXT(R89,"[&gt;=10000000]##\,##\,##\,##0;[&gt;=100000]##\,##\,##0;##,##0")&amp;" for "&amp;$A89&amp;" is pending at "&amp;Settings!$B$3&amp;". Kindly pay at your earliest convenience. Thank you.")</f>
        <v/>
      </c>
      <c r="T89" s="28" t="str">
        <f>IF($A89="","",DATE(YEAR(MAX(N(Students!E89),Settings!$B$4)),MONTH(MAX(N(Students!E89),Settings!$B$4)),1))</f>
        <v/>
      </c>
    </row>
    <row r="90" spans="1:20" x14ac:dyDescent="0.3">
      <c r="A90" s="23" t="str">
        <f>IF(Students!A90="","",Students!A90)</f>
        <v/>
      </c>
      <c r="B90" s="24" t="str">
        <f>IF($A90="","",N(Students!D90))</f>
        <v/>
      </c>
      <c r="C90" s="25" t="str">
        <f>IF($A90="","",SUMIFS(Payments!$D:$D,Payments!$B:$B,$A90,Payments!$F:$F,C$3))</f>
        <v/>
      </c>
      <c r="D90" s="25" t="str">
        <f>IF($A90="","",SUMIFS(Payments!$D:$D,Payments!$B:$B,$A90,Payments!$F:$F,D$3))</f>
        <v/>
      </c>
      <c r="E90" s="25" t="str">
        <f>IF($A90="","",SUMIFS(Payments!$D:$D,Payments!$B:$B,$A90,Payments!$F:$F,E$3))</f>
        <v/>
      </c>
      <c r="F90" s="25" t="str">
        <f>IF($A90="","",SUMIFS(Payments!$D:$D,Payments!$B:$B,$A90,Payments!$F:$F,F$3))</f>
        <v/>
      </c>
      <c r="G90" s="25" t="str">
        <f>IF($A90="","",SUMIFS(Payments!$D:$D,Payments!$B:$B,$A90,Payments!$F:$F,G$3))</f>
        <v/>
      </c>
      <c r="H90" s="25" t="str">
        <f>IF($A90="","",SUMIFS(Payments!$D:$D,Payments!$B:$B,$A90,Payments!$F:$F,H$3))</f>
        <v/>
      </c>
      <c r="I90" s="25" t="str">
        <f>IF($A90="","",SUMIFS(Payments!$D:$D,Payments!$B:$B,$A90,Payments!$F:$F,I$3))</f>
        <v/>
      </c>
      <c r="J90" s="25" t="str">
        <f>IF($A90="","",SUMIFS(Payments!$D:$D,Payments!$B:$B,$A90,Payments!$F:$F,J$3))</f>
        <v/>
      </c>
      <c r="K90" s="25" t="str">
        <f>IF($A90="","",SUMIFS(Payments!$D:$D,Payments!$B:$B,$A90,Payments!$F:$F,K$3))</f>
        <v/>
      </c>
      <c r="L90" s="25" t="str">
        <f>IF($A90="","",SUMIFS(Payments!$D:$D,Payments!$B:$B,$A90,Payments!$F:$F,L$3))</f>
        <v/>
      </c>
      <c r="M90" s="25" t="str">
        <f>IF($A90="","",SUMIFS(Payments!$D:$D,Payments!$B:$B,$A90,Payments!$F:$F,M$3))</f>
        <v/>
      </c>
      <c r="N90" s="25" t="str">
        <f>IF($A90="","",SUMIFS(Payments!$D:$D,Payments!$B:$B,$A90,Payments!$F:$F,N$3))</f>
        <v/>
      </c>
      <c r="O90" s="24" t="str">
        <f t="shared" si="6"/>
        <v/>
      </c>
      <c r="P90" s="26" t="str">
        <f>IF($A90="","",MAX(0,(YEAR(Settings!$B$5)-YEAR($T90))*12+MONTH(Settings!$B$5)-MONTH($T90)+1))</f>
        <v/>
      </c>
      <c r="Q90" s="24" t="str">
        <f t="shared" si="7"/>
        <v/>
      </c>
      <c r="R90" s="24" t="str">
        <f t="shared" si="8"/>
        <v/>
      </c>
      <c r="S90" s="27" t="str">
        <f>IF(OR($A90="",N(R90)&lt;=0),"","Dear parent, the tuition fee of ₹ "&amp;TEXT(R90,"[&gt;=10000000]##\,##\,##\,##0;[&gt;=100000]##\,##\,##0;##,##0")&amp;" for "&amp;$A90&amp;" is pending at "&amp;Settings!$B$3&amp;". Kindly pay at your earliest convenience. Thank you.")</f>
        <v/>
      </c>
      <c r="T90" s="28" t="str">
        <f>IF($A90="","",DATE(YEAR(MAX(N(Students!E90),Settings!$B$4)),MONTH(MAX(N(Students!E90),Settings!$B$4)),1))</f>
        <v/>
      </c>
    </row>
    <row r="91" spans="1:20" x14ac:dyDescent="0.3">
      <c r="A91" s="23" t="str">
        <f>IF(Students!A91="","",Students!A91)</f>
        <v/>
      </c>
      <c r="B91" s="24" t="str">
        <f>IF($A91="","",N(Students!D91))</f>
        <v/>
      </c>
      <c r="C91" s="25" t="str">
        <f>IF($A91="","",SUMIFS(Payments!$D:$D,Payments!$B:$B,$A91,Payments!$F:$F,C$3))</f>
        <v/>
      </c>
      <c r="D91" s="25" t="str">
        <f>IF($A91="","",SUMIFS(Payments!$D:$D,Payments!$B:$B,$A91,Payments!$F:$F,D$3))</f>
        <v/>
      </c>
      <c r="E91" s="25" t="str">
        <f>IF($A91="","",SUMIFS(Payments!$D:$D,Payments!$B:$B,$A91,Payments!$F:$F,E$3))</f>
        <v/>
      </c>
      <c r="F91" s="25" t="str">
        <f>IF($A91="","",SUMIFS(Payments!$D:$D,Payments!$B:$B,$A91,Payments!$F:$F,F$3))</f>
        <v/>
      </c>
      <c r="G91" s="25" t="str">
        <f>IF($A91="","",SUMIFS(Payments!$D:$D,Payments!$B:$B,$A91,Payments!$F:$F,G$3))</f>
        <v/>
      </c>
      <c r="H91" s="25" t="str">
        <f>IF($A91="","",SUMIFS(Payments!$D:$D,Payments!$B:$B,$A91,Payments!$F:$F,H$3))</f>
        <v/>
      </c>
      <c r="I91" s="25" t="str">
        <f>IF($A91="","",SUMIFS(Payments!$D:$D,Payments!$B:$B,$A91,Payments!$F:$F,I$3))</f>
        <v/>
      </c>
      <c r="J91" s="25" t="str">
        <f>IF($A91="","",SUMIFS(Payments!$D:$D,Payments!$B:$B,$A91,Payments!$F:$F,J$3))</f>
        <v/>
      </c>
      <c r="K91" s="25" t="str">
        <f>IF($A91="","",SUMIFS(Payments!$D:$D,Payments!$B:$B,$A91,Payments!$F:$F,K$3))</f>
        <v/>
      </c>
      <c r="L91" s="25" t="str">
        <f>IF($A91="","",SUMIFS(Payments!$D:$D,Payments!$B:$B,$A91,Payments!$F:$F,L$3))</f>
        <v/>
      </c>
      <c r="M91" s="25" t="str">
        <f>IF($A91="","",SUMIFS(Payments!$D:$D,Payments!$B:$B,$A91,Payments!$F:$F,M$3))</f>
        <v/>
      </c>
      <c r="N91" s="25" t="str">
        <f>IF($A91="","",SUMIFS(Payments!$D:$D,Payments!$B:$B,$A91,Payments!$F:$F,N$3))</f>
        <v/>
      </c>
      <c r="O91" s="24" t="str">
        <f t="shared" si="6"/>
        <v/>
      </c>
      <c r="P91" s="26" t="str">
        <f>IF($A91="","",MAX(0,(YEAR(Settings!$B$5)-YEAR($T91))*12+MONTH(Settings!$B$5)-MONTH($T91)+1))</f>
        <v/>
      </c>
      <c r="Q91" s="24" t="str">
        <f t="shared" si="7"/>
        <v/>
      </c>
      <c r="R91" s="24" t="str">
        <f t="shared" si="8"/>
        <v/>
      </c>
      <c r="S91" s="27" t="str">
        <f>IF(OR($A91="",N(R91)&lt;=0),"","Dear parent, the tuition fee of ₹ "&amp;TEXT(R91,"[&gt;=10000000]##\,##\,##\,##0;[&gt;=100000]##\,##\,##0;##,##0")&amp;" for "&amp;$A91&amp;" is pending at "&amp;Settings!$B$3&amp;". Kindly pay at your earliest convenience. Thank you.")</f>
        <v/>
      </c>
      <c r="T91" s="28" t="str">
        <f>IF($A91="","",DATE(YEAR(MAX(N(Students!E91),Settings!$B$4)),MONTH(MAX(N(Students!E91),Settings!$B$4)),1))</f>
        <v/>
      </c>
    </row>
    <row r="92" spans="1:20" x14ac:dyDescent="0.3">
      <c r="A92" s="23" t="str">
        <f>IF(Students!A92="","",Students!A92)</f>
        <v/>
      </c>
      <c r="B92" s="24" t="str">
        <f>IF($A92="","",N(Students!D92))</f>
        <v/>
      </c>
      <c r="C92" s="25" t="str">
        <f>IF($A92="","",SUMIFS(Payments!$D:$D,Payments!$B:$B,$A92,Payments!$F:$F,C$3))</f>
        <v/>
      </c>
      <c r="D92" s="25" t="str">
        <f>IF($A92="","",SUMIFS(Payments!$D:$D,Payments!$B:$B,$A92,Payments!$F:$F,D$3))</f>
        <v/>
      </c>
      <c r="E92" s="25" t="str">
        <f>IF($A92="","",SUMIFS(Payments!$D:$D,Payments!$B:$B,$A92,Payments!$F:$F,E$3))</f>
        <v/>
      </c>
      <c r="F92" s="25" t="str">
        <f>IF($A92="","",SUMIFS(Payments!$D:$D,Payments!$B:$B,$A92,Payments!$F:$F,F$3))</f>
        <v/>
      </c>
      <c r="G92" s="25" t="str">
        <f>IF($A92="","",SUMIFS(Payments!$D:$D,Payments!$B:$B,$A92,Payments!$F:$F,G$3))</f>
        <v/>
      </c>
      <c r="H92" s="25" t="str">
        <f>IF($A92="","",SUMIFS(Payments!$D:$D,Payments!$B:$B,$A92,Payments!$F:$F,H$3))</f>
        <v/>
      </c>
      <c r="I92" s="25" t="str">
        <f>IF($A92="","",SUMIFS(Payments!$D:$D,Payments!$B:$B,$A92,Payments!$F:$F,I$3))</f>
        <v/>
      </c>
      <c r="J92" s="25" t="str">
        <f>IF($A92="","",SUMIFS(Payments!$D:$D,Payments!$B:$B,$A92,Payments!$F:$F,J$3))</f>
        <v/>
      </c>
      <c r="K92" s="25" t="str">
        <f>IF($A92="","",SUMIFS(Payments!$D:$D,Payments!$B:$B,$A92,Payments!$F:$F,K$3))</f>
        <v/>
      </c>
      <c r="L92" s="25" t="str">
        <f>IF($A92="","",SUMIFS(Payments!$D:$D,Payments!$B:$B,$A92,Payments!$F:$F,L$3))</f>
        <v/>
      </c>
      <c r="M92" s="25" t="str">
        <f>IF($A92="","",SUMIFS(Payments!$D:$D,Payments!$B:$B,$A92,Payments!$F:$F,M$3))</f>
        <v/>
      </c>
      <c r="N92" s="25" t="str">
        <f>IF($A92="","",SUMIFS(Payments!$D:$D,Payments!$B:$B,$A92,Payments!$F:$F,N$3))</f>
        <v/>
      </c>
      <c r="O92" s="24" t="str">
        <f t="shared" si="6"/>
        <v/>
      </c>
      <c r="P92" s="26" t="str">
        <f>IF($A92="","",MAX(0,(YEAR(Settings!$B$5)-YEAR($T92))*12+MONTH(Settings!$B$5)-MONTH($T92)+1))</f>
        <v/>
      </c>
      <c r="Q92" s="24" t="str">
        <f t="shared" si="7"/>
        <v/>
      </c>
      <c r="R92" s="24" t="str">
        <f t="shared" si="8"/>
        <v/>
      </c>
      <c r="S92" s="27" t="str">
        <f>IF(OR($A92="",N(R92)&lt;=0),"","Dear parent, the tuition fee of ₹ "&amp;TEXT(R92,"[&gt;=10000000]##\,##\,##\,##0;[&gt;=100000]##\,##\,##0;##,##0")&amp;" for "&amp;$A92&amp;" is pending at "&amp;Settings!$B$3&amp;". Kindly pay at your earliest convenience. Thank you.")</f>
        <v/>
      </c>
      <c r="T92" s="28" t="str">
        <f>IF($A92="","",DATE(YEAR(MAX(N(Students!E92),Settings!$B$4)),MONTH(MAX(N(Students!E92),Settings!$B$4)),1))</f>
        <v/>
      </c>
    </row>
    <row r="93" spans="1:20" x14ac:dyDescent="0.3">
      <c r="A93" s="23" t="str">
        <f>IF(Students!A93="","",Students!A93)</f>
        <v/>
      </c>
      <c r="B93" s="24" t="str">
        <f>IF($A93="","",N(Students!D93))</f>
        <v/>
      </c>
      <c r="C93" s="25" t="str">
        <f>IF($A93="","",SUMIFS(Payments!$D:$D,Payments!$B:$B,$A93,Payments!$F:$F,C$3))</f>
        <v/>
      </c>
      <c r="D93" s="25" t="str">
        <f>IF($A93="","",SUMIFS(Payments!$D:$D,Payments!$B:$B,$A93,Payments!$F:$F,D$3))</f>
        <v/>
      </c>
      <c r="E93" s="25" t="str">
        <f>IF($A93="","",SUMIFS(Payments!$D:$D,Payments!$B:$B,$A93,Payments!$F:$F,E$3))</f>
        <v/>
      </c>
      <c r="F93" s="25" t="str">
        <f>IF($A93="","",SUMIFS(Payments!$D:$D,Payments!$B:$B,$A93,Payments!$F:$F,F$3))</f>
        <v/>
      </c>
      <c r="G93" s="25" t="str">
        <f>IF($A93="","",SUMIFS(Payments!$D:$D,Payments!$B:$B,$A93,Payments!$F:$F,G$3))</f>
        <v/>
      </c>
      <c r="H93" s="25" t="str">
        <f>IF($A93="","",SUMIFS(Payments!$D:$D,Payments!$B:$B,$A93,Payments!$F:$F,H$3))</f>
        <v/>
      </c>
      <c r="I93" s="25" t="str">
        <f>IF($A93="","",SUMIFS(Payments!$D:$D,Payments!$B:$B,$A93,Payments!$F:$F,I$3))</f>
        <v/>
      </c>
      <c r="J93" s="25" t="str">
        <f>IF($A93="","",SUMIFS(Payments!$D:$D,Payments!$B:$B,$A93,Payments!$F:$F,J$3))</f>
        <v/>
      </c>
      <c r="K93" s="25" t="str">
        <f>IF($A93="","",SUMIFS(Payments!$D:$D,Payments!$B:$B,$A93,Payments!$F:$F,K$3))</f>
        <v/>
      </c>
      <c r="L93" s="25" t="str">
        <f>IF($A93="","",SUMIFS(Payments!$D:$D,Payments!$B:$B,$A93,Payments!$F:$F,L$3))</f>
        <v/>
      </c>
      <c r="M93" s="25" t="str">
        <f>IF($A93="","",SUMIFS(Payments!$D:$D,Payments!$B:$B,$A93,Payments!$F:$F,M$3))</f>
        <v/>
      </c>
      <c r="N93" s="25" t="str">
        <f>IF($A93="","",SUMIFS(Payments!$D:$D,Payments!$B:$B,$A93,Payments!$F:$F,N$3))</f>
        <v/>
      </c>
      <c r="O93" s="24" t="str">
        <f t="shared" si="6"/>
        <v/>
      </c>
      <c r="P93" s="26" t="str">
        <f>IF($A93="","",MAX(0,(YEAR(Settings!$B$5)-YEAR($T93))*12+MONTH(Settings!$B$5)-MONTH($T93)+1))</f>
        <v/>
      </c>
      <c r="Q93" s="24" t="str">
        <f t="shared" si="7"/>
        <v/>
      </c>
      <c r="R93" s="24" t="str">
        <f t="shared" si="8"/>
        <v/>
      </c>
      <c r="S93" s="27" t="str">
        <f>IF(OR($A93="",N(R93)&lt;=0),"","Dear parent, the tuition fee of ₹ "&amp;TEXT(R93,"[&gt;=10000000]##\,##\,##\,##0;[&gt;=100000]##\,##\,##0;##,##0")&amp;" for "&amp;$A93&amp;" is pending at "&amp;Settings!$B$3&amp;". Kindly pay at your earliest convenience. Thank you.")</f>
        <v/>
      </c>
      <c r="T93" s="28" t="str">
        <f>IF($A93="","",DATE(YEAR(MAX(N(Students!E93),Settings!$B$4)),MONTH(MAX(N(Students!E93),Settings!$B$4)),1))</f>
        <v/>
      </c>
    </row>
    <row r="94" spans="1:20" x14ac:dyDescent="0.3">
      <c r="A94" s="23" t="str">
        <f>IF(Students!A94="","",Students!A94)</f>
        <v/>
      </c>
      <c r="B94" s="24" t="str">
        <f>IF($A94="","",N(Students!D94))</f>
        <v/>
      </c>
      <c r="C94" s="25" t="str">
        <f>IF($A94="","",SUMIFS(Payments!$D:$D,Payments!$B:$B,$A94,Payments!$F:$F,C$3))</f>
        <v/>
      </c>
      <c r="D94" s="25" t="str">
        <f>IF($A94="","",SUMIFS(Payments!$D:$D,Payments!$B:$B,$A94,Payments!$F:$F,D$3))</f>
        <v/>
      </c>
      <c r="E94" s="25" t="str">
        <f>IF($A94="","",SUMIFS(Payments!$D:$D,Payments!$B:$B,$A94,Payments!$F:$F,E$3))</f>
        <v/>
      </c>
      <c r="F94" s="25" t="str">
        <f>IF($A94="","",SUMIFS(Payments!$D:$D,Payments!$B:$B,$A94,Payments!$F:$F,F$3))</f>
        <v/>
      </c>
      <c r="G94" s="25" t="str">
        <f>IF($A94="","",SUMIFS(Payments!$D:$D,Payments!$B:$B,$A94,Payments!$F:$F,G$3))</f>
        <v/>
      </c>
      <c r="H94" s="25" t="str">
        <f>IF($A94="","",SUMIFS(Payments!$D:$D,Payments!$B:$B,$A94,Payments!$F:$F,H$3))</f>
        <v/>
      </c>
      <c r="I94" s="25" t="str">
        <f>IF($A94="","",SUMIFS(Payments!$D:$D,Payments!$B:$B,$A94,Payments!$F:$F,I$3))</f>
        <v/>
      </c>
      <c r="J94" s="25" t="str">
        <f>IF($A94="","",SUMIFS(Payments!$D:$D,Payments!$B:$B,$A94,Payments!$F:$F,J$3))</f>
        <v/>
      </c>
      <c r="K94" s="25" t="str">
        <f>IF($A94="","",SUMIFS(Payments!$D:$D,Payments!$B:$B,$A94,Payments!$F:$F,K$3))</f>
        <v/>
      </c>
      <c r="L94" s="25" t="str">
        <f>IF($A94="","",SUMIFS(Payments!$D:$D,Payments!$B:$B,$A94,Payments!$F:$F,L$3))</f>
        <v/>
      </c>
      <c r="M94" s="25" t="str">
        <f>IF($A94="","",SUMIFS(Payments!$D:$D,Payments!$B:$B,$A94,Payments!$F:$F,M$3))</f>
        <v/>
      </c>
      <c r="N94" s="25" t="str">
        <f>IF($A94="","",SUMIFS(Payments!$D:$D,Payments!$B:$B,$A94,Payments!$F:$F,N$3))</f>
        <v/>
      </c>
      <c r="O94" s="24" t="str">
        <f t="shared" si="6"/>
        <v/>
      </c>
      <c r="P94" s="26" t="str">
        <f>IF($A94="","",MAX(0,(YEAR(Settings!$B$5)-YEAR($T94))*12+MONTH(Settings!$B$5)-MONTH($T94)+1))</f>
        <v/>
      </c>
      <c r="Q94" s="24" t="str">
        <f t="shared" si="7"/>
        <v/>
      </c>
      <c r="R94" s="24" t="str">
        <f t="shared" si="8"/>
        <v/>
      </c>
      <c r="S94" s="27" t="str">
        <f>IF(OR($A94="",N(R94)&lt;=0),"","Dear parent, the tuition fee of ₹ "&amp;TEXT(R94,"[&gt;=10000000]##\,##\,##\,##0;[&gt;=100000]##\,##\,##0;##,##0")&amp;" for "&amp;$A94&amp;" is pending at "&amp;Settings!$B$3&amp;". Kindly pay at your earliest convenience. Thank you.")</f>
        <v/>
      </c>
      <c r="T94" s="28" t="str">
        <f>IF($A94="","",DATE(YEAR(MAX(N(Students!E94),Settings!$B$4)),MONTH(MAX(N(Students!E94),Settings!$B$4)),1))</f>
        <v/>
      </c>
    </row>
    <row r="95" spans="1:20" x14ac:dyDescent="0.3">
      <c r="A95" s="23" t="str">
        <f>IF(Students!A95="","",Students!A95)</f>
        <v/>
      </c>
      <c r="B95" s="24" t="str">
        <f>IF($A95="","",N(Students!D95))</f>
        <v/>
      </c>
      <c r="C95" s="25" t="str">
        <f>IF($A95="","",SUMIFS(Payments!$D:$D,Payments!$B:$B,$A95,Payments!$F:$F,C$3))</f>
        <v/>
      </c>
      <c r="D95" s="25" t="str">
        <f>IF($A95="","",SUMIFS(Payments!$D:$D,Payments!$B:$B,$A95,Payments!$F:$F,D$3))</f>
        <v/>
      </c>
      <c r="E95" s="25" t="str">
        <f>IF($A95="","",SUMIFS(Payments!$D:$D,Payments!$B:$B,$A95,Payments!$F:$F,E$3))</f>
        <v/>
      </c>
      <c r="F95" s="25" t="str">
        <f>IF($A95="","",SUMIFS(Payments!$D:$D,Payments!$B:$B,$A95,Payments!$F:$F,F$3))</f>
        <v/>
      </c>
      <c r="G95" s="25" t="str">
        <f>IF($A95="","",SUMIFS(Payments!$D:$D,Payments!$B:$B,$A95,Payments!$F:$F,G$3))</f>
        <v/>
      </c>
      <c r="H95" s="25" t="str">
        <f>IF($A95="","",SUMIFS(Payments!$D:$D,Payments!$B:$B,$A95,Payments!$F:$F,H$3))</f>
        <v/>
      </c>
      <c r="I95" s="25" t="str">
        <f>IF($A95="","",SUMIFS(Payments!$D:$D,Payments!$B:$B,$A95,Payments!$F:$F,I$3))</f>
        <v/>
      </c>
      <c r="J95" s="25" t="str">
        <f>IF($A95="","",SUMIFS(Payments!$D:$D,Payments!$B:$B,$A95,Payments!$F:$F,J$3))</f>
        <v/>
      </c>
      <c r="K95" s="25" t="str">
        <f>IF($A95="","",SUMIFS(Payments!$D:$D,Payments!$B:$B,$A95,Payments!$F:$F,K$3))</f>
        <v/>
      </c>
      <c r="L95" s="25" t="str">
        <f>IF($A95="","",SUMIFS(Payments!$D:$D,Payments!$B:$B,$A95,Payments!$F:$F,L$3))</f>
        <v/>
      </c>
      <c r="M95" s="25" t="str">
        <f>IF($A95="","",SUMIFS(Payments!$D:$D,Payments!$B:$B,$A95,Payments!$F:$F,M$3))</f>
        <v/>
      </c>
      <c r="N95" s="25" t="str">
        <f>IF($A95="","",SUMIFS(Payments!$D:$D,Payments!$B:$B,$A95,Payments!$F:$F,N$3))</f>
        <v/>
      </c>
      <c r="O95" s="24" t="str">
        <f t="shared" si="6"/>
        <v/>
      </c>
      <c r="P95" s="26" t="str">
        <f>IF($A95="","",MAX(0,(YEAR(Settings!$B$5)-YEAR($T95))*12+MONTH(Settings!$B$5)-MONTH($T95)+1))</f>
        <v/>
      </c>
      <c r="Q95" s="24" t="str">
        <f t="shared" si="7"/>
        <v/>
      </c>
      <c r="R95" s="24" t="str">
        <f t="shared" si="8"/>
        <v/>
      </c>
      <c r="S95" s="27" t="str">
        <f>IF(OR($A95="",N(R95)&lt;=0),"","Dear parent, the tuition fee of ₹ "&amp;TEXT(R95,"[&gt;=10000000]##\,##\,##\,##0;[&gt;=100000]##\,##\,##0;##,##0")&amp;" for "&amp;$A95&amp;" is pending at "&amp;Settings!$B$3&amp;". Kindly pay at your earliest convenience. Thank you.")</f>
        <v/>
      </c>
      <c r="T95" s="28" t="str">
        <f>IF($A95="","",DATE(YEAR(MAX(N(Students!E95),Settings!$B$4)),MONTH(MAX(N(Students!E95),Settings!$B$4)),1))</f>
        <v/>
      </c>
    </row>
    <row r="96" spans="1:20" x14ac:dyDescent="0.3">
      <c r="A96" s="23" t="str">
        <f>IF(Students!A96="","",Students!A96)</f>
        <v/>
      </c>
      <c r="B96" s="24" t="str">
        <f>IF($A96="","",N(Students!D96))</f>
        <v/>
      </c>
      <c r="C96" s="25" t="str">
        <f>IF($A96="","",SUMIFS(Payments!$D:$D,Payments!$B:$B,$A96,Payments!$F:$F,C$3))</f>
        <v/>
      </c>
      <c r="D96" s="25" t="str">
        <f>IF($A96="","",SUMIFS(Payments!$D:$D,Payments!$B:$B,$A96,Payments!$F:$F,D$3))</f>
        <v/>
      </c>
      <c r="E96" s="25" t="str">
        <f>IF($A96="","",SUMIFS(Payments!$D:$D,Payments!$B:$B,$A96,Payments!$F:$F,E$3))</f>
        <v/>
      </c>
      <c r="F96" s="25" t="str">
        <f>IF($A96="","",SUMIFS(Payments!$D:$D,Payments!$B:$B,$A96,Payments!$F:$F,F$3))</f>
        <v/>
      </c>
      <c r="G96" s="25" t="str">
        <f>IF($A96="","",SUMIFS(Payments!$D:$D,Payments!$B:$B,$A96,Payments!$F:$F,G$3))</f>
        <v/>
      </c>
      <c r="H96" s="25" t="str">
        <f>IF($A96="","",SUMIFS(Payments!$D:$D,Payments!$B:$B,$A96,Payments!$F:$F,H$3))</f>
        <v/>
      </c>
      <c r="I96" s="25" t="str">
        <f>IF($A96="","",SUMIFS(Payments!$D:$D,Payments!$B:$B,$A96,Payments!$F:$F,I$3))</f>
        <v/>
      </c>
      <c r="J96" s="25" t="str">
        <f>IF($A96="","",SUMIFS(Payments!$D:$D,Payments!$B:$B,$A96,Payments!$F:$F,J$3))</f>
        <v/>
      </c>
      <c r="K96" s="25" t="str">
        <f>IF($A96="","",SUMIFS(Payments!$D:$D,Payments!$B:$B,$A96,Payments!$F:$F,K$3))</f>
        <v/>
      </c>
      <c r="L96" s="25" t="str">
        <f>IF($A96="","",SUMIFS(Payments!$D:$D,Payments!$B:$B,$A96,Payments!$F:$F,L$3))</f>
        <v/>
      </c>
      <c r="M96" s="25" t="str">
        <f>IF($A96="","",SUMIFS(Payments!$D:$D,Payments!$B:$B,$A96,Payments!$F:$F,M$3))</f>
        <v/>
      </c>
      <c r="N96" s="25" t="str">
        <f>IF($A96="","",SUMIFS(Payments!$D:$D,Payments!$B:$B,$A96,Payments!$F:$F,N$3))</f>
        <v/>
      </c>
      <c r="O96" s="24" t="str">
        <f t="shared" si="6"/>
        <v/>
      </c>
      <c r="P96" s="26" t="str">
        <f>IF($A96="","",MAX(0,(YEAR(Settings!$B$5)-YEAR($T96))*12+MONTH(Settings!$B$5)-MONTH($T96)+1))</f>
        <v/>
      </c>
      <c r="Q96" s="24" t="str">
        <f t="shared" si="7"/>
        <v/>
      </c>
      <c r="R96" s="24" t="str">
        <f t="shared" si="8"/>
        <v/>
      </c>
      <c r="S96" s="27" t="str">
        <f>IF(OR($A96="",N(R96)&lt;=0),"","Dear parent, the tuition fee of ₹ "&amp;TEXT(R96,"[&gt;=10000000]##\,##\,##\,##0;[&gt;=100000]##\,##\,##0;##,##0")&amp;" for "&amp;$A96&amp;" is pending at "&amp;Settings!$B$3&amp;". Kindly pay at your earliest convenience. Thank you.")</f>
        <v/>
      </c>
      <c r="T96" s="28" t="str">
        <f>IF($A96="","",DATE(YEAR(MAX(N(Students!E96),Settings!$B$4)),MONTH(MAX(N(Students!E96),Settings!$B$4)),1))</f>
        <v/>
      </c>
    </row>
    <row r="97" spans="1:20" x14ac:dyDescent="0.3">
      <c r="A97" s="23" t="str">
        <f>IF(Students!A97="","",Students!A97)</f>
        <v/>
      </c>
      <c r="B97" s="24" t="str">
        <f>IF($A97="","",N(Students!D97))</f>
        <v/>
      </c>
      <c r="C97" s="25" t="str">
        <f>IF($A97="","",SUMIFS(Payments!$D:$D,Payments!$B:$B,$A97,Payments!$F:$F,C$3))</f>
        <v/>
      </c>
      <c r="D97" s="25" t="str">
        <f>IF($A97="","",SUMIFS(Payments!$D:$D,Payments!$B:$B,$A97,Payments!$F:$F,D$3))</f>
        <v/>
      </c>
      <c r="E97" s="25" t="str">
        <f>IF($A97="","",SUMIFS(Payments!$D:$D,Payments!$B:$B,$A97,Payments!$F:$F,E$3))</f>
        <v/>
      </c>
      <c r="F97" s="25" t="str">
        <f>IF($A97="","",SUMIFS(Payments!$D:$D,Payments!$B:$B,$A97,Payments!$F:$F,F$3))</f>
        <v/>
      </c>
      <c r="G97" s="25" t="str">
        <f>IF($A97="","",SUMIFS(Payments!$D:$D,Payments!$B:$B,$A97,Payments!$F:$F,G$3))</f>
        <v/>
      </c>
      <c r="H97" s="25" t="str">
        <f>IF($A97="","",SUMIFS(Payments!$D:$D,Payments!$B:$B,$A97,Payments!$F:$F,H$3))</f>
        <v/>
      </c>
      <c r="I97" s="25" t="str">
        <f>IF($A97="","",SUMIFS(Payments!$D:$D,Payments!$B:$B,$A97,Payments!$F:$F,I$3))</f>
        <v/>
      </c>
      <c r="J97" s="25" t="str">
        <f>IF($A97="","",SUMIFS(Payments!$D:$D,Payments!$B:$B,$A97,Payments!$F:$F,J$3))</f>
        <v/>
      </c>
      <c r="K97" s="25" t="str">
        <f>IF($A97="","",SUMIFS(Payments!$D:$D,Payments!$B:$B,$A97,Payments!$F:$F,K$3))</f>
        <v/>
      </c>
      <c r="L97" s="25" t="str">
        <f>IF($A97="","",SUMIFS(Payments!$D:$D,Payments!$B:$B,$A97,Payments!$F:$F,L$3))</f>
        <v/>
      </c>
      <c r="M97" s="25" t="str">
        <f>IF($A97="","",SUMIFS(Payments!$D:$D,Payments!$B:$B,$A97,Payments!$F:$F,M$3))</f>
        <v/>
      </c>
      <c r="N97" s="25" t="str">
        <f>IF($A97="","",SUMIFS(Payments!$D:$D,Payments!$B:$B,$A97,Payments!$F:$F,N$3))</f>
        <v/>
      </c>
      <c r="O97" s="24" t="str">
        <f t="shared" si="6"/>
        <v/>
      </c>
      <c r="P97" s="26" t="str">
        <f>IF($A97="","",MAX(0,(YEAR(Settings!$B$5)-YEAR($T97))*12+MONTH(Settings!$B$5)-MONTH($T97)+1))</f>
        <v/>
      </c>
      <c r="Q97" s="24" t="str">
        <f t="shared" si="7"/>
        <v/>
      </c>
      <c r="R97" s="24" t="str">
        <f t="shared" si="8"/>
        <v/>
      </c>
      <c r="S97" s="27" t="str">
        <f>IF(OR($A97="",N(R97)&lt;=0),"","Dear parent, the tuition fee of ₹ "&amp;TEXT(R97,"[&gt;=10000000]##\,##\,##\,##0;[&gt;=100000]##\,##\,##0;##,##0")&amp;" for "&amp;$A97&amp;" is pending at "&amp;Settings!$B$3&amp;". Kindly pay at your earliest convenience. Thank you.")</f>
        <v/>
      </c>
      <c r="T97" s="28" t="str">
        <f>IF($A97="","",DATE(YEAR(MAX(N(Students!E97),Settings!$B$4)),MONTH(MAX(N(Students!E97),Settings!$B$4)),1))</f>
        <v/>
      </c>
    </row>
    <row r="98" spans="1:20" x14ac:dyDescent="0.3">
      <c r="A98" s="23" t="str">
        <f>IF(Students!A98="","",Students!A98)</f>
        <v/>
      </c>
      <c r="B98" s="24" t="str">
        <f>IF($A98="","",N(Students!D98))</f>
        <v/>
      </c>
      <c r="C98" s="25" t="str">
        <f>IF($A98="","",SUMIFS(Payments!$D:$D,Payments!$B:$B,$A98,Payments!$F:$F,C$3))</f>
        <v/>
      </c>
      <c r="D98" s="25" t="str">
        <f>IF($A98="","",SUMIFS(Payments!$D:$D,Payments!$B:$B,$A98,Payments!$F:$F,D$3))</f>
        <v/>
      </c>
      <c r="E98" s="25" t="str">
        <f>IF($A98="","",SUMIFS(Payments!$D:$D,Payments!$B:$B,$A98,Payments!$F:$F,E$3))</f>
        <v/>
      </c>
      <c r="F98" s="25" t="str">
        <f>IF($A98="","",SUMIFS(Payments!$D:$D,Payments!$B:$B,$A98,Payments!$F:$F,F$3))</f>
        <v/>
      </c>
      <c r="G98" s="25" t="str">
        <f>IF($A98="","",SUMIFS(Payments!$D:$D,Payments!$B:$B,$A98,Payments!$F:$F,G$3))</f>
        <v/>
      </c>
      <c r="H98" s="25" t="str">
        <f>IF($A98="","",SUMIFS(Payments!$D:$D,Payments!$B:$B,$A98,Payments!$F:$F,H$3))</f>
        <v/>
      </c>
      <c r="I98" s="25" t="str">
        <f>IF($A98="","",SUMIFS(Payments!$D:$D,Payments!$B:$B,$A98,Payments!$F:$F,I$3))</f>
        <v/>
      </c>
      <c r="J98" s="25" t="str">
        <f>IF($A98="","",SUMIFS(Payments!$D:$D,Payments!$B:$B,$A98,Payments!$F:$F,J$3))</f>
        <v/>
      </c>
      <c r="K98" s="25" t="str">
        <f>IF($A98="","",SUMIFS(Payments!$D:$D,Payments!$B:$B,$A98,Payments!$F:$F,K$3))</f>
        <v/>
      </c>
      <c r="L98" s="25" t="str">
        <f>IF($A98="","",SUMIFS(Payments!$D:$D,Payments!$B:$B,$A98,Payments!$F:$F,L$3))</f>
        <v/>
      </c>
      <c r="M98" s="25" t="str">
        <f>IF($A98="","",SUMIFS(Payments!$D:$D,Payments!$B:$B,$A98,Payments!$F:$F,M$3))</f>
        <v/>
      </c>
      <c r="N98" s="25" t="str">
        <f>IF($A98="","",SUMIFS(Payments!$D:$D,Payments!$B:$B,$A98,Payments!$F:$F,N$3))</f>
        <v/>
      </c>
      <c r="O98" s="24" t="str">
        <f t="shared" si="6"/>
        <v/>
      </c>
      <c r="P98" s="26" t="str">
        <f>IF($A98="","",MAX(0,(YEAR(Settings!$B$5)-YEAR($T98))*12+MONTH(Settings!$B$5)-MONTH($T98)+1))</f>
        <v/>
      </c>
      <c r="Q98" s="24" t="str">
        <f t="shared" si="7"/>
        <v/>
      </c>
      <c r="R98" s="24" t="str">
        <f t="shared" si="8"/>
        <v/>
      </c>
      <c r="S98" s="27" t="str">
        <f>IF(OR($A98="",N(R98)&lt;=0),"","Dear parent, the tuition fee of ₹ "&amp;TEXT(R98,"[&gt;=10000000]##\,##\,##\,##0;[&gt;=100000]##\,##\,##0;##,##0")&amp;" for "&amp;$A98&amp;" is pending at "&amp;Settings!$B$3&amp;". Kindly pay at your earliest convenience. Thank you.")</f>
        <v/>
      </c>
      <c r="T98" s="28" t="str">
        <f>IF($A98="","",DATE(YEAR(MAX(N(Students!E98),Settings!$B$4)),MONTH(MAX(N(Students!E98),Settings!$B$4)),1))</f>
        <v/>
      </c>
    </row>
    <row r="99" spans="1:20" x14ac:dyDescent="0.3">
      <c r="A99" s="23" t="str">
        <f>IF(Students!A99="","",Students!A99)</f>
        <v/>
      </c>
      <c r="B99" s="24" t="str">
        <f>IF($A99="","",N(Students!D99))</f>
        <v/>
      </c>
      <c r="C99" s="25" t="str">
        <f>IF($A99="","",SUMIFS(Payments!$D:$D,Payments!$B:$B,$A99,Payments!$F:$F,C$3))</f>
        <v/>
      </c>
      <c r="D99" s="25" t="str">
        <f>IF($A99="","",SUMIFS(Payments!$D:$D,Payments!$B:$B,$A99,Payments!$F:$F,D$3))</f>
        <v/>
      </c>
      <c r="E99" s="25" t="str">
        <f>IF($A99="","",SUMIFS(Payments!$D:$D,Payments!$B:$B,$A99,Payments!$F:$F,E$3))</f>
        <v/>
      </c>
      <c r="F99" s="25" t="str">
        <f>IF($A99="","",SUMIFS(Payments!$D:$D,Payments!$B:$B,$A99,Payments!$F:$F,F$3))</f>
        <v/>
      </c>
      <c r="G99" s="25" t="str">
        <f>IF($A99="","",SUMIFS(Payments!$D:$D,Payments!$B:$B,$A99,Payments!$F:$F,G$3))</f>
        <v/>
      </c>
      <c r="H99" s="25" t="str">
        <f>IF($A99="","",SUMIFS(Payments!$D:$D,Payments!$B:$B,$A99,Payments!$F:$F,H$3))</f>
        <v/>
      </c>
      <c r="I99" s="25" t="str">
        <f>IF($A99="","",SUMIFS(Payments!$D:$D,Payments!$B:$B,$A99,Payments!$F:$F,I$3))</f>
        <v/>
      </c>
      <c r="J99" s="25" t="str">
        <f>IF($A99="","",SUMIFS(Payments!$D:$D,Payments!$B:$B,$A99,Payments!$F:$F,J$3))</f>
        <v/>
      </c>
      <c r="K99" s="25" t="str">
        <f>IF($A99="","",SUMIFS(Payments!$D:$D,Payments!$B:$B,$A99,Payments!$F:$F,K$3))</f>
        <v/>
      </c>
      <c r="L99" s="25" t="str">
        <f>IF($A99="","",SUMIFS(Payments!$D:$D,Payments!$B:$B,$A99,Payments!$F:$F,L$3))</f>
        <v/>
      </c>
      <c r="M99" s="25" t="str">
        <f>IF($A99="","",SUMIFS(Payments!$D:$D,Payments!$B:$B,$A99,Payments!$F:$F,M$3))</f>
        <v/>
      </c>
      <c r="N99" s="25" t="str">
        <f>IF($A99="","",SUMIFS(Payments!$D:$D,Payments!$B:$B,$A99,Payments!$F:$F,N$3))</f>
        <v/>
      </c>
      <c r="O99" s="24" t="str">
        <f t="shared" si="6"/>
        <v/>
      </c>
      <c r="P99" s="26" t="str">
        <f>IF($A99="","",MAX(0,(YEAR(Settings!$B$5)-YEAR($T99))*12+MONTH(Settings!$B$5)-MONTH($T99)+1))</f>
        <v/>
      </c>
      <c r="Q99" s="24" t="str">
        <f t="shared" si="7"/>
        <v/>
      </c>
      <c r="R99" s="24" t="str">
        <f t="shared" si="8"/>
        <v/>
      </c>
      <c r="S99" s="27" t="str">
        <f>IF(OR($A99="",N(R99)&lt;=0),"","Dear parent, the tuition fee of ₹ "&amp;TEXT(R99,"[&gt;=10000000]##\,##\,##\,##0;[&gt;=100000]##\,##\,##0;##,##0")&amp;" for "&amp;$A99&amp;" is pending at "&amp;Settings!$B$3&amp;". Kindly pay at your earliest convenience. Thank you.")</f>
        <v/>
      </c>
      <c r="T99" s="28" t="str">
        <f>IF($A99="","",DATE(YEAR(MAX(N(Students!E99),Settings!$B$4)),MONTH(MAX(N(Students!E99),Settings!$B$4)),1))</f>
        <v/>
      </c>
    </row>
    <row r="100" spans="1:20" x14ac:dyDescent="0.3">
      <c r="A100" s="23" t="str">
        <f>IF(Students!A100="","",Students!A100)</f>
        <v/>
      </c>
      <c r="B100" s="24" t="str">
        <f>IF($A100="","",N(Students!D100))</f>
        <v/>
      </c>
      <c r="C100" s="25" t="str">
        <f>IF($A100="","",SUMIFS(Payments!$D:$D,Payments!$B:$B,$A100,Payments!$F:$F,C$3))</f>
        <v/>
      </c>
      <c r="D100" s="25" t="str">
        <f>IF($A100="","",SUMIFS(Payments!$D:$D,Payments!$B:$B,$A100,Payments!$F:$F,D$3))</f>
        <v/>
      </c>
      <c r="E100" s="25" t="str">
        <f>IF($A100="","",SUMIFS(Payments!$D:$D,Payments!$B:$B,$A100,Payments!$F:$F,E$3))</f>
        <v/>
      </c>
      <c r="F100" s="25" t="str">
        <f>IF($A100="","",SUMIFS(Payments!$D:$D,Payments!$B:$B,$A100,Payments!$F:$F,F$3))</f>
        <v/>
      </c>
      <c r="G100" s="25" t="str">
        <f>IF($A100="","",SUMIFS(Payments!$D:$D,Payments!$B:$B,$A100,Payments!$F:$F,G$3))</f>
        <v/>
      </c>
      <c r="H100" s="25" t="str">
        <f>IF($A100="","",SUMIFS(Payments!$D:$D,Payments!$B:$B,$A100,Payments!$F:$F,H$3))</f>
        <v/>
      </c>
      <c r="I100" s="25" t="str">
        <f>IF($A100="","",SUMIFS(Payments!$D:$D,Payments!$B:$B,$A100,Payments!$F:$F,I$3))</f>
        <v/>
      </c>
      <c r="J100" s="25" t="str">
        <f>IF($A100="","",SUMIFS(Payments!$D:$D,Payments!$B:$B,$A100,Payments!$F:$F,J$3))</f>
        <v/>
      </c>
      <c r="K100" s="25" t="str">
        <f>IF($A100="","",SUMIFS(Payments!$D:$D,Payments!$B:$B,$A100,Payments!$F:$F,K$3))</f>
        <v/>
      </c>
      <c r="L100" s="25" t="str">
        <f>IF($A100="","",SUMIFS(Payments!$D:$D,Payments!$B:$B,$A100,Payments!$F:$F,L$3))</f>
        <v/>
      </c>
      <c r="M100" s="25" t="str">
        <f>IF($A100="","",SUMIFS(Payments!$D:$D,Payments!$B:$B,$A100,Payments!$F:$F,M$3))</f>
        <v/>
      </c>
      <c r="N100" s="25" t="str">
        <f>IF($A100="","",SUMIFS(Payments!$D:$D,Payments!$B:$B,$A100,Payments!$F:$F,N$3))</f>
        <v/>
      </c>
      <c r="O100" s="24" t="str">
        <f t="shared" ref="O100:O131" si="9">IF($A100="","",SUM(C100:N100))</f>
        <v/>
      </c>
      <c r="P100" s="26" t="str">
        <f>IF($A100="","",MAX(0,(YEAR(Settings!$B$5)-YEAR($T100))*12+MONTH(Settings!$B$5)-MONTH($T100)+1))</f>
        <v/>
      </c>
      <c r="Q100" s="24" t="str">
        <f t="shared" ref="Q100:Q131" si="10">IF($A100="","",P100*B100)</f>
        <v/>
      </c>
      <c r="R100" s="24" t="str">
        <f t="shared" ref="R100:R131" si="11">IF($A100="","",Q100-O100)</f>
        <v/>
      </c>
      <c r="S100" s="27" t="str">
        <f>IF(OR($A100="",N(R100)&lt;=0),"","Dear parent, the tuition fee of ₹ "&amp;TEXT(R100,"[&gt;=10000000]##\,##\,##\,##0;[&gt;=100000]##\,##\,##0;##,##0")&amp;" for "&amp;$A100&amp;" is pending at "&amp;Settings!$B$3&amp;". Kindly pay at your earliest convenience. Thank you.")</f>
        <v/>
      </c>
      <c r="T100" s="28" t="str">
        <f>IF($A100="","",DATE(YEAR(MAX(N(Students!E100),Settings!$B$4)),MONTH(MAX(N(Students!E100),Settings!$B$4)),1))</f>
        <v/>
      </c>
    </row>
    <row r="101" spans="1:20" x14ac:dyDescent="0.3">
      <c r="A101" s="23" t="str">
        <f>IF(Students!A101="","",Students!A101)</f>
        <v/>
      </c>
      <c r="B101" s="24" t="str">
        <f>IF($A101="","",N(Students!D101))</f>
        <v/>
      </c>
      <c r="C101" s="25" t="str">
        <f>IF($A101="","",SUMIFS(Payments!$D:$D,Payments!$B:$B,$A101,Payments!$F:$F,C$3))</f>
        <v/>
      </c>
      <c r="D101" s="25" t="str">
        <f>IF($A101="","",SUMIFS(Payments!$D:$D,Payments!$B:$B,$A101,Payments!$F:$F,D$3))</f>
        <v/>
      </c>
      <c r="E101" s="25" t="str">
        <f>IF($A101="","",SUMIFS(Payments!$D:$D,Payments!$B:$B,$A101,Payments!$F:$F,E$3))</f>
        <v/>
      </c>
      <c r="F101" s="25" t="str">
        <f>IF($A101="","",SUMIFS(Payments!$D:$D,Payments!$B:$B,$A101,Payments!$F:$F,F$3))</f>
        <v/>
      </c>
      <c r="G101" s="25" t="str">
        <f>IF($A101="","",SUMIFS(Payments!$D:$D,Payments!$B:$B,$A101,Payments!$F:$F,G$3))</f>
        <v/>
      </c>
      <c r="H101" s="25" t="str">
        <f>IF($A101="","",SUMIFS(Payments!$D:$D,Payments!$B:$B,$A101,Payments!$F:$F,H$3))</f>
        <v/>
      </c>
      <c r="I101" s="25" t="str">
        <f>IF($A101="","",SUMIFS(Payments!$D:$D,Payments!$B:$B,$A101,Payments!$F:$F,I$3))</f>
        <v/>
      </c>
      <c r="J101" s="25" t="str">
        <f>IF($A101="","",SUMIFS(Payments!$D:$D,Payments!$B:$B,$A101,Payments!$F:$F,J$3))</f>
        <v/>
      </c>
      <c r="K101" s="25" t="str">
        <f>IF($A101="","",SUMIFS(Payments!$D:$D,Payments!$B:$B,$A101,Payments!$F:$F,K$3))</f>
        <v/>
      </c>
      <c r="L101" s="25" t="str">
        <f>IF($A101="","",SUMIFS(Payments!$D:$D,Payments!$B:$B,$A101,Payments!$F:$F,L$3))</f>
        <v/>
      </c>
      <c r="M101" s="25" t="str">
        <f>IF($A101="","",SUMIFS(Payments!$D:$D,Payments!$B:$B,$A101,Payments!$F:$F,M$3))</f>
        <v/>
      </c>
      <c r="N101" s="25" t="str">
        <f>IF($A101="","",SUMIFS(Payments!$D:$D,Payments!$B:$B,$A101,Payments!$F:$F,N$3))</f>
        <v/>
      </c>
      <c r="O101" s="24" t="str">
        <f t="shared" si="9"/>
        <v/>
      </c>
      <c r="P101" s="26" t="str">
        <f>IF($A101="","",MAX(0,(YEAR(Settings!$B$5)-YEAR($T101))*12+MONTH(Settings!$B$5)-MONTH($T101)+1))</f>
        <v/>
      </c>
      <c r="Q101" s="24" t="str">
        <f t="shared" si="10"/>
        <v/>
      </c>
      <c r="R101" s="24" t="str">
        <f t="shared" si="11"/>
        <v/>
      </c>
      <c r="S101" s="27" t="str">
        <f>IF(OR($A101="",N(R101)&lt;=0),"","Dear parent, the tuition fee of ₹ "&amp;TEXT(R101,"[&gt;=10000000]##\,##\,##\,##0;[&gt;=100000]##\,##\,##0;##,##0")&amp;" for "&amp;$A101&amp;" is pending at "&amp;Settings!$B$3&amp;". Kindly pay at your earliest convenience. Thank you.")</f>
        <v/>
      </c>
      <c r="T101" s="28" t="str">
        <f>IF($A101="","",DATE(YEAR(MAX(N(Students!E101),Settings!$B$4)),MONTH(MAX(N(Students!E101),Settings!$B$4)),1))</f>
        <v/>
      </c>
    </row>
    <row r="102" spans="1:20" x14ac:dyDescent="0.3">
      <c r="A102" s="23" t="str">
        <f>IF(Students!A102="","",Students!A102)</f>
        <v/>
      </c>
      <c r="B102" s="24" t="str">
        <f>IF($A102="","",N(Students!D102))</f>
        <v/>
      </c>
      <c r="C102" s="25" t="str">
        <f>IF($A102="","",SUMIFS(Payments!$D:$D,Payments!$B:$B,$A102,Payments!$F:$F,C$3))</f>
        <v/>
      </c>
      <c r="D102" s="25" t="str">
        <f>IF($A102="","",SUMIFS(Payments!$D:$D,Payments!$B:$B,$A102,Payments!$F:$F,D$3))</f>
        <v/>
      </c>
      <c r="E102" s="25" t="str">
        <f>IF($A102="","",SUMIFS(Payments!$D:$D,Payments!$B:$B,$A102,Payments!$F:$F,E$3))</f>
        <v/>
      </c>
      <c r="F102" s="25" t="str">
        <f>IF($A102="","",SUMIFS(Payments!$D:$D,Payments!$B:$B,$A102,Payments!$F:$F,F$3))</f>
        <v/>
      </c>
      <c r="G102" s="25" t="str">
        <f>IF($A102="","",SUMIFS(Payments!$D:$D,Payments!$B:$B,$A102,Payments!$F:$F,G$3))</f>
        <v/>
      </c>
      <c r="H102" s="25" t="str">
        <f>IF($A102="","",SUMIFS(Payments!$D:$D,Payments!$B:$B,$A102,Payments!$F:$F,H$3))</f>
        <v/>
      </c>
      <c r="I102" s="25" t="str">
        <f>IF($A102="","",SUMIFS(Payments!$D:$D,Payments!$B:$B,$A102,Payments!$F:$F,I$3))</f>
        <v/>
      </c>
      <c r="J102" s="25" t="str">
        <f>IF($A102="","",SUMIFS(Payments!$D:$D,Payments!$B:$B,$A102,Payments!$F:$F,J$3))</f>
        <v/>
      </c>
      <c r="K102" s="25" t="str">
        <f>IF($A102="","",SUMIFS(Payments!$D:$D,Payments!$B:$B,$A102,Payments!$F:$F,K$3))</f>
        <v/>
      </c>
      <c r="L102" s="25" t="str">
        <f>IF($A102="","",SUMIFS(Payments!$D:$D,Payments!$B:$B,$A102,Payments!$F:$F,L$3))</f>
        <v/>
      </c>
      <c r="M102" s="25" t="str">
        <f>IF($A102="","",SUMIFS(Payments!$D:$D,Payments!$B:$B,$A102,Payments!$F:$F,M$3))</f>
        <v/>
      </c>
      <c r="N102" s="25" t="str">
        <f>IF($A102="","",SUMIFS(Payments!$D:$D,Payments!$B:$B,$A102,Payments!$F:$F,N$3))</f>
        <v/>
      </c>
      <c r="O102" s="24" t="str">
        <f t="shared" si="9"/>
        <v/>
      </c>
      <c r="P102" s="26" t="str">
        <f>IF($A102="","",MAX(0,(YEAR(Settings!$B$5)-YEAR($T102))*12+MONTH(Settings!$B$5)-MONTH($T102)+1))</f>
        <v/>
      </c>
      <c r="Q102" s="24" t="str">
        <f t="shared" si="10"/>
        <v/>
      </c>
      <c r="R102" s="24" t="str">
        <f t="shared" si="11"/>
        <v/>
      </c>
      <c r="S102" s="27" t="str">
        <f>IF(OR($A102="",N(R102)&lt;=0),"","Dear parent, the tuition fee of ₹ "&amp;TEXT(R102,"[&gt;=10000000]##\,##\,##\,##0;[&gt;=100000]##\,##\,##0;##,##0")&amp;" for "&amp;$A102&amp;" is pending at "&amp;Settings!$B$3&amp;". Kindly pay at your earliest convenience. Thank you.")</f>
        <v/>
      </c>
      <c r="T102" s="28" t="str">
        <f>IF($A102="","",DATE(YEAR(MAX(N(Students!E102),Settings!$B$4)),MONTH(MAX(N(Students!E102),Settings!$B$4)),1))</f>
        <v/>
      </c>
    </row>
    <row r="103" spans="1:20" x14ac:dyDescent="0.3">
      <c r="A103" s="23" t="str">
        <f>IF(Students!A103="","",Students!A103)</f>
        <v/>
      </c>
      <c r="B103" s="24" t="str">
        <f>IF($A103="","",N(Students!D103))</f>
        <v/>
      </c>
      <c r="C103" s="25" t="str">
        <f>IF($A103="","",SUMIFS(Payments!$D:$D,Payments!$B:$B,$A103,Payments!$F:$F,C$3))</f>
        <v/>
      </c>
      <c r="D103" s="25" t="str">
        <f>IF($A103="","",SUMIFS(Payments!$D:$D,Payments!$B:$B,$A103,Payments!$F:$F,D$3))</f>
        <v/>
      </c>
      <c r="E103" s="25" t="str">
        <f>IF($A103="","",SUMIFS(Payments!$D:$D,Payments!$B:$B,$A103,Payments!$F:$F,E$3))</f>
        <v/>
      </c>
      <c r="F103" s="25" t="str">
        <f>IF($A103="","",SUMIFS(Payments!$D:$D,Payments!$B:$B,$A103,Payments!$F:$F,F$3))</f>
        <v/>
      </c>
      <c r="G103" s="25" t="str">
        <f>IF($A103="","",SUMIFS(Payments!$D:$D,Payments!$B:$B,$A103,Payments!$F:$F,G$3))</f>
        <v/>
      </c>
      <c r="H103" s="25" t="str">
        <f>IF($A103="","",SUMIFS(Payments!$D:$D,Payments!$B:$B,$A103,Payments!$F:$F,H$3))</f>
        <v/>
      </c>
      <c r="I103" s="25" t="str">
        <f>IF($A103="","",SUMIFS(Payments!$D:$D,Payments!$B:$B,$A103,Payments!$F:$F,I$3))</f>
        <v/>
      </c>
      <c r="J103" s="25" t="str">
        <f>IF($A103="","",SUMIFS(Payments!$D:$D,Payments!$B:$B,$A103,Payments!$F:$F,J$3))</f>
        <v/>
      </c>
      <c r="K103" s="25" t="str">
        <f>IF($A103="","",SUMIFS(Payments!$D:$D,Payments!$B:$B,$A103,Payments!$F:$F,K$3))</f>
        <v/>
      </c>
      <c r="L103" s="25" t="str">
        <f>IF($A103="","",SUMIFS(Payments!$D:$D,Payments!$B:$B,$A103,Payments!$F:$F,L$3))</f>
        <v/>
      </c>
      <c r="M103" s="25" t="str">
        <f>IF($A103="","",SUMIFS(Payments!$D:$D,Payments!$B:$B,$A103,Payments!$F:$F,M$3))</f>
        <v/>
      </c>
      <c r="N103" s="25" t="str">
        <f>IF($A103="","",SUMIFS(Payments!$D:$D,Payments!$B:$B,$A103,Payments!$F:$F,N$3))</f>
        <v/>
      </c>
      <c r="O103" s="24" t="str">
        <f t="shared" si="9"/>
        <v/>
      </c>
      <c r="P103" s="26" t="str">
        <f>IF($A103="","",MAX(0,(YEAR(Settings!$B$5)-YEAR($T103))*12+MONTH(Settings!$B$5)-MONTH($T103)+1))</f>
        <v/>
      </c>
      <c r="Q103" s="24" t="str">
        <f t="shared" si="10"/>
        <v/>
      </c>
      <c r="R103" s="24" t="str">
        <f t="shared" si="11"/>
        <v/>
      </c>
      <c r="S103" s="27" t="str">
        <f>IF(OR($A103="",N(R103)&lt;=0),"","Dear parent, the tuition fee of ₹ "&amp;TEXT(R103,"[&gt;=10000000]##\,##\,##\,##0;[&gt;=100000]##\,##\,##0;##,##0")&amp;" for "&amp;$A103&amp;" is pending at "&amp;Settings!$B$3&amp;". Kindly pay at your earliest convenience. Thank you.")</f>
        <v/>
      </c>
      <c r="T103" s="28" t="str">
        <f>IF($A103="","",DATE(YEAR(MAX(N(Students!E103),Settings!$B$4)),MONTH(MAX(N(Students!E103),Settings!$B$4)),1))</f>
        <v/>
      </c>
    </row>
    <row r="104" spans="1:20" x14ac:dyDescent="0.3">
      <c r="A104" s="23" t="str">
        <f>IF(Students!A104="","",Students!A104)</f>
        <v/>
      </c>
      <c r="B104" s="24" t="str">
        <f>IF($A104="","",N(Students!D104))</f>
        <v/>
      </c>
      <c r="C104" s="25" t="str">
        <f>IF($A104="","",SUMIFS(Payments!$D:$D,Payments!$B:$B,$A104,Payments!$F:$F,C$3))</f>
        <v/>
      </c>
      <c r="D104" s="25" t="str">
        <f>IF($A104="","",SUMIFS(Payments!$D:$D,Payments!$B:$B,$A104,Payments!$F:$F,D$3))</f>
        <v/>
      </c>
      <c r="E104" s="25" t="str">
        <f>IF($A104="","",SUMIFS(Payments!$D:$D,Payments!$B:$B,$A104,Payments!$F:$F,E$3))</f>
        <v/>
      </c>
      <c r="F104" s="25" t="str">
        <f>IF($A104="","",SUMIFS(Payments!$D:$D,Payments!$B:$B,$A104,Payments!$F:$F,F$3))</f>
        <v/>
      </c>
      <c r="G104" s="25" t="str">
        <f>IF($A104="","",SUMIFS(Payments!$D:$D,Payments!$B:$B,$A104,Payments!$F:$F,G$3))</f>
        <v/>
      </c>
      <c r="H104" s="25" t="str">
        <f>IF($A104="","",SUMIFS(Payments!$D:$D,Payments!$B:$B,$A104,Payments!$F:$F,H$3))</f>
        <v/>
      </c>
      <c r="I104" s="25" t="str">
        <f>IF($A104="","",SUMIFS(Payments!$D:$D,Payments!$B:$B,$A104,Payments!$F:$F,I$3))</f>
        <v/>
      </c>
      <c r="J104" s="25" t="str">
        <f>IF($A104="","",SUMIFS(Payments!$D:$D,Payments!$B:$B,$A104,Payments!$F:$F,J$3))</f>
        <v/>
      </c>
      <c r="K104" s="25" t="str">
        <f>IF($A104="","",SUMIFS(Payments!$D:$D,Payments!$B:$B,$A104,Payments!$F:$F,K$3))</f>
        <v/>
      </c>
      <c r="L104" s="25" t="str">
        <f>IF($A104="","",SUMIFS(Payments!$D:$D,Payments!$B:$B,$A104,Payments!$F:$F,L$3))</f>
        <v/>
      </c>
      <c r="M104" s="25" t="str">
        <f>IF($A104="","",SUMIFS(Payments!$D:$D,Payments!$B:$B,$A104,Payments!$F:$F,M$3))</f>
        <v/>
      </c>
      <c r="N104" s="25" t="str">
        <f>IF($A104="","",SUMIFS(Payments!$D:$D,Payments!$B:$B,$A104,Payments!$F:$F,N$3))</f>
        <v/>
      </c>
      <c r="O104" s="24" t="str">
        <f t="shared" si="9"/>
        <v/>
      </c>
      <c r="P104" s="26" t="str">
        <f>IF($A104="","",MAX(0,(YEAR(Settings!$B$5)-YEAR($T104))*12+MONTH(Settings!$B$5)-MONTH($T104)+1))</f>
        <v/>
      </c>
      <c r="Q104" s="24" t="str">
        <f t="shared" si="10"/>
        <v/>
      </c>
      <c r="R104" s="24" t="str">
        <f t="shared" si="11"/>
        <v/>
      </c>
      <c r="S104" s="27" t="str">
        <f>IF(OR($A104="",N(R104)&lt;=0),"","Dear parent, the tuition fee of ₹ "&amp;TEXT(R104,"[&gt;=10000000]##\,##\,##\,##0;[&gt;=100000]##\,##\,##0;##,##0")&amp;" for "&amp;$A104&amp;" is pending at "&amp;Settings!$B$3&amp;". Kindly pay at your earliest convenience. Thank you.")</f>
        <v/>
      </c>
      <c r="T104" s="28" t="str">
        <f>IF($A104="","",DATE(YEAR(MAX(N(Students!E104),Settings!$B$4)),MONTH(MAX(N(Students!E104),Settings!$B$4)),1))</f>
        <v/>
      </c>
    </row>
    <row r="105" spans="1:20" x14ac:dyDescent="0.3">
      <c r="A105" s="23" t="str">
        <f>IF(Students!A105="","",Students!A105)</f>
        <v/>
      </c>
      <c r="B105" s="24" t="str">
        <f>IF($A105="","",N(Students!D105))</f>
        <v/>
      </c>
      <c r="C105" s="25" t="str">
        <f>IF($A105="","",SUMIFS(Payments!$D:$D,Payments!$B:$B,$A105,Payments!$F:$F,C$3))</f>
        <v/>
      </c>
      <c r="D105" s="25" t="str">
        <f>IF($A105="","",SUMIFS(Payments!$D:$D,Payments!$B:$B,$A105,Payments!$F:$F,D$3))</f>
        <v/>
      </c>
      <c r="E105" s="25" t="str">
        <f>IF($A105="","",SUMIFS(Payments!$D:$D,Payments!$B:$B,$A105,Payments!$F:$F,E$3))</f>
        <v/>
      </c>
      <c r="F105" s="25" t="str">
        <f>IF($A105="","",SUMIFS(Payments!$D:$D,Payments!$B:$B,$A105,Payments!$F:$F,F$3))</f>
        <v/>
      </c>
      <c r="G105" s="25" t="str">
        <f>IF($A105="","",SUMIFS(Payments!$D:$D,Payments!$B:$B,$A105,Payments!$F:$F,G$3))</f>
        <v/>
      </c>
      <c r="H105" s="25" t="str">
        <f>IF($A105="","",SUMIFS(Payments!$D:$D,Payments!$B:$B,$A105,Payments!$F:$F,H$3))</f>
        <v/>
      </c>
      <c r="I105" s="25" t="str">
        <f>IF($A105="","",SUMIFS(Payments!$D:$D,Payments!$B:$B,$A105,Payments!$F:$F,I$3))</f>
        <v/>
      </c>
      <c r="J105" s="25" t="str">
        <f>IF($A105="","",SUMIFS(Payments!$D:$D,Payments!$B:$B,$A105,Payments!$F:$F,J$3))</f>
        <v/>
      </c>
      <c r="K105" s="25" t="str">
        <f>IF($A105="","",SUMIFS(Payments!$D:$D,Payments!$B:$B,$A105,Payments!$F:$F,K$3))</f>
        <v/>
      </c>
      <c r="L105" s="25" t="str">
        <f>IF($A105="","",SUMIFS(Payments!$D:$D,Payments!$B:$B,$A105,Payments!$F:$F,L$3))</f>
        <v/>
      </c>
      <c r="M105" s="25" t="str">
        <f>IF($A105="","",SUMIFS(Payments!$D:$D,Payments!$B:$B,$A105,Payments!$F:$F,M$3))</f>
        <v/>
      </c>
      <c r="N105" s="25" t="str">
        <f>IF($A105="","",SUMIFS(Payments!$D:$D,Payments!$B:$B,$A105,Payments!$F:$F,N$3))</f>
        <v/>
      </c>
      <c r="O105" s="24" t="str">
        <f t="shared" si="9"/>
        <v/>
      </c>
      <c r="P105" s="26" t="str">
        <f>IF($A105="","",MAX(0,(YEAR(Settings!$B$5)-YEAR($T105))*12+MONTH(Settings!$B$5)-MONTH($T105)+1))</f>
        <v/>
      </c>
      <c r="Q105" s="24" t="str">
        <f t="shared" si="10"/>
        <v/>
      </c>
      <c r="R105" s="24" t="str">
        <f t="shared" si="11"/>
        <v/>
      </c>
      <c r="S105" s="27" t="str">
        <f>IF(OR($A105="",N(R105)&lt;=0),"","Dear parent, the tuition fee of ₹ "&amp;TEXT(R105,"[&gt;=10000000]##\,##\,##\,##0;[&gt;=100000]##\,##\,##0;##,##0")&amp;" for "&amp;$A105&amp;" is pending at "&amp;Settings!$B$3&amp;". Kindly pay at your earliest convenience. Thank you.")</f>
        <v/>
      </c>
      <c r="T105" s="28" t="str">
        <f>IF($A105="","",DATE(YEAR(MAX(N(Students!E105),Settings!$B$4)),MONTH(MAX(N(Students!E105),Settings!$B$4)),1))</f>
        <v/>
      </c>
    </row>
    <row r="106" spans="1:20" x14ac:dyDescent="0.3">
      <c r="A106" s="23" t="str">
        <f>IF(Students!A106="","",Students!A106)</f>
        <v/>
      </c>
      <c r="B106" s="24" t="str">
        <f>IF($A106="","",N(Students!D106))</f>
        <v/>
      </c>
      <c r="C106" s="25" t="str">
        <f>IF($A106="","",SUMIFS(Payments!$D:$D,Payments!$B:$B,$A106,Payments!$F:$F,C$3))</f>
        <v/>
      </c>
      <c r="D106" s="25" t="str">
        <f>IF($A106="","",SUMIFS(Payments!$D:$D,Payments!$B:$B,$A106,Payments!$F:$F,D$3))</f>
        <v/>
      </c>
      <c r="E106" s="25" t="str">
        <f>IF($A106="","",SUMIFS(Payments!$D:$D,Payments!$B:$B,$A106,Payments!$F:$F,E$3))</f>
        <v/>
      </c>
      <c r="F106" s="25" t="str">
        <f>IF($A106="","",SUMIFS(Payments!$D:$D,Payments!$B:$B,$A106,Payments!$F:$F,F$3))</f>
        <v/>
      </c>
      <c r="G106" s="25" t="str">
        <f>IF($A106="","",SUMIFS(Payments!$D:$D,Payments!$B:$B,$A106,Payments!$F:$F,G$3))</f>
        <v/>
      </c>
      <c r="H106" s="25" t="str">
        <f>IF($A106="","",SUMIFS(Payments!$D:$D,Payments!$B:$B,$A106,Payments!$F:$F,H$3))</f>
        <v/>
      </c>
      <c r="I106" s="25" t="str">
        <f>IF($A106="","",SUMIFS(Payments!$D:$D,Payments!$B:$B,$A106,Payments!$F:$F,I$3))</f>
        <v/>
      </c>
      <c r="J106" s="25" t="str">
        <f>IF($A106="","",SUMIFS(Payments!$D:$D,Payments!$B:$B,$A106,Payments!$F:$F,J$3))</f>
        <v/>
      </c>
      <c r="K106" s="25" t="str">
        <f>IF($A106="","",SUMIFS(Payments!$D:$D,Payments!$B:$B,$A106,Payments!$F:$F,K$3))</f>
        <v/>
      </c>
      <c r="L106" s="25" t="str">
        <f>IF($A106="","",SUMIFS(Payments!$D:$D,Payments!$B:$B,$A106,Payments!$F:$F,L$3))</f>
        <v/>
      </c>
      <c r="M106" s="25" t="str">
        <f>IF($A106="","",SUMIFS(Payments!$D:$D,Payments!$B:$B,$A106,Payments!$F:$F,M$3))</f>
        <v/>
      </c>
      <c r="N106" s="25" t="str">
        <f>IF($A106="","",SUMIFS(Payments!$D:$D,Payments!$B:$B,$A106,Payments!$F:$F,N$3))</f>
        <v/>
      </c>
      <c r="O106" s="24" t="str">
        <f t="shared" si="9"/>
        <v/>
      </c>
      <c r="P106" s="26" t="str">
        <f>IF($A106="","",MAX(0,(YEAR(Settings!$B$5)-YEAR($T106))*12+MONTH(Settings!$B$5)-MONTH($T106)+1))</f>
        <v/>
      </c>
      <c r="Q106" s="24" t="str">
        <f t="shared" si="10"/>
        <v/>
      </c>
      <c r="R106" s="24" t="str">
        <f t="shared" si="11"/>
        <v/>
      </c>
      <c r="S106" s="27" t="str">
        <f>IF(OR($A106="",N(R106)&lt;=0),"","Dear parent, the tuition fee of ₹ "&amp;TEXT(R106,"[&gt;=10000000]##\,##\,##\,##0;[&gt;=100000]##\,##\,##0;##,##0")&amp;" for "&amp;$A106&amp;" is pending at "&amp;Settings!$B$3&amp;". Kindly pay at your earliest convenience. Thank you.")</f>
        <v/>
      </c>
      <c r="T106" s="28" t="str">
        <f>IF($A106="","",DATE(YEAR(MAX(N(Students!E106),Settings!$B$4)),MONTH(MAX(N(Students!E106),Settings!$B$4)),1))</f>
        <v/>
      </c>
    </row>
    <row r="107" spans="1:20" x14ac:dyDescent="0.3">
      <c r="A107" s="23" t="str">
        <f>IF(Students!A107="","",Students!A107)</f>
        <v/>
      </c>
      <c r="B107" s="24" t="str">
        <f>IF($A107="","",N(Students!D107))</f>
        <v/>
      </c>
      <c r="C107" s="25" t="str">
        <f>IF($A107="","",SUMIFS(Payments!$D:$D,Payments!$B:$B,$A107,Payments!$F:$F,C$3))</f>
        <v/>
      </c>
      <c r="D107" s="25" t="str">
        <f>IF($A107="","",SUMIFS(Payments!$D:$D,Payments!$B:$B,$A107,Payments!$F:$F,D$3))</f>
        <v/>
      </c>
      <c r="E107" s="25" t="str">
        <f>IF($A107="","",SUMIFS(Payments!$D:$D,Payments!$B:$B,$A107,Payments!$F:$F,E$3))</f>
        <v/>
      </c>
      <c r="F107" s="25" t="str">
        <f>IF($A107="","",SUMIFS(Payments!$D:$D,Payments!$B:$B,$A107,Payments!$F:$F,F$3))</f>
        <v/>
      </c>
      <c r="G107" s="25" t="str">
        <f>IF($A107="","",SUMIFS(Payments!$D:$D,Payments!$B:$B,$A107,Payments!$F:$F,G$3))</f>
        <v/>
      </c>
      <c r="H107" s="25" t="str">
        <f>IF($A107="","",SUMIFS(Payments!$D:$D,Payments!$B:$B,$A107,Payments!$F:$F,H$3))</f>
        <v/>
      </c>
      <c r="I107" s="25" t="str">
        <f>IF($A107="","",SUMIFS(Payments!$D:$D,Payments!$B:$B,$A107,Payments!$F:$F,I$3))</f>
        <v/>
      </c>
      <c r="J107" s="25" t="str">
        <f>IF($A107="","",SUMIFS(Payments!$D:$D,Payments!$B:$B,$A107,Payments!$F:$F,J$3))</f>
        <v/>
      </c>
      <c r="K107" s="25" t="str">
        <f>IF($A107="","",SUMIFS(Payments!$D:$D,Payments!$B:$B,$A107,Payments!$F:$F,K$3))</f>
        <v/>
      </c>
      <c r="L107" s="25" t="str">
        <f>IF($A107="","",SUMIFS(Payments!$D:$D,Payments!$B:$B,$A107,Payments!$F:$F,L$3))</f>
        <v/>
      </c>
      <c r="M107" s="25" t="str">
        <f>IF($A107="","",SUMIFS(Payments!$D:$D,Payments!$B:$B,$A107,Payments!$F:$F,M$3))</f>
        <v/>
      </c>
      <c r="N107" s="25" t="str">
        <f>IF($A107="","",SUMIFS(Payments!$D:$D,Payments!$B:$B,$A107,Payments!$F:$F,N$3))</f>
        <v/>
      </c>
      <c r="O107" s="24" t="str">
        <f t="shared" si="9"/>
        <v/>
      </c>
      <c r="P107" s="26" t="str">
        <f>IF($A107="","",MAX(0,(YEAR(Settings!$B$5)-YEAR($T107))*12+MONTH(Settings!$B$5)-MONTH($T107)+1))</f>
        <v/>
      </c>
      <c r="Q107" s="24" t="str">
        <f t="shared" si="10"/>
        <v/>
      </c>
      <c r="R107" s="24" t="str">
        <f t="shared" si="11"/>
        <v/>
      </c>
      <c r="S107" s="27" t="str">
        <f>IF(OR($A107="",N(R107)&lt;=0),"","Dear parent, the tuition fee of ₹ "&amp;TEXT(R107,"[&gt;=10000000]##\,##\,##\,##0;[&gt;=100000]##\,##\,##0;##,##0")&amp;" for "&amp;$A107&amp;" is pending at "&amp;Settings!$B$3&amp;". Kindly pay at your earliest convenience. Thank you.")</f>
        <v/>
      </c>
      <c r="T107" s="28" t="str">
        <f>IF($A107="","",DATE(YEAR(MAX(N(Students!E107),Settings!$B$4)),MONTH(MAX(N(Students!E107),Settings!$B$4)),1))</f>
        <v/>
      </c>
    </row>
    <row r="108" spans="1:20" x14ac:dyDescent="0.3">
      <c r="A108" s="23" t="str">
        <f>IF(Students!A108="","",Students!A108)</f>
        <v/>
      </c>
      <c r="B108" s="24" t="str">
        <f>IF($A108="","",N(Students!D108))</f>
        <v/>
      </c>
      <c r="C108" s="25" t="str">
        <f>IF($A108="","",SUMIFS(Payments!$D:$D,Payments!$B:$B,$A108,Payments!$F:$F,C$3))</f>
        <v/>
      </c>
      <c r="D108" s="25" t="str">
        <f>IF($A108="","",SUMIFS(Payments!$D:$D,Payments!$B:$B,$A108,Payments!$F:$F,D$3))</f>
        <v/>
      </c>
      <c r="E108" s="25" t="str">
        <f>IF($A108="","",SUMIFS(Payments!$D:$D,Payments!$B:$B,$A108,Payments!$F:$F,E$3))</f>
        <v/>
      </c>
      <c r="F108" s="25" t="str">
        <f>IF($A108="","",SUMIFS(Payments!$D:$D,Payments!$B:$B,$A108,Payments!$F:$F,F$3))</f>
        <v/>
      </c>
      <c r="G108" s="25" t="str">
        <f>IF($A108="","",SUMIFS(Payments!$D:$D,Payments!$B:$B,$A108,Payments!$F:$F,G$3))</f>
        <v/>
      </c>
      <c r="H108" s="25" t="str">
        <f>IF($A108="","",SUMIFS(Payments!$D:$D,Payments!$B:$B,$A108,Payments!$F:$F,H$3))</f>
        <v/>
      </c>
      <c r="I108" s="25" t="str">
        <f>IF($A108="","",SUMIFS(Payments!$D:$D,Payments!$B:$B,$A108,Payments!$F:$F,I$3))</f>
        <v/>
      </c>
      <c r="J108" s="25" t="str">
        <f>IF($A108="","",SUMIFS(Payments!$D:$D,Payments!$B:$B,$A108,Payments!$F:$F,J$3))</f>
        <v/>
      </c>
      <c r="K108" s="25" t="str">
        <f>IF($A108="","",SUMIFS(Payments!$D:$D,Payments!$B:$B,$A108,Payments!$F:$F,K$3))</f>
        <v/>
      </c>
      <c r="L108" s="25" t="str">
        <f>IF($A108="","",SUMIFS(Payments!$D:$D,Payments!$B:$B,$A108,Payments!$F:$F,L$3))</f>
        <v/>
      </c>
      <c r="M108" s="25" t="str">
        <f>IF($A108="","",SUMIFS(Payments!$D:$D,Payments!$B:$B,$A108,Payments!$F:$F,M$3))</f>
        <v/>
      </c>
      <c r="N108" s="25" t="str">
        <f>IF($A108="","",SUMIFS(Payments!$D:$D,Payments!$B:$B,$A108,Payments!$F:$F,N$3))</f>
        <v/>
      </c>
      <c r="O108" s="24" t="str">
        <f t="shared" si="9"/>
        <v/>
      </c>
      <c r="P108" s="26" t="str">
        <f>IF($A108="","",MAX(0,(YEAR(Settings!$B$5)-YEAR($T108))*12+MONTH(Settings!$B$5)-MONTH($T108)+1))</f>
        <v/>
      </c>
      <c r="Q108" s="24" t="str">
        <f t="shared" si="10"/>
        <v/>
      </c>
      <c r="R108" s="24" t="str">
        <f t="shared" si="11"/>
        <v/>
      </c>
      <c r="S108" s="27" t="str">
        <f>IF(OR($A108="",N(R108)&lt;=0),"","Dear parent, the tuition fee of ₹ "&amp;TEXT(R108,"[&gt;=10000000]##\,##\,##\,##0;[&gt;=100000]##\,##\,##0;##,##0")&amp;" for "&amp;$A108&amp;" is pending at "&amp;Settings!$B$3&amp;". Kindly pay at your earliest convenience. Thank you.")</f>
        <v/>
      </c>
      <c r="T108" s="28" t="str">
        <f>IF($A108="","",DATE(YEAR(MAX(N(Students!E108),Settings!$B$4)),MONTH(MAX(N(Students!E108),Settings!$B$4)),1))</f>
        <v/>
      </c>
    </row>
    <row r="109" spans="1:20" x14ac:dyDescent="0.3">
      <c r="A109" s="23" t="str">
        <f>IF(Students!A109="","",Students!A109)</f>
        <v/>
      </c>
      <c r="B109" s="24" t="str">
        <f>IF($A109="","",N(Students!D109))</f>
        <v/>
      </c>
      <c r="C109" s="25" t="str">
        <f>IF($A109="","",SUMIFS(Payments!$D:$D,Payments!$B:$B,$A109,Payments!$F:$F,C$3))</f>
        <v/>
      </c>
      <c r="D109" s="25" t="str">
        <f>IF($A109="","",SUMIFS(Payments!$D:$D,Payments!$B:$B,$A109,Payments!$F:$F,D$3))</f>
        <v/>
      </c>
      <c r="E109" s="25" t="str">
        <f>IF($A109="","",SUMIFS(Payments!$D:$D,Payments!$B:$B,$A109,Payments!$F:$F,E$3))</f>
        <v/>
      </c>
      <c r="F109" s="25" t="str">
        <f>IF($A109="","",SUMIFS(Payments!$D:$D,Payments!$B:$B,$A109,Payments!$F:$F,F$3))</f>
        <v/>
      </c>
      <c r="G109" s="25" t="str">
        <f>IF($A109="","",SUMIFS(Payments!$D:$D,Payments!$B:$B,$A109,Payments!$F:$F,G$3))</f>
        <v/>
      </c>
      <c r="H109" s="25" t="str">
        <f>IF($A109="","",SUMIFS(Payments!$D:$D,Payments!$B:$B,$A109,Payments!$F:$F,H$3))</f>
        <v/>
      </c>
      <c r="I109" s="25" t="str">
        <f>IF($A109="","",SUMIFS(Payments!$D:$D,Payments!$B:$B,$A109,Payments!$F:$F,I$3))</f>
        <v/>
      </c>
      <c r="J109" s="25" t="str">
        <f>IF($A109="","",SUMIFS(Payments!$D:$D,Payments!$B:$B,$A109,Payments!$F:$F,J$3))</f>
        <v/>
      </c>
      <c r="K109" s="25" t="str">
        <f>IF($A109="","",SUMIFS(Payments!$D:$D,Payments!$B:$B,$A109,Payments!$F:$F,K$3))</f>
        <v/>
      </c>
      <c r="L109" s="25" t="str">
        <f>IF($A109="","",SUMIFS(Payments!$D:$D,Payments!$B:$B,$A109,Payments!$F:$F,L$3))</f>
        <v/>
      </c>
      <c r="M109" s="25" t="str">
        <f>IF($A109="","",SUMIFS(Payments!$D:$D,Payments!$B:$B,$A109,Payments!$F:$F,M$3))</f>
        <v/>
      </c>
      <c r="N109" s="25" t="str">
        <f>IF($A109="","",SUMIFS(Payments!$D:$D,Payments!$B:$B,$A109,Payments!$F:$F,N$3))</f>
        <v/>
      </c>
      <c r="O109" s="24" t="str">
        <f t="shared" si="9"/>
        <v/>
      </c>
      <c r="P109" s="26" t="str">
        <f>IF($A109="","",MAX(0,(YEAR(Settings!$B$5)-YEAR($T109))*12+MONTH(Settings!$B$5)-MONTH($T109)+1))</f>
        <v/>
      </c>
      <c r="Q109" s="24" t="str">
        <f t="shared" si="10"/>
        <v/>
      </c>
      <c r="R109" s="24" t="str">
        <f t="shared" si="11"/>
        <v/>
      </c>
      <c r="S109" s="27" t="str">
        <f>IF(OR($A109="",N(R109)&lt;=0),"","Dear parent, the tuition fee of ₹ "&amp;TEXT(R109,"[&gt;=10000000]##\,##\,##\,##0;[&gt;=100000]##\,##\,##0;##,##0")&amp;" for "&amp;$A109&amp;" is pending at "&amp;Settings!$B$3&amp;". Kindly pay at your earliest convenience. Thank you.")</f>
        <v/>
      </c>
      <c r="T109" s="28" t="str">
        <f>IF($A109="","",DATE(YEAR(MAX(N(Students!E109),Settings!$B$4)),MONTH(MAX(N(Students!E109),Settings!$B$4)),1))</f>
        <v/>
      </c>
    </row>
    <row r="110" spans="1:20" x14ac:dyDescent="0.3">
      <c r="A110" s="23" t="str">
        <f>IF(Students!A110="","",Students!A110)</f>
        <v/>
      </c>
      <c r="B110" s="24" t="str">
        <f>IF($A110="","",N(Students!D110))</f>
        <v/>
      </c>
      <c r="C110" s="25" t="str">
        <f>IF($A110="","",SUMIFS(Payments!$D:$D,Payments!$B:$B,$A110,Payments!$F:$F,C$3))</f>
        <v/>
      </c>
      <c r="D110" s="25" t="str">
        <f>IF($A110="","",SUMIFS(Payments!$D:$D,Payments!$B:$B,$A110,Payments!$F:$F,D$3))</f>
        <v/>
      </c>
      <c r="E110" s="25" t="str">
        <f>IF($A110="","",SUMIFS(Payments!$D:$D,Payments!$B:$B,$A110,Payments!$F:$F,E$3))</f>
        <v/>
      </c>
      <c r="F110" s="25" t="str">
        <f>IF($A110="","",SUMIFS(Payments!$D:$D,Payments!$B:$B,$A110,Payments!$F:$F,F$3))</f>
        <v/>
      </c>
      <c r="G110" s="25" t="str">
        <f>IF($A110="","",SUMIFS(Payments!$D:$D,Payments!$B:$B,$A110,Payments!$F:$F,G$3))</f>
        <v/>
      </c>
      <c r="H110" s="25" t="str">
        <f>IF($A110="","",SUMIFS(Payments!$D:$D,Payments!$B:$B,$A110,Payments!$F:$F,H$3))</f>
        <v/>
      </c>
      <c r="I110" s="25" t="str">
        <f>IF($A110="","",SUMIFS(Payments!$D:$D,Payments!$B:$B,$A110,Payments!$F:$F,I$3))</f>
        <v/>
      </c>
      <c r="J110" s="25" t="str">
        <f>IF($A110="","",SUMIFS(Payments!$D:$D,Payments!$B:$B,$A110,Payments!$F:$F,J$3))</f>
        <v/>
      </c>
      <c r="K110" s="25" t="str">
        <f>IF($A110="","",SUMIFS(Payments!$D:$D,Payments!$B:$B,$A110,Payments!$F:$F,K$3))</f>
        <v/>
      </c>
      <c r="L110" s="25" t="str">
        <f>IF($A110="","",SUMIFS(Payments!$D:$D,Payments!$B:$B,$A110,Payments!$F:$F,L$3))</f>
        <v/>
      </c>
      <c r="M110" s="25" t="str">
        <f>IF($A110="","",SUMIFS(Payments!$D:$D,Payments!$B:$B,$A110,Payments!$F:$F,M$3))</f>
        <v/>
      </c>
      <c r="N110" s="25" t="str">
        <f>IF($A110="","",SUMIFS(Payments!$D:$D,Payments!$B:$B,$A110,Payments!$F:$F,N$3))</f>
        <v/>
      </c>
      <c r="O110" s="24" t="str">
        <f t="shared" si="9"/>
        <v/>
      </c>
      <c r="P110" s="26" t="str">
        <f>IF($A110="","",MAX(0,(YEAR(Settings!$B$5)-YEAR($T110))*12+MONTH(Settings!$B$5)-MONTH($T110)+1))</f>
        <v/>
      </c>
      <c r="Q110" s="24" t="str">
        <f t="shared" si="10"/>
        <v/>
      </c>
      <c r="R110" s="24" t="str">
        <f t="shared" si="11"/>
        <v/>
      </c>
      <c r="S110" s="27" t="str">
        <f>IF(OR($A110="",N(R110)&lt;=0),"","Dear parent, the tuition fee of ₹ "&amp;TEXT(R110,"[&gt;=10000000]##\,##\,##\,##0;[&gt;=100000]##\,##\,##0;##,##0")&amp;" for "&amp;$A110&amp;" is pending at "&amp;Settings!$B$3&amp;". Kindly pay at your earliest convenience. Thank you.")</f>
        <v/>
      </c>
      <c r="T110" s="28" t="str">
        <f>IF($A110="","",DATE(YEAR(MAX(N(Students!E110),Settings!$B$4)),MONTH(MAX(N(Students!E110),Settings!$B$4)),1))</f>
        <v/>
      </c>
    </row>
    <row r="111" spans="1:20" x14ac:dyDescent="0.3">
      <c r="A111" s="23" t="str">
        <f>IF(Students!A111="","",Students!A111)</f>
        <v/>
      </c>
      <c r="B111" s="24" t="str">
        <f>IF($A111="","",N(Students!D111))</f>
        <v/>
      </c>
      <c r="C111" s="25" t="str">
        <f>IF($A111="","",SUMIFS(Payments!$D:$D,Payments!$B:$B,$A111,Payments!$F:$F,C$3))</f>
        <v/>
      </c>
      <c r="D111" s="25" t="str">
        <f>IF($A111="","",SUMIFS(Payments!$D:$D,Payments!$B:$B,$A111,Payments!$F:$F,D$3))</f>
        <v/>
      </c>
      <c r="E111" s="25" t="str">
        <f>IF($A111="","",SUMIFS(Payments!$D:$D,Payments!$B:$B,$A111,Payments!$F:$F,E$3))</f>
        <v/>
      </c>
      <c r="F111" s="25" t="str">
        <f>IF($A111="","",SUMIFS(Payments!$D:$D,Payments!$B:$B,$A111,Payments!$F:$F,F$3))</f>
        <v/>
      </c>
      <c r="G111" s="25" t="str">
        <f>IF($A111="","",SUMIFS(Payments!$D:$D,Payments!$B:$B,$A111,Payments!$F:$F,G$3))</f>
        <v/>
      </c>
      <c r="H111" s="25" t="str">
        <f>IF($A111="","",SUMIFS(Payments!$D:$D,Payments!$B:$B,$A111,Payments!$F:$F,H$3))</f>
        <v/>
      </c>
      <c r="I111" s="25" t="str">
        <f>IF($A111="","",SUMIFS(Payments!$D:$D,Payments!$B:$B,$A111,Payments!$F:$F,I$3))</f>
        <v/>
      </c>
      <c r="J111" s="25" t="str">
        <f>IF($A111="","",SUMIFS(Payments!$D:$D,Payments!$B:$B,$A111,Payments!$F:$F,J$3))</f>
        <v/>
      </c>
      <c r="K111" s="25" t="str">
        <f>IF($A111="","",SUMIFS(Payments!$D:$D,Payments!$B:$B,$A111,Payments!$F:$F,K$3))</f>
        <v/>
      </c>
      <c r="L111" s="25" t="str">
        <f>IF($A111="","",SUMIFS(Payments!$D:$D,Payments!$B:$B,$A111,Payments!$F:$F,L$3))</f>
        <v/>
      </c>
      <c r="M111" s="25" t="str">
        <f>IF($A111="","",SUMIFS(Payments!$D:$D,Payments!$B:$B,$A111,Payments!$F:$F,M$3))</f>
        <v/>
      </c>
      <c r="N111" s="25" t="str">
        <f>IF($A111="","",SUMIFS(Payments!$D:$D,Payments!$B:$B,$A111,Payments!$F:$F,N$3))</f>
        <v/>
      </c>
      <c r="O111" s="24" t="str">
        <f t="shared" si="9"/>
        <v/>
      </c>
      <c r="P111" s="26" t="str">
        <f>IF($A111="","",MAX(0,(YEAR(Settings!$B$5)-YEAR($T111))*12+MONTH(Settings!$B$5)-MONTH($T111)+1))</f>
        <v/>
      </c>
      <c r="Q111" s="24" t="str">
        <f t="shared" si="10"/>
        <v/>
      </c>
      <c r="R111" s="24" t="str">
        <f t="shared" si="11"/>
        <v/>
      </c>
      <c r="S111" s="27" t="str">
        <f>IF(OR($A111="",N(R111)&lt;=0),"","Dear parent, the tuition fee of ₹ "&amp;TEXT(R111,"[&gt;=10000000]##\,##\,##\,##0;[&gt;=100000]##\,##\,##0;##,##0")&amp;" for "&amp;$A111&amp;" is pending at "&amp;Settings!$B$3&amp;". Kindly pay at your earliest convenience. Thank you.")</f>
        <v/>
      </c>
      <c r="T111" s="28" t="str">
        <f>IF($A111="","",DATE(YEAR(MAX(N(Students!E111),Settings!$B$4)),MONTH(MAX(N(Students!E111),Settings!$B$4)),1))</f>
        <v/>
      </c>
    </row>
    <row r="112" spans="1:20" x14ac:dyDescent="0.3">
      <c r="A112" s="23" t="str">
        <f>IF(Students!A112="","",Students!A112)</f>
        <v/>
      </c>
      <c r="B112" s="24" t="str">
        <f>IF($A112="","",N(Students!D112))</f>
        <v/>
      </c>
      <c r="C112" s="25" t="str">
        <f>IF($A112="","",SUMIFS(Payments!$D:$D,Payments!$B:$B,$A112,Payments!$F:$F,C$3))</f>
        <v/>
      </c>
      <c r="D112" s="25" t="str">
        <f>IF($A112="","",SUMIFS(Payments!$D:$D,Payments!$B:$B,$A112,Payments!$F:$F,D$3))</f>
        <v/>
      </c>
      <c r="E112" s="25" t="str">
        <f>IF($A112="","",SUMIFS(Payments!$D:$D,Payments!$B:$B,$A112,Payments!$F:$F,E$3))</f>
        <v/>
      </c>
      <c r="F112" s="25" t="str">
        <f>IF($A112="","",SUMIFS(Payments!$D:$D,Payments!$B:$B,$A112,Payments!$F:$F,F$3))</f>
        <v/>
      </c>
      <c r="G112" s="25" t="str">
        <f>IF($A112="","",SUMIFS(Payments!$D:$D,Payments!$B:$B,$A112,Payments!$F:$F,G$3))</f>
        <v/>
      </c>
      <c r="H112" s="25" t="str">
        <f>IF($A112="","",SUMIFS(Payments!$D:$D,Payments!$B:$B,$A112,Payments!$F:$F,H$3))</f>
        <v/>
      </c>
      <c r="I112" s="25" t="str">
        <f>IF($A112="","",SUMIFS(Payments!$D:$D,Payments!$B:$B,$A112,Payments!$F:$F,I$3))</f>
        <v/>
      </c>
      <c r="J112" s="25" t="str">
        <f>IF($A112="","",SUMIFS(Payments!$D:$D,Payments!$B:$B,$A112,Payments!$F:$F,J$3))</f>
        <v/>
      </c>
      <c r="K112" s="25" t="str">
        <f>IF($A112="","",SUMIFS(Payments!$D:$D,Payments!$B:$B,$A112,Payments!$F:$F,K$3))</f>
        <v/>
      </c>
      <c r="L112" s="25" t="str">
        <f>IF($A112="","",SUMIFS(Payments!$D:$D,Payments!$B:$B,$A112,Payments!$F:$F,L$3))</f>
        <v/>
      </c>
      <c r="M112" s="25" t="str">
        <f>IF($A112="","",SUMIFS(Payments!$D:$D,Payments!$B:$B,$A112,Payments!$F:$F,M$3))</f>
        <v/>
      </c>
      <c r="N112" s="25" t="str">
        <f>IF($A112="","",SUMIFS(Payments!$D:$D,Payments!$B:$B,$A112,Payments!$F:$F,N$3))</f>
        <v/>
      </c>
      <c r="O112" s="24" t="str">
        <f t="shared" si="9"/>
        <v/>
      </c>
      <c r="P112" s="26" t="str">
        <f>IF($A112="","",MAX(0,(YEAR(Settings!$B$5)-YEAR($T112))*12+MONTH(Settings!$B$5)-MONTH($T112)+1))</f>
        <v/>
      </c>
      <c r="Q112" s="24" t="str">
        <f t="shared" si="10"/>
        <v/>
      </c>
      <c r="R112" s="24" t="str">
        <f t="shared" si="11"/>
        <v/>
      </c>
      <c r="S112" s="27" t="str">
        <f>IF(OR($A112="",N(R112)&lt;=0),"","Dear parent, the tuition fee of ₹ "&amp;TEXT(R112,"[&gt;=10000000]##\,##\,##\,##0;[&gt;=100000]##\,##\,##0;##,##0")&amp;" for "&amp;$A112&amp;" is pending at "&amp;Settings!$B$3&amp;". Kindly pay at your earliest convenience. Thank you.")</f>
        <v/>
      </c>
      <c r="T112" s="28" t="str">
        <f>IF($A112="","",DATE(YEAR(MAX(N(Students!E112),Settings!$B$4)),MONTH(MAX(N(Students!E112),Settings!$B$4)),1))</f>
        <v/>
      </c>
    </row>
    <row r="113" spans="1:20" x14ac:dyDescent="0.3">
      <c r="A113" s="23" t="str">
        <f>IF(Students!A113="","",Students!A113)</f>
        <v/>
      </c>
      <c r="B113" s="24" t="str">
        <f>IF($A113="","",N(Students!D113))</f>
        <v/>
      </c>
      <c r="C113" s="25" t="str">
        <f>IF($A113="","",SUMIFS(Payments!$D:$D,Payments!$B:$B,$A113,Payments!$F:$F,C$3))</f>
        <v/>
      </c>
      <c r="D113" s="25" t="str">
        <f>IF($A113="","",SUMIFS(Payments!$D:$D,Payments!$B:$B,$A113,Payments!$F:$F,D$3))</f>
        <v/>
      </c>
      <c r="E113" s="25" t="str">
        <f>IF($A113="","",SUMIFS(Payments!$D:$D,Payments!$B:$B,$A113,Payments!$F:$F,E$3))</f>
        <v/>
      </c>
      <c r="F113" s="25" t="str">
        <f>IF($A113="","",SUMIFS(Payments!$D:$D,Payments!$B:$B,$A113,Payments!$F:$F,F$3))</f>
        <v/>
      </c>
      <c r="G113" s="25" t="str">
        <f>IF($A113="","",SUMIFS(Payments!$D:$D,Payments!$B:$B,$A113,Payments!$F:$F,G$3))</f>
        <v/>
      </c>
      <c r="H113" s="25" t="str">
        <f>IF($A113="","",SUMIFS(Payments!$D:$D,Payments!$B:$B,$A113,Payments!$F:$F,H$3))</f>
        <v/>
      </c>
      <c r="I113" s="25" t="str">
        <f>IF($A113="","",SUMIFS(Payments!$D:$D,Payments!$B:$B,$A113,Payments!$F:$F,I$3))</f>
        <v/>
      </c>
      <c r="J113" s="25" t="str">
        <f>IF($A113="","",SUMIFS(Payments!$D:$D,Payments!$B:$B,$A113,Payments!$F:$F,J$3))</f>
        <v/>
      </c>
      <c r="K113" s="25" t="str">
        <f>IF($A113="","",SUMIFS(Payments!$D:$D,Payments!$B:$B,$A113,Payments!$F:$F,K$3))</f>
        <v/>
      </c>
      <c r="L113" s="25" t="str">
        <f>IF($A113="","",SUMIFS(Payments!$D:$D,Payments!$B:$B,$A113,Payments!$F:$F,L$3))</f>
        <v/>
      </c>
      <c r="M113" s="25" t="str">
        <f>IF($A113="","",SUMIFS(Payments!$D:$D,Payments!$B:$B,$A113,Payments!$F:$F,M$3))</f>
        <v/>
      </c>
      <c r="N113" s="25" t="str">
        <f>IF($A113="","",SUMIFS(Payments!$D:$D,Payments!$B:$B,$A113,Payments!$F:$F,N$3))</f>
        <v/>
      </c>
      <c r="O113" s="24" t="str">
        <f t="shared" si="9"/>
        <v/>
      </c>
      <c r="P113" s="26" t="str">
        <f>IF($A113="","",MAX(0,(YEAR(Settings!$B$5)-YEAR($T113))*12+MONTH(Settings!$B$5)-MONTH($T113)+1))</f>
        <v/>
      </c>
      <c r="Q113" s="24" t="str">
        <f t="shared" si="10"/>
        <v/>
      </c>
      <c r="R113" s="24" t="str">
        <f t="shared" si="11"/>
        <v/>
      </c>
      <c r="S113" s="27" t="str">
        <f>IF(OR($A113="",N(R113)&lt;=0),"","Dear parent, the tuition fee of ₹ "&amp;TEXT(R113,"[&gt;=10000000]##\,##\,##\,##0;[&gt;=100000]##\,##\,##0;##,##0")&amp;" for "&amp;$A113&amp;" is pending at "&amp;Settings!$B$3&amp;". Kindly pay at your earliest convenience. Thank you.")</f>
        <v/>
      </c>
      <c r="T113" s="28" t="str">
        <f>IF($A113="","",DATE(YEAR(MAX(N(Students!E113),Settings!$B$4)),MONTH(MAX(N(Students!E113),Settings!$B$4)),1))</f>
        <v/>
      </c>
    </row>
    <row r="114" spans="1:20" x14ac:dyDescent="0.3">
      <c r="A114" s="23" t="str">
        <f>IF(Students!A114="","",Students!A114)</f>
        <v/>
      </c>
      <c r="B114" s="24" t="str">
        <f>IF($A114="","",N(Students!D114))</f>
        <v/>
      </c>
      <c r="C114" s="25" t="str">
        <f>IF($A114="","",SUMIFS(Payments!$D:$D,Payments!$B:$B,$A114,Payments!$F:$F,C$3))</f>
        <v/>
      </c>
      <c r="D114" s="25" t="str">
        <f>IF($A114="","",SUMIFS(Payments!$D:$D,Payments!$B:$B,$A114,Payments!$F:$F,D$3))</f>
        <v/>
      </c>
      <c r="E114" s="25" t="str">
        <f>IF($A114="","",SUMIFS(Payments!$D:$D,Payments!$B:$B,$A114,Payments!$F:$F,E$3))</f>
        <v/>
      </c>
      <c r="F114" s="25" t="str">
        <f>IF($A114="","",SUMIFS(Payments!$D:$D,Payments!$B:$B,$A114,Payments!$F:$F,F$3))</f>
        <v/>
      </c>
      <c r="G114" s="25" t="str">
        <f>IF($A114="","",SUMIFS(Payments!$D:$D,Payments!$B:$B,$A114,Payments!$F:$F,G$3))</f>
        <v/>
      </c>
      <c r="H114" s="25" t="str">
        <f>IF($A114="","",SUMIFS(Payments!$D:$D,Payments!$B:$B,$A114,Payments!$F:$F,H$3))</f>
        <v/>
      </c>
      <c r="I114" s="25" t="str">
        <f>IF($A114="","",SUMIFS(Payments!$D:$D,Payments!$B:$B,$A114,Payments!$F:$F,I$3))</f>
        <v/>
      </c>
      <c r="J114" s="25" t="str">
        <f>IF($A114="","",SUMIFS(Payments!$D:$D,Payments!$B:$B,$A114,Payments!$F:$F,J$3))</f>
        <v/>
      </c>
      <c r="K114" s="25" t="str">
        <f>IF($A114="","",SUMIFS(Payments!$D:$D,Payments!$B:$B,$A114,Payments!$F:$F,K$3))</f>
        <v/>
      </c>
      <c r="L114" s="25" t="str">
        <f>IF($A114="","",SUMIFS(Payments!$D:$D,Payments!$B:$B,$A114,Payments!$F:$F,L$3))</f>
        <v/>
      </c>
      <c r="M114" s="25" t="str">
        <f>IF($A114="","",SUMIFS(Payments!$D:$D,Payments!$B:$B,$A114,Payments!$F:$F,M$3))</f>
        <v/>
      </c>
      <c r="N114" s="25" t="str">
        <f>IF($A114="","",SUMIFS(Payments!$D:$D,Payments!$B:$B,$A114,Payments!$F:$F,N$3))</f>
        <v/>
      </c>
      <c r="O114" s="24" t="str">
        <f t="shared" si="9"/>
        <v/>
      </c>
      <c r="P114" s="26" t="str">
        <f>IF($A114="","",MAX(0,(YEAR(Settings!$B$5)-YEAR($T114))*12+MONTH(Settings!$B$5)-MONTH($T114)+1))</f>
        <v/>
      </c>
      <c r="Q114" s="24" t="str">
        <f t="shared" si="10"/>
        <v/>
      </c>
      <c r="R114" s="24" t="str">
        <f t="shared" si="11"/>
        <v/>
      </c>
      <c r="S114" s="27" t="str">
        <f>IF(OR($A114="",N(R114)&lt;=0),"","Dear parent, the tuition fee of ₹ "&amp;TEXT(R114,"[&gt;=10000000]##\,##\,##\,##0;[&gt;=100000]##\,##\,##0;##,##0")&amp;" for "&amp;$A114&amp;" is pending at "&amp;Settings!$B$3&amp;". Kindly pay at your earliest convenience. Thank you.")</f>
        <v/>
      </c>
      <c r="T114" s="28" t="str">
        <f>IF($A114="","",DATE(YEAR(MAX(N(Students!E114),Settings!$B$4)),MONTH(MAX(N(Students!E114),Settings!$B$4)),1))</f>
        <v/>
      </c>
    </row>
    <row r="115" spans="1:20" x14ac:dyDescent="0.3">
      <c r="A115" s="23" t="str">
        <f>IF(Students!A115="","",Students!A115)</f>
        <v/>
      </c>
      <c r="B115" s="24" t="str">
        <f>IF($A115="","",N(Students!D115))</f>
        <v/>
      </c>
      <c r="C115" s="25" t="str">
        <f>IF($A115="","",SUMIFS(Payments!$D:$D,Payments!$B:$B,$A115,Payments!$F:$F,C$3))</f>
        <v/>
      </c>
      <c r="D115" s="25" t="str">
        <f>IF($A115="","",SUMIFS(Payments!$D:$D,Payments!$B:$B,$A115,Payments!$F:$F,D$3))</f>
        <v/>
      </c>
      <c r="E115" s="25" t="str">
        <f>IF($A115="","",SUMIFS(Payments!$D:$D,Payments!$B:$B,$A115,Payments!$F:$F,E$3))</f>
        <v/>
      </c>
      <c r="F115" s="25" t="str">
        <f>IF($A115="","",SUMIFS(Payments!$D:$D,Payments!$B:$B,$A115,Payments!$F:$F,F$3))</f>
        <v/>
      </c>
      <c r="G115" s="25" t="str">
        <f>IF($A115="","",SUMIFS(Payments!$D:$D,Payments!$B:$B,$A115,Payments!$F:$F,G$3))</f>
        <v/>
      </c>
      <c r="H115" s="25" t="str">
        <f>IF($A115="","",SUMIFS(Payments!$D:$D,Payments!$B:$B,$A115,Payments!$F:$F,H$3))</f>
        <v/>
      </c>
      <c r="I115" s="25" t="str">
        <f>IF($A115="","",SUMIFS(Payments!$D:$D,Payments!$B:$B,$A115,Payments!$F:$F,I$3))</f>
        <v/>
      </c>
      <c r="J115" s="25" t="str">
        <f>IF($A115="","",SUMIFS(Payments!$D:$D,Payments!$B:$B,$A115,Payments!$F:$F,J$3))</f>
        <v/>
      </c>
      <c r="K115" s="25" t="str">
        <f>IF($A115="","",SUMIFS(Payments!$D:$D,Payments!$B:$B,$A115,Payments!$F:$F,K$3))</f>
        <v/>
      </c>
      <c r="L115" s="25" t="str">
        <f>IF($A115="","",SUMIFS(Payments!$D:$D,Payments!$B:$B,$A115,Payments!$F:$F,L$3))</f>
        <v/>
      </c>
      <c r="M115" s="25" t="str">
        <f>IF($A115="","",SUMIFS(Payments!$D:$D,Payments!$B:$B,$A115,Payments!$F:$F,M$3))</f>
        <v/>
      </c>
      <c r="N115" s="25" t="str">
        <f>IF($A115="","",SUMIFS(Payments!$D:$D,Payments!$B:$B,$A115,Payments!$F:$F,N$3))</f>
        <v/>
      </c>
      <c r="O115" s="24" t="str">
        <f t="shared" si="9"/>
        <v/>
      </c>
      <c r="P115" s="26" t="str">
        <f>IF($A115="","",MAX(0,(YEAR(Settings!$B$5)-YEAR($T115))*12+MONTH(Settings!$B$5)-MONTH($T115)+1))</f>
        <v/>
      </c>
      <c r="Q115" s="24" t="str">
        <f t="shared" si="10"/>
        <v/>
      </c>
      <c r="R115" s="24" t="str">
        <f t="shared" si="11"/>
        <v/>
      </c>
      <c r="S115" s="27" t="str">
        <f>IF(OR($A115="",N(R115)&lt;=0),"","Dear parent, the tuition fee of ₹ "&amp;TEXT(R115,"[&gt;=10000000]##\,##\,##\,##0;[&gt;=100000]##\,##\,##0;##,##0")&amp;" for "&amp;$A115&amp;" is pending at "&amp;Settings!$B$3&amp;". Kindly pay at your earliest convenience. Thank you.")</f>
        <v/>
      </c>
      <c r="T115" s="28" t="str">
        <f>IF($A115="","",DATE(YEAR(MAX(N(Students!E115),Settings!$B$4)),MONTH(MAX(N(Students!E115),Settings!$B$4)),1))</f>
        <v/>
      </c>
    </row>
    <row r="116" spans="1:20" x14ac:dyDescent="0.3">
      <c r="A116" s="23" t="str">
        <f>IF(Students!A116="","",Students!A116)</f>
        <v/>
      </c>
      <c r="B116" s="24" t="str">
        <f>IF($A116="","",N(Students!D116))</f>
        <v/>
      </c>
      <c r="C116" s="25" t="str">
        <f>IF($A116="","",SUMIFS(Payments!$D:$D,Payments!$B:$B,$A116,Payments!$F:$F,C$3))</f>
        <v/>
      </c>
      <c r="D116" s="25" t="str">
        <f>IF($A116="","",SUMIFS(Payments!$D:$D,Payments!$B:$B,$A116,Payments!$F:$F,D$3))</f>
        <v/>
      </c>
      <c r="E116" s="25" t="str">
        <f>IF($A116="","",SUMIFS(Payments!$D:$D,Payments!$B:$B,$A116,Payments!$F:$F,E$3))</f>
        <v/>
      </c>
      <c r="F116" s="25" t="str">
        <f>IF($A116="","",SUMIFS(Payments!$D:$D,Payments!$B:$B,$A116,Payments!$F:$F,F$3))</f>
        <v/>
      </c>
      <c r="G116" s="25" t="str">
        <f>IF($A116="","",SUMIFS(Payments!$D:$D,Payments!$B:$B,$A116,Payments!$F:$F,G$3))</f>
        <v/>
      </c>
      <c r="H116" s="25" t="str">
        <f>IF($A116="","",SUMIFS(Payments!$D:$D,Payments!$B:$B,$A116,Payments!$F:$F,H$3))</f>
        <v/>
      </c>
      <c r="I116" s="25" t="str">
        <f>IF($A116="","",SUMIFS(Payments!$D:$D,Payments!$B:$B,$A116,Payments!$F:$F,I$3))</f>
        <v/>
      </c>
      <c r="J116" s="25" t="str">
        <f>IF($A116="","",SUMIFS(Payments!$D:$D,Payments!$B:$B,$A116,Payments!$F:$F,J$3))</f>
        <v/>
      </c>
      <c r="K116" s="25" t="str">
        <f>IF($A116="","",SUMIFS(Payments!$D:$D,Payments!$B:$B,$A116,Payments!$F:$F,K$3))</f>
        <v/>
      </c>
      <c r="L116" s="25" t="str">
        <f>IF($A116="","",SUMIFS(Payments!$D:$D,Payments!$B:$B,$A116,Payments!$F:$F,L$3))</f>
        <v/>
      </c>
      <c r="M116" s="25" t="str">
        <f>IF($A116="","",SUMIFS(Payments!$D:$D,Payments!$B:$B,$A116,Payments!$F:$F,M$3))</f>
        <v/>
      </c>
      <c r="N116" s="25" t="str">
        <f>IF($A116="","",SUMIFS(Payments!$D:$D,Payments!$B:$B,$A116,Payments!$F:$F,N$3))</f>
        <v/>
      </c>
      <c r="O116" s="24" t="str">
        <f t="shared" si="9"/>
        <v/>
      </c>
      <c r="P116" s="26" t="str">
        <f>IF($A116="","",MAX(0,(YEAR(Settings!$B$5)-YEAR($T116))*12+MONTH(Settings!$B$5)-MONTH($T116)+1))</f>
        <v/>
      </c>
      <c r="Q116" s="24" t="str">
        <f t="shared" si="10"/>
        <v/>
      </c>
      <c r="R116" s="24" t="str">
        <f t="shared" si="11"/>
        <v/>
      </c>
      <c r="S116" s="27" t="str">
        <f>IF(OR($A116="",N(R116)&lt;=0),"","Dear parent, the tuition fee of ₹ "&amp;TEXT(R116,"[&gt;=10000000]##\,##\,##\,##0;[&gt;=100000]##\,##\,##0;##,##0")&amp;" for "&amp;$A116&amp;" is pending at "&amp;Settings!$B$3&amp;". Kindly pay at your earliest convenience. Thank you.")</f>
        <v/>
      </c>
      <c r="T116" s="28" t="str">
        <f>IF($A116="","",DATE(YEAR(MAX(N(Students!E116),Settings!$B$4)),MONTH(MAX(N(Students!E116),Settings!$B$4)),1))</f>
        <v/>
      </c>
    </row>
    <row r="117" spans="1:20" x14ac:dyDescent="0.3">
      <c r="A117" s="23" t="str">
        <f>IF(Students!A117="","",Students!A117)</f>
        <v/>
      </c>
      <c r="B117" s="24" t="str">
        <f>IF($A117="","",N(Students!D117))</f>
        <v/>
      </c>
      <c r="C117" s="25" t="str">
        <f>IF($A117="","",SUMIFS(Payments!$D:$D,Payments!$B:$B,$A117,Payments!$F:$F,C$3))</f>
        <v/>
      </c>
      <c r="D117" s="25" t="str">
        <f>IF($A117="","",SUMIFS(Payments!$D:$D,Payments!$B:$B,$A117,Payments!$F:$F,D$3))</f>
        <v/>
      </c>
      <c r="E117" s="25" t="str">
        <f>IF($A117="","",SUMIFS(Payments!$D:$D,Payments!$B:$B,$A117,Payments!$F:$F,E$3))</f>
        <v/>
      </c>
      <c r="F117" s="25" t="str">
        <f>IF($A117="","",SUMIFS(Payments!$D:$D,Payments!$B:$B,$A117,Payments!$F:$F,F$3))</f>
        <v/>
      </c>
      <c r="G117" s="25" t="str">
        <f>IF($A117="","",SUMIFS(Payments!$D:$D,Payments!$B:$B,$A117,Payments!$F:$F,G$3))</f>
        <v/>
      </c>
      <c r="H117" s="25" t="str">
        <f>IF($A117="","",SUMIFS(Payments!$D:$D,Payments!$B:$B,$A117,Payments!$F:$F,H$3))</f>
        <v/>
      </c>
      <c r="I117" s="25" t="str">
        <f>IF($A117="","",SUMIFS(Payments!$D:$D,Payments!$B:$B,$A117,Payments!$F:$F,I$3))</f>
        <v/>
      </c>
      <c r="J117" s="25" t="str">
        <f>IF($A117="","",SUMIFS(Payments!$D:$D,Payments!$B:$B,$A117,Payments!$F:$F,J$3))</f>
        <v/>
      </c>
      <c r="K117" s="25" t="str">
        <f>IF($A117="","",SUMIFS(Payments!$D:$D,Payments!$B:$B,$A117,Payments!$F:$F,K$3))</f>
        <v/>
      </c>
      <c r="L117" s="25" t="str">
        <f>IF($A117="","",SUMIFS(Payments!$D:$D,Payments!$B:$B,$A117,Payments!$F:$F,L$3))</f>
        <v/>
      </c>
      <c r="M117" s="25" t="str">
        <f>IF($A117="","",SUMIFS(Payments!$D:$D,Payments!$B:$B,$A117,Payments!$F:$F,M$3))</f>
        <v/>
      </c>
      <c r="N117" s="25" t="str">
        <f>IF($A117="","",SUMIFS(Payments!$D:$D,Payments!$B:$B,$A117,Payments!$F:$F,N$3))</f>
        <v/>
      </c>
      <c r="O117" s="24" t="str">
        <f t="shared" si="9"/>
        <v/>
      </c>
      <c r="P117" s="26" t="str">
        <f>IF($A117="","",MAX(0,(YEAR(Settings!$B$5)-YEAR($T117))*12+MONTH(Settings!$B$5)-MONTH($T117)+1))</f>
        <v/>
      </c>
      <c r="Q117" s="24" t="str">
        <f t="shared" si="10"/>
        <v/>
      </c>
      <c r="R117" s="24" t="str">
        <f t="shared" si="11"/>
        <v/>
      </c>
      <c r="S117" s="27" t="str">
        <f>IF(OR($A117="",N(R117)&lt;=0),"","Dear parent, the tuition fee of ₹ "&amp;TEXT(R117,"[&gt;=10000000]##\,##\,##\,##0;[&gt;=100000]##\,##\,##0;##,##0")&amp;" for "&amp;$A117&amp;" is pending at "&amp;Settings!$B$3&amp;". Kindly pay at your earliest convenience. Thank you.")</f>
        <v/>
      </c>
      <c r="T117" s="28" t="str">
        <f>IF($A117="","",DATE(YEAR(MAX(N(Students!E117),Settings!$B$4)),MONTH(MAX(N(Students!E117),Settings!$B$4)),1))</f>
        <v/>
      </c>
    </row>
    <row r="118" spans="1:20" x14ac:dyDescent="0.3">
      <c r="A118" s="23" t="str">
        <f>IF(Students!A118="","",Students!A118)</f>
        <v/>
      </c>
      <c r="B118" s="24" t="str">
        <f>IF($A118="","",N(Students!D118))</f>
        <v/>
      </c>
      <c r="C118" s="25" t="str">
        <f>IF($A118="","",SUMIFS(Payments!$D:$D,Payments!$B:$B,$A118,Payments!$F:$F,C$3))</f>
        <v/>
      </c>
      <c r="D118" s="25" t="str">
        <f>IF($A118="","",SUMIFS(Payments!$D:$D,Payments!$B:$B,$A118,Payments!$F:$F,D$3))</f>
        <v/>
      </c>
      <c r="E118" s="25" t="str">
        <f>IF($A118="","",SUMIFS(Payments!$D:$D,Payments!$B:$B,$A118,Payments!$F:$F,E$3))</f>
        <v/>
      </c>
      <c r="F118" s="25" t="str">
        <f>IF($A118="","",SUMIFS(Payments!$D:$D,Payments!$B:$B,$A118,Payments!$F:$F,F$3))</f>
        <v/>
      </c>
      <c r="G118" s="25" t="str">
        <f>IF($A118="","",SUMIFS(Payments!$D:$D,Payments!$B:$B,$A118,Payments!$F:$F,G$3))</f>
        <v/>
      </c>
      <c r="H118" s="25" t="str">
        <f>IF($A118="","",SUMIFS(Payments!$D:$D,Payments!$B:$B,$A118,Payments!$F:$F,H$3))</f>
        <v/>
      </c>
      <c r="I118" s="25" t="str">
        <f>IF($A118="","",SUMIFS(Payments!$D:$D,Payments!$B:$B,$A118,Payments!$F:$F,I$3))</f>
        <v/>
      </c>
      <c r="J118" s="25" t="str">
        <f>IF($A118="","",SUMIFS(Payments!$D:$D,Payments!$B:$B,$A118,Payments!$F:$F,J$3))</f>
        <v/>
      </c>
      <c r="K118" s="25" t="str">
        <f>IF($A118="","",SUMIFS(Payments!$D:$D,Payments!$B:$B,$A118,Payments!$F:$F,K$3))</f>
        <v/>
      </c>
      <c r="L118" s="25" t="str">
        <f>IF($A118="","",SUMIFS(Payments!$D:$D,Payments!$B:$B,$A118,Payments!$F:$F,L$3))</f>
        <v/>
      </c>
      <c r="M118" s="25" t="str">
        <f>IF($A118="","",SUMIFS(Payments!$D:$D,Payments!$B:$B,$A118,Payments!$F:$F,M$3))</f>
        <v/>
      </c>
      <c r="N118" s="25" t="str">
        <f>IF($A118="","",SUMIFS(Payments!$D:$D,Payments!$B:$B,$A118,Payments!$F:$F,N$3))</f>
        <v/>
      </c>
      <c r="O118" s="24" t="str">
        <f t="shared" si="9"/>
        <v/>
      </c>
      <c r="P118" s="26" t="str">
        <f>IF($A118="","",MAX(0,(YEAR(Settings!$B$5)-YEAR($T118))*12+MONTH(Settings!$B$5)-MONTH($T118)+1))</f>
        <v/>
      </c>
      <c r="Q118" s="24" t="str">
        <f t="shared" si="10"/>
        <v/>
      </c>
      <c r="R118" s="24" t="str">
        <f t="shared" si="11"/>
        <v/>
      </c>
      <c r="S118" s="27" t="str">
        <f>IF(OR($A118="",N(R118)&lt;=0),"","Dear parent, the tuition fee of ₹ "&amp;TEXT(R118,"[&gt;=10000000]##\,##\,##\,##0;[&gt;=100000]##\,##\,##0;##,##0")&amp;" for "&amp;$A118&amp;" is pending at "&amp;Settings!$B$3&amp;". Kindly pay at your earliest convenience. Thank you.")</f>
        <v/>
      </c>
      <c r="T118" s="28" t="str">
        <f>IF($A118="","",DATE(YEAR(MAX(N(Students!E118),Settings!$B$4)),MONTH(MAX(N(Students!E118),Settings!$B$4)),1))</f>
        <v/>
      </c>
    </row>
    <row r="119" spans="1:20" x14ac:dyDescent="0.3">
      <c r="A119" s="23" t="str">
        <f>IF(Students!A119="","",Students!A119)</f>
        <v/>
      </c>
      <c r="B119" s="24" t="str">
        <f>IF($A119="","",N(Students!D119))</f>
        <v/>
      </c>
      <c r="C119" s="25" t="str">
        <f>IF($A119="","",SUMIFS(Payments!$D:$D,Payments!$B:$B,$A119,Payments!$F:$F,C$3))</f>
        <v/>
      </c>
      <c r="D119" s="25" t="str">
        <f>IF($A119="","",SUMIFS(Payments!$D:$D,Payments!$B:$B,$A119,Payments!$F:$F,D$3))</f>
        <v/>
      </c>
      <c r="E119" s="25" t="str">
        <f>IF($A119="","",SUMIFS(Payments!$D:$D,Payments!$B:$B,$A119,Payments!$F:$F,E$3))</f>
        <v/>
      </c>
      <c r="F119" s="25" t="str">
        <f>IF($A119="","",SUMIFS(Payments!$D:$D,Payments!$B:$B,$A119,Payments!$F:$F,F$3))</f>
        <v/>
      </c>
      <c r="G119" s="25" t="str">
        <f>IF($A119="","",SUMIFS(Payments!$D:$D,Payments!$B:$B,$A119,Payments!$F:$F,G$3))</f>
        <v/>
      </c>
      <c r="H119" s="25" t="str">
        <f>IF($A119="","",SUMIFS(Payments!$D:$D,Payments!$B:$B,$A119,Payments!$F:$F,H$3))</f>
        <v/>
      </c>
      <c r="I119" s="25" t="str">
        <f>IF($A119="","",SUMIFS(Payments!$D:$D,Payments!$B:$B,$A119,Payments!$F:$F,I$3))</f>
        <v/>
      </c>
      <c r="J119" s="25" t="str">
        <f>IF($A119="","",SUMIFS(Payments!$D:$D,Payments!$B:$B,$A119,Payments!$F:$F,J$3))</f>
        <v/>
      </c>
      <c r="K119" s="25" t="str">
        <f>IF($A119="","",SUMIFS(Payments!$D:$D,Payments!$B:$B,$A119,Payments!$F:$F,K$3))</f>
        <v/>
      </c>
      <c r="L119" s="25" t="str">
        <f>IF($A119="","",SUMIFS(Payments!$D:$D,Payments!$B:$B,$A119,Payments!$F:$F,L$3))</f>
        <v/>
      </c>
      <c r="M119" s="25" t="str">
        <f>IF($A119="","",SUMIFS(Payments!$D:$D,Payments!$B:$B,$A119,Payments!$F:$F,M$3))</f>
        <v/>
      </c>
      <c r="N119" s="25" t="str">
        <f>IF($A119="","",SUMIFS(Payments!$D:$D,Payments!$B:$B,$A119,Payments!$F:$F,N$3))</f>
        <v/>
      </c>
      <c r="O119" s="24" t="str">
        <f t="shared" si="9"/>
        <v/>
      </c>
      <c r="P119" s="26" t="str">
        <f>IF($A119="","",MAX(0,(YEAR(Settings!$B$5)-YEAR($T119))*12+MONTH(Settings!$B$5)-MONTH($T119)+1))</f>
        <v/>
      </c>
      <c r="Q119" s="24" t="str">
        <f t="shared" si="10"/>
        <v/>
      </c>
      <c r="R119" s="24" t="str">
        <f t="shared" si="11"/>
        <v/>
      </c>
      <c r="S119" s="27" t="str">
        <f>IF(OR($A119="",N(R119)&lt;=0),"","Dear parent, the tuition fee of ₹ "&amp;TEXT(R119,"[&gt;=10000000]##\,##\,##\,##0;[&gt;=100000]##\,##\,##0;##,##0")&amp;" for "&amp;$A119&amp;" is pending at "&amp;Settings!$B$3&amp;". Kindly pay at your earliest convenience. Thank you.")</f>
        <v/>
      </c>
      <c r="T119" s="28" t="str">
        <f>IF($A119="","",DATE(YEAR(MAX(N(Students!E119),Settings!$B$4)),MONTH(MAX(N(Students!E119),Settings!$B$4)),1))</f>
        <v/>
      </c>
    </row>
    <row r="120" spans="1:20" x14ac:dyDescent="0.3">
      <c r="A120" s="23" t="str">
        <f>IF(Students!A120="","",Students!A120)</f>
        <v/>
      </c>
      <c r="B120" s="24" t="str">
        <f>IF($A120="","",N(Students!D120))</f>
        <v/>
      </c>
      <c r="C120" s="25" t="str">
        <f>IF($A120="","",SUMIFS(Payments!$D:$D,Payments!$B:$B,$A120,Payments!$F:$F,C$3))</f>
        <v/>
      </c>
      <c r="D120" s="25" t="str">
        <f>IF($A120="","",SUMIFS(Payments!$D:$D,Payments!$B:$B,$A120,Payments!$F:$F,D$3))</f>
        <v/>
      </c>
      <c r="E120" s="25" t="str">
        <f>IF($A120="","",SUMIFS(Payments!$D:$D,Payments!$B:$B,$A120,Payments!$F:$F,E$3))</f>
        <v/>
      </c>
      <c r="F120" s="25" t="str">
        <f>IF($A120="","",SUMIFS(Payments!$D:$D,Payments!$B:$B,$A120,Payments!$F:$F,F$3))</f>
        <v/>
      </c>
      <c r="G120" s="25" t="str">
        <f>IF($A120="","",SUMIFS(Payments!$D:$D,Payments!$B:$B,$A120,Payments!$F:$F,G$3))</f>
        <v/>
      </c>
      <c r="H120" s="25" t="str">
        <f>IF($A120="","",SUMIFS(Payments!$D:$D,Payments!$B:$B,$A120,Payments!$F:$F,H$3))</f>
        <v/>
      </c>
      <c r="I120" s="25" t="str">
        <f>IF($A120="","",SUMIFS(Payments!$D:$D,Payments!$B:$B,$A120,Payments!$F:$F,I$3))</f>
        <v/>
      </c>
      <c r="J120" s="25" t="str">
        <f>IF($A120="","",SUMIFS(Payments!$D:$D,Payments!$B:$B,$A120,Payments!$F:$F,J$3))</f>
        <v/>
      </c>
      <c r="K120" s="25" t="str">
        <f>IF($A120="","",SUMIFS(Payments!$D:$D,Payments!$B:$B,$A120,Payments!$F:$F,K$3))</f>
        <v/>
      </c>
      <c r="L120" s="25" t="str">
        <f>IF($A120="","",SUMIFS(Payments!$D:$D,Payments!$B:$B,$A120,Payments!$F:$F,L$3))</f>
        <v/>
      </c>
      <c r="M120" s="25" t="str">
        <f>IF($A120="","",SUMIFS(Payments!$D:$D,Payments!$B:$B,$A120,Payments!$F:$F,M$3))</f>
        <v/>
      </c>
      <c r="N120" s="25" t="str">
        <f>IF($A120="","",SUMIFS(Payments!$D:$D,Payments!$B:$B,$A120,Payments!$F:$F,N$3))</f>
        <v/>
      </c>
      <c r="O120" s="24" t="str">
        <f t="shared" si="9"/>
        <v/>
      </c>
      <c r="P120" s="26" t="str">
        <f>IF($A120="","",MAX(0,(YEAR(Settings!$B$5)-YEAR($T120))*12+MONTH(Settings!$B$5)-MONTH($T120)+1))</f>
        <v/>
      </c>
      <c r="Q120" s="24" t="str">
        <f t="shared" si="10"/>
        <v/>
      </c>
      <c r="R120" s="24" t="str">
        <f t="shared" si="11"/>
        <v/>
      </c>
      <c r="S120" s="27" t="str">
        <f>IF(OR($A120="",N(R120)&lt;=0),"","Dear parent, the tuition fee of ₹ "&amp;TEXT(R120,"[&gt;=10000000]##\,##\,##\,##0;[&gt;=100000]##\,##\,##0;##,##0")&amp;" for "&amp;$A120&amp;" is pending at "&amp;Settings!$B$3&amp;". Kindly pay at your earliest convenience. Thank you.")</f>
        <v/>
      </c>
      <c r="T120" s="28" t="str">
        <f>IF($A120="","",DATE(YEAR(MAX(N(Students!E120),Settings!$B$4)),MONTH(MAX(N(Students!E120),Settings!$B$4)),1))</f>
        <v/>
      </c>
    </row>
    <row r="121" spans="1:20" x14ac:dyDescent="0.3">
      <c r="A121" s="23" t="str">
        <f>IF(Students!A121="","",Students!A121)</f>
        <v/>
      </c>
      <c r="B121" s="24" t="str">
        <f>IF($A121="","",N(Students!D121))</f>
        <v/>
      </c>
      <c r="C121" s="25" t="str">
        <f>IF($A121="","",SUMIFS(Payments!$D:$D,Payments!$B:$B,$A121,Payments!$F:$F,C$3))</f>
        <v/>
      </c>
      <c r="D121" s="25" t="str">
        <f>IF($A121="","",SUMIFS(Payments!$D:$D,Payments!$B:$B,$A121,Payments!$F:$F,D$3))</f>
        <v/>
      </c>
      <c r="E121" s="25" t="str">
        <f>IF($A121="","",SUMIFS(Payments!$D:$D,Payments!$B:$B,$A121,Payments!$F:$F,E$3))</f>
        <v/>
      </c>
      <c r="F121" s="25" t="str">
        <f>IF($A121="","",SUMIFS(Payments!$D:$D,Payments!$B:$B,$A121,Payments!$F:$F,F$3))</f>
        <v/>
      </c>
      <c r="G121" s="25" t="str">
        <f>IF($A121="","",SUMIFS(Payments!$D:$D,Payments!$B:$B,$A121,Payments!$F:$F,G$3))</f>
        <v/>
      </c>
      <c r="H121" s="25" t="str">
        <f>IF($A121="","",SUMIFS(Payments!$D:$D,Payments!$B:$B,$A121,Payments!$F:$F,H$3))</f>
        <v/>
      </c>
      <c r="I121" s="25" t="str">
        <f>IF($A121="","",SUMIFS(Payments!$D:$D,Payments!$B:$B,$A121,Payments!$F:$F,I$3))</f>
        <v/>
      </c>
      <c r="J121" s="25" t="str">
        <f>IF($A121="","",SUMIFS(Payments!$D:$D,Payments!$B:$B,$A121,Payments!$F:$F,J$3))</f>
        <v/>
      </c>
      <c r="K121" s="25" t="str">
        <f>IF($A121="","",SUMIFS(Payments!$D:$D,Payments!$B:$B,$A121,Payments!$F:$F,K$3))</f>
        <v/>
      </c>
      <c r="L121" s="25" t="str">
        <f>IF($A121="","",SUMIFS(Payments!$D:$D,Payments!$B:$B,$A121,Payments!$F:$F,L$3))</f>
        <v/>
      </c>
      <c r="M121" s="25" t="str">
        <f>IF($A121="","",SUMIFS(Payments!$D:$D,Payments!$B:$B,$A121,Payments!$F:$F,M$3))</f>
        <v/>
      </c>
      <c r="N121" s="25" t="str">
        <f>IF($A121="","",SUMIFS(Payments!$D:$D,Payments!$B:$B,$A121,Payments!$F:$F,N$3))</f>
        <v/>
      </c>
      <c r="O121" s="24" t="str">
        <f t="shared" si="9"/>
        <v/>
      </c>
      <c r="P121" s="26" t="str">
        <f>IF($A121="","",MAX(0,(YEAR(Settings!$B$5)-YEAR($T121))*12+MONTH(Settings!$B$5)-MONTH($T121)+1))</f>
        <v/>
      </c>
      <c r="Q121" s="24" t="str">
        <f t="shared" si="10"/>
        <v/>
      </c>
      <c r="R121" s="24" t="str">
        <f t="shared" si="11"/>
        <v/>
      </c>
      <c r="S121" s="27" t="str">
        <f>IF(OR($A121="",N(R121)&lt;=0),"","Dear parent, the tuition fee of ₹ "&amp;TEXT(R121,"[&gt;=10000000]##\,##\,##\,##0;[&gt;=100000]##\,##\,##0;##,##0")&amp;" for "&amp;$A121&amp;" is pending at "&amp;Settings!$B$3&amp;". Kindly pay at your earliest convenience. Thank you.")</f>
        <v/>
      </c>
      <c r="T121" s="28" t="str">
        <f>IF($A121="","",DATE(YEAR(MAX(N(Students!E121),Settings!$B$4)),MONTH(MAX(N(Students!E121),Settings!$B$4)),1))</f>
        <v/>
      </c>
    </row>
    <row r="122" spans="1:20" x14ac:dyDescent="0.3">
      <c r="A122" s="23" t="str">
        <f>IF(Students!A122="","",Students!A122)</f>
        <v/>
      </c>
      <c r="B122" s="24" t="str">
        <f>IF($A122="","",N(Students!D122))</f>
        <v/>
      </c>
      <c r="C122" s="25" t="str">
        <f>IF($A122="","",SUMIFS(Payments!$D:$D,Payments!$B:$B,$A122,Payments!$F:$F,C$3))</f>
        <v/>
      </c>
      <c r="D122" s="25" t="str">
        <f>IF($A122="","",SUMIFS(Payments!$D:$D,Payments!$B:$B,$A122,Payments!$F:$F,D$3))</f>
        <v/>
      </c>
      <c r="E122" s="25" t="str">
        <f>IF($A122="","",SUMIFS(Payments!$D:$D,Payments!$B:$B,$A122,Payments!$F:$F,E$3))</f>
        <v/>
      </c>
      <c r="F122" s="25" t="str">
        <f>IF($A122="","",SUMIFS(Payments!$D:$D,Payments!$B:$B,$A122,Payments!$F:$F,F$3))</f>
        <v/>
      </c>
      <c r="G122" s="25" t="str">
        <f>IF($A122="","",SUMIFS(Payments!$D:$D,Payments!$B:$B,$A122,Payments!$F:$F,G$3))</f>
        <v/>
      </c>
      <c r="H122" s="25" t="str">
        <f>IF($A122="","",SUMIFS(Payments!$D:$D,Payments!$B:$B,$A122,Payments!$F:$F,H$3))</f>
        <v/>
      </c>
      <c r="I122" s="25" t="str">
        <f>IF($A122="","",SUMIFS(Payments!$D:$D,Payments!$B:$B,$A122,Payments!$F:$F,I$3))</f>
        <v/>
      </c>
      <c r="J122" s="25" t="str">
        <f>IF($A122="","",SUMIFS(Payments!$D:$D,Payments!$B:$B,$A122,Payments!$F:$F,J$3))</f>
        <v/>
      </c>
      <c r="K122" s="25" t="str">
        <f>IF($A122="","",SUMIFS(Payments!$D:$D,Payments!$B:$B,$A122,Payments!$F:$F,K$3))</f>
        <v/>
      </c>
      <c r="L122" s="25" t="str">
        <f>IF($A122="","",SUMIFS(Payments!$D:$D,Payments!$B:$B,$A122,Payments!$F:$F,L$3))</f>
        <v/>
      </c>
      <c r="M122" s="25" t="str">
        <f>IF($A122="","",SUMIFS(Payments!$D:$D,Payments!$B:$B,$A122,Payments!$F:$F,M$3))</f>
        <v/>
      </c>
      <c r="N122" s="25" t="str">
        <f>IF($A122="","",SUMIFS(Payments!$D:$D,Payments!$B:$B,$A122,Payments!$F:$F,N$3))</f>
        <v/>
      </c>
      <c r="O122" s="24" t="str">
        <f t="shared" si="9"/>
        <v/>
      </c>
      <c r="P122" s="26" t="str">
        <f>IF($A122="","",MAX(0,(YEAR(Settings!$B$5)-YEAR($T122))*12+MONTH(Settings!$B$5)-MONTH($T122)+1))</f>
        <v/>
      </c>
      <c r="Q122" s="24" t="str">
        <f t="shared" si="10"/>
        <v/>
      </c>
      <c r="R122" s="24" t="str">
        <f t="shared" si="11"/>
        <v/>
      </c>
      <c r="S122" s="27" t="str">
        <f>IF(OR($A122="",N(R122)&lt;=0),"","Dear parent, the tuition fee of ₹ "&amp;TEXT(R122,"[&gt;=10000000]##\,##\,##\,##0;[&gt;=100000]##\,##\,##0;##,##0")&amp;" for "&amp;$A122&amp;" is pending at "&amp;Settings!$B$3&amp;". Kindly pay at your earliest convenience. Thank you.")</f>
        <v/>
      </c>
      <c r="T122" s="28" t="str">
        <f>IF($A122="","",DATE(YEAR(MAX(N(Students!E122),Settings!$B$4)),MONTH(MAX(N(Students!E122),Settings!$B$4)),1))</f>
        <v/>
      </c>
    </row>
    <row r="123" spans="1:20" x14ac:dyDescent="0.3">
      <c r="A123" s="23" t="str">
        <f>IF(Students!A123="","",Students!A123)</f>
        <v/>
      </c>
      <c r="B123" s="24" t="str">
        <f>IF($A123="","",N(Students!D123))</f>
        <v/>
      </c>
      <c r="C123" s="25" t="str">
        <f>IF($A123="","",SUMIFS(Payments!$D:$D,Payments!$B:$B,$A123,Payments!$F:$F,C$3))</f>
        <v/>
      </c>
      <c r="D123" s="25" t="str">
        <f>IF($A123="","",SUMIFS(Payments!$D:$D,Payments!$B:$B,$A123,Payments!$F:$F,D$3))</f>
        <v/>
      </c>
      <c r="E123" s="25" t="str">
        <f>IF($A123="","",SUMIFS(Payments!$D:$D,Payments!$B:$B,$A123,Payments!$F:$F,E$3))</f>
        <v/>
      </c>
      <c r="F123" s="25" t="str">
        <f>IF($A123="","",SUMIFS(Payments!$D:$D,Payments!$B:$B,$A123,Payments!$F:$F,F$3))</f>
        <v/>
      </c>
      <c r="G123" s="25" t="str">
        <f>IF($A123="","",SUMIFS(Payments!$D:$D,Payments!$B:$B,$A123,Payments!$F:$F,G$3))</f>
        <v/>
      </c>
      <c r="H123" s="25" t="str">
        <f>IF($A123="","",SUMIFS(Payments!$D:$D,Payments!$B:$B,$A123,Payments!$F:$F,H$3))</f>
        <v/>
      </c>
      <c r="I123" s="25" t="str">
        <f>IF($A123="","",SUMIFS(Payments!$D:$D,Payments!$B:$B,$A123,Payments!$F:$F,I$3))</f>
        <v/>
      </c>
      <c r="J123" s="25" t="str">
        <f>IF($A123="","",SUMIFS(Payments!$D:$D,Payments!$B:$B,$A123,Payments!$F:$F,J$3))</f>
        <v/>
      </c>
      <c r="K123" s="25" t="str">
        <f>IF($A123="","",SUMIFS(Payments!$D:$D,Payments!$B:$B,$A123,Payments!$F:$F,K$3))</f>
        <v/>
      </c>
      <c r="L123" s="25" t="str">
        <f>IF($A123="","",SUMIFS(Payments!$D:$D,Payments!$B:$B,$A123,Payments!$F:$F,L$3))</f>
        <v/>
      </c>
      <c r="M123" s="25" t="str">
        <f>IF($A123="","",SUMIFS(Payments!$D:$D,Payments!$B:$B,$A123,Payments!$F:$F,M$3))</f>
        <v/>
      </c>
      <c r="N123" s="25" t="str">
        <f>IF($A123="","",SUMIFS(Payments!$D:$D,Payments!$B:$B,$A123,Payments!$F:$F,N$3))</f>
        <v/>
      </c>
      <c r="O123" s="24" t="str">
        <f t="shared" si="9"/>
        <v/>
      </c>
      <c r="P123" s="26" t="str">
        <f>IF($A123="","",MAX(0,(YEAR(Settings!$B$5)-YEAR($T123))*12+MONTH(Settings!$B$5)-MONTH($T123)+1))</f>
        <v/>
      </c>
      <c r="Q123" s="24" t="str">
        <f t="shared" si="10"/>
        <v/>
      </c>
      <c r="R123" s="24" t="str">
        <f t="shared" si="11"/>
        <v/>
      </c>
      <c r="S123" s="27" t="str">
        <f>IF(OR($A123="",N(R123)&lt;=0),"","Dear parent, the tuition fee of ₹ "&amp;TEXT(R123,"[&gt;=10000000]##\,##\,##\,##0;[&gt;=100000]##\,##\,##0;##,##0")&amp;" for "&amp;$A123&amp;" is pending at "&amp;Settings!$B$3&amp;". Kindly pay at your earliest convenience. Thank you.")</f>
        <v/>
      </c>
      <c r="T123" s="28" t="str">
        <f>IF($A123="","",DATE(YEAR(MAX(N(Students!E123),Settings!$B$4)),MONTH(MAX(N(Students!E123),Settings!$B$4)),1))</f>
        <v/>
      </c>
    </row>
    <row r="124" spans="1:20" x14ac:dyDescent="0.3">
      <c r="A124" s="23" t="str">
        <f>IF(Students!A124="","",Students!A124)</f>
        <v/>
      </c>
      <c r="B124" s="24" t="str">
        <f>IF($A124="","",N(Students!D124))</f>
        <v/>
      </c>
      <c r="C124" s="25" t="str">
        <f>IF($A124="","",SUMIFS(Payments!$D:$D,Payments!$B:$B,$A124,Payments!$F:$F,C$3))</f>
        <v/>
      </c>
      <c r="D124" s="25" t="str">
        <f>IF($A124="","",SUMIFS(Payments!$D:$D,Payments!$B:$B,$A124,Payments!$F:$F,D$3))</f>
        <v/>
      </c>
      <c r="E124" s="25" t="str">
        <f>IF($A124="","",SUMIFS(Payments!$D:$D,Payments!$B:$B,$A124,Payments!$F:$F,E$3))</f>
        <v/>
      </c>
      <c r="F124" s="25" t="str">
        <f>IF($A124="","",SUMIFS(Payments!$D:$D,Payments!$B:$B,$A124,Payments!$F:$F,F$3))</f>
        <v/>
      </c>
      <c r="G124" s="25" t="str">
        <f>IF($A124="","",SUMIFS(Payments!$D:$D,Payments!$B:$B,$A124,Payments!$F:$F,G$3))</f>
        <v/>
      </c>
      <c r="H124" s="25" t="str">
        <f>IF($A124="","",SUMIFS(Payments!$D:$D,Payments!$B:$B,$A124,Payments!$F:$F,H$3))</f>
        <v/>
      </c>
      <c r="I124" s="25" t="str">
        <f>IF($A124="","",SUMIFS(Payments!$D:$D,Payments!$B:$B,$A124,Payments!$F:$F,I$3))</f>
        <v/>
      </c>
      <c r="J124" s="25" t="str">
        <f>IF($A124="","",SUMIFS(Payments!$D:$D,Payments!$B:$B,$A124,Payments!$F:$F,J$3))</f>
        <v/>
      </c>
      <c r="K124" s="25" t="str">
        <f>IF($A124="","",SUMIFS(Payments!$D:$D,Payments!$B:$B,$A124,Payments!$F:$F,K$3))</f>
        <v/>
      </c>
      <c r="L124" s="25" t="str">
        <f>IF($A124="","",SUMIFS(Payments!$D:$D,Payments!$B:$B,$A124,Payments!$F:$F,L$3))</f>
        <v/>
      </c>
      <c r="M124" s="25" t="str">
        <f>IF($A124="","",SUMIFS(Payments!$D:$D,Payments!$B:$B,$A124,Payments!$F:$F,M$3))</f>
        <v/>
      </c>
      <c r="N124" s="25" t="str">
        <f>IF($A124="","",SUMIFS(Payments!$D:$D,Payments!$B:$B,$A124,Payments!$F:$F,N$3))</f>
        <v/>
      </c>
      <c r="O124" s="24" t="str">
        <f t="shared" si="9"/>
        <v/>
      </c>
      <c r="P124" s="26" t="str">
        <f>IF($A124="","",MAX(0,(YEAR(Settings!$B$5)-YEAR($T124))*12+MONTH(Settings!$B$5)-MONTH($T124)+1))</f>
        <v/>
      </c>
      <c r="Q124" s="24" t="str">
        <f t="shared" si="10"/>
        <v/>
      </c>
      <c r="R124" s="24" t="str">
        <f t="shared" si="11"/>
        <v/>
      </c>
      <c r="S124" s="27" t="str">
        <f>IF(OR($A124="",N(R124)&lt;=0),"","Dear parent, the tuition fee of ₹ "&amp;TEXT(R124,"[&gt;=10000000]##\,##\,##\,##0;[&gt;=100000]##\,##\,##0;##,##0")&amp;" for "&amp;$A124&amp;" is pending at "&amp;Settings!$B$3&amp;". Kindly pay at your earliest convenience. Thank you.")</f>
        <v/>
      </c>
      <c r="T124" s="28" t="str">
        <f>IF($A124="","",DATE(YEAR(MAX(N(Students!E124),Settings!$B$4)),MONTH(MAX(N(Students!E124),Settings!$B$4)),1))</f>
        <v/>
      </c>
    </row>
    <row r="125" spans="1:20" x14ac:dyDescent="0.3">
      <c r="A125" s="23" t="str">
        <f>IF(Students!A125="","",Students!A125)</f>
        <v/>
      </c>
      <c r="B125" s="24" t="str">
        <f>IF($A125="","",N(Students!D125))</f>
        <v/>
      </c>
      <c r="C125" s="25" t="str">
        <f>IF($A125="","",SUMIFS(Payments!$D:$D,Payments!$B:$B,$A125,Payments!$F:$F,C$3))</f>
        <v/>
      </c>
      <c r="D125" s="25" t="str">
        <f>IF($A125="","",SUMIFS(Payments!$D:$D,Payments!$B:$B,$A125,Payments!$F:$F,D$3))</f>
        <v/>
      </c>
      <c r="E125" s="25" t="str">
        <f>IF($A125="","",SUMIFS(Payments!$D:$D,Payments!$B:$B,$A125,Payments!$F:$F,E$3))</f>
        <v/>
      </c>
      <c r="F125" s="25" t="str">
        <f>IF($A125="","",SUMIFS(Payments!$D:$D,Payments!$B:$B,$A125,Payments!$F:$F,F$3))</f>
        <v/>
      </c>
      <c r="G125" s="25" t="str">
        <f>IF($A125="","",SUMIFS(Payments!$D:$D,Payments!$B:$B,$A125,Payments!$F:$F,G$3))</f>
        <v/>
      </c>
      <c r="H125" s="25" t="str">
        <f>IF($A125="","",SUMIFS(Payments!$D:$D,Payments!$B:$B,$A125,Payments!$F:$F,H$3))</f>
        <v/>
      </c>
      <c r="I125" s="25" t="str">
        <f>IF($A125="","",SUMIFS(Payments!$D:$D,Payments!$B:$B,$A125,Payments!$F:$F,I$3))</f>
        <v/>
      </c>
      <c r="J125" s="25" t="str">
        <f>IF($A125="","",SUMIFS(Payments!$D:$D,Payments!$B:$B,$A125,Payments!$F:$F,J$3))</f>
        <v/>
      </c>
      <c r="K125" s="25" t="str">
        <f>IF($A125="","",SUMIFS(Payments!$D:$D,Payments!$B:$B,$A125,Payments!$F:$F,K$3))</f>
        <v/>
      </c>
      <c r="L125" s="25" t="str">
        <f>IF($A125="","",SUMIFS(Payments!$D:$D,Payments!$B:$B,$A125,Payments!$F:$F,L$3))</f>
        <v/>
      </c>
      <c r="M125" s="25" t="str">
        <f>IF($A125="","",SUMIFS(Payments!$D:$D,Payments!$B:$B,$A125,Payments!$F:$F,M$3))</f>
        <v/>
      </c>
      <c r="N125" s="25" t="str">
        <f>IF($A125="","",SUMIFS(Payments!$D:$D,Payments!$B:$B,$A125,Payments!$F:$F,N$3))</f>
        <v/>
      </c>
      <c r="O125" s="24" t="str">
        <f t="shared" si="9"/>
        <v/>
      </c>
      <c r="P125" s="26" t="str">
        <f>IF($A125="","",MAX(0,(YEAR(Settings!$B$5)-YEAR($T125))*12+MONTH(Settings!$B$5)-MONTH($T125)+1))</f>
        <v/>
      </c>
      <c r="Q125" s="24" t="str">
        <f t="shared" si="10"/>
        <v/>
      </c>
      <c r="R125" s="24" t="str">
        <f t="shared" si="11"/>
        <v/>
      </c>
      <c r="S125" s="27" t="str">
        <f>IF(OR($A125="",N(R125)&lt;=0),"","Dear parent, the tuition fee of ₹ "&amp;TEXT(R125,"[&gt;=10000000]##\,##\,##\,##0;[&gt;=100000]##\,##\,##0;##,##0")&amp;" for "&amp;$A125&amp;" is pending at "&amp;Settings!$B$3&amp;". Kindly pay at your earliest convenience. Thank you.")</f>
        <v/>
      </c>
      <c r="T125" s="28" t="str">
        <f>IF($A125="","",DATE(YEAR(MAX(N(Students!E125),Settings!$B$4)),MONTH(MAX(N(Students!E125),Settings!$B$4)),1))</f>
        <v/>
      </c>
    </row>
    <row r="126" spans="1:20" x14ac:dyDescent="0.3">
      <c r="A126" s="23" t="str">
        <f>IF(Students!A126="","",Students!A126)</f>
        <v/>
      </c>
      <c r="B126" s="24" t="str">
        <f>IF($A126="","",N(Students!D126))</f>
        <v/>
      </c>
      <c r="C126" s="25" t="str">
        <f>IF($A126="","",SUMIFS(Payments!$D:$D,Payments!$B:$B,$A126,Payments!$F:$F,C$3))</f>
        <v/>
      </c>
      <c r="D126" s="25" t="str">
        <f>IF($A126="","",SUMIFS(Payments!$D:$D,Payments!$B:$B,$A126,Payments!$F:$F,D$3))</f>
        <v/>
      </c>
      <c r="E126" s="25" t="str">
        <f>IF($A126="","",SUMIFS(Payments!$D:$D,Payments!$B:$B,$A126,Payments!$F:$F,E$3))</f>
        <v/>
      </c>
      <c r="F126" s="25" t="str">
        <f>IF($A126="","",SUMIFS(Payments!$D:$D,Payments!$B:$B,$A126,Payments!$F:$F,F$3))</f>
        <v/>
      </c>
      <c r="G126" s="25" t="str">
        <f>IF($A126="","",SUMIFS(Payments!$D:$D,Payments!$B:$B,$A126,Payments!$F:$F,G$3))</f>
        <v/>
      </c>
      <c r="H126" s="25" t="str">
        <f>IF($A126="","",SUMIFS(Payments!$D:$D,Payments!$B:$B,$A126,Payments!$F:$F,H$3))</f>
        <v/>
      </c>
      <c r="I126" s="25" t="str">
        <f>IF($A126="","",SUMIFS(Payments!$D:$D,Payments!$B:$B,$A126,Payments!$F:$F,I$3))</f>
        <v/>
      </c>
      <c r="J126" s="25" t="str">
        <f>IF($A126="","",SUMIFS(Payments!$D:$D,Payments!$B:$B,$A126,Payments!$F:$F,J$3))</f>
        <v/>
      </c>
      <c r="K126" s="25" t="str">
        <f>IF($A126="","",SUMIFS(Payments!$D:$D,Payments!$B:$B,$A126,Payments!$F:$F,K$3))</f>
        <v/>
      </c>
      <c r="L126" s="25" t="str">
        <f>IF($A126="","",SUMIFS(Payments!$D:$D,Payments!$B:$B,$A126,Payments!$F:$F,L$3))</f>
        <v/>
      </c>
      <c r="M126" s="25" t="str">
        <f>IF($A126="","",SUMIFS(Payments!$D:$D,Payments!$B:$B,$A126,Payments!$F:$F,M$3))</f>
        <v/>
      </c>
      <c r="N126" s="25" t="str">
        <f>IF($A126="","",SUMIFS(Payments!$D:$D,Payments!$B:$B,$A126,Payments!$F:$F,N$3))</f>
        <v/>
      </c>
      <c r="O126" s="24" t="str">
        <f t="shared" si="9"/>
        <v/>
      </c>
      <c r="P126" s="26" t="str">
        <f>IF($A126="","",MAX(0,(YEAR(Settings!$B$5)-YEAR($T126))*12+MONTH(Settings!$B$5)-MONTH($T126)+1))</f>
        <v/>
      </c>
      <c r="Q126" s="24" t="str">
        <f t="shared" si="10"/>
        <v/>
      </c>
      <c r="R126" s="24" t="str">
        <f t="shared" si="11"/>
        <v/>
      </c>
      <c r="S126" s="27" t="str">
        <f>IF(OR($A126="",N(R126)&lt;=0),"","Dear parent, the tuition fee of ₹ "&amp;TEXT(R126,"[&gt;=10000000]##\,##\,##\,##0;[&gt;=100000]##\,##\,##0;##,##0")&amp;" for "&amp;$A126&amp;" is pending at "&amp;Settings!$B$3&amp;". Kindly pay at your earliest convenience. Thank you.")</f>
        <v/>
      </c>
      <c r="T126" s="28" t="str">
        <f>IF($A126="","",DATE(YEAR(MAX(N(Students!E126),Settings!$B$4)),MONTH(MAX(N(Students!E126),Settings!$B$4)),1))</f>
        <v/>
      </c>
    </row>
    <row r="127" spans="1:20" x14ac:dyDescent="0.3">
      <c r="A127" s="23" t="str">
        <f>IF(Students!A127="","",Students!A127)</f>
        <v/>
      </c>
      <c r="B127" s="24" t="str">
        <f>IF($A127="","",N(Students!D127))</f>
        <v/>
      </c>
      <c r="C127" s="25" t="str">
        <f>IF($A127="","",SUMIFS(Payments!$D:$D,Payments!$B:$B,$A127,Payments!$F:$F,C$3))</f>
        <v/>
      </c>
      <c r="D127" s="25" t="str">
        <f>IF($A127="","",SUMIFS(Payments!$D:$D,Payments!$B:$B,$A127,Payments!$F:$F,D$3))</f>
        <v/>
      </c>
      <c r="E127" s="25" t="str">
        <f>IF($A127="","",SUMIFS(Payments!$D:$D,Payments!$B:$B,$A127,Payments!$F:$F,E$3))</f>
        <v/>
      </c>
      <c r="F127" s="25" t="str">
        <f>IF($A127="","",SUMIFS(Payments!$D:$D,Payments!$B:$B,$A127,Payments!$F:$F,F$3))</f>
        <v/>
      </c>
      <c r="G127" s="25" t="str">
        <f>IF($A127="","",SUMIFS(Payments!$D:$D,Payments!$B:$B,$A127,Payments!$F:$F,G$3))</f>
        <v/>
      </c>
      <c r="H127" s="25" t="str">
        <f>IF($A127="","",SUMIFS(Payments!$D:$D,Payments!$B:$B,$A127,Payments!$F:$F,H$3))</f>
        <v/>
      </c>
      <c r="I127" s="25" t="str">
        <f>IF($A127="","",SUMIFS(Payments!$D:$D,Payments!$B:$B,$A127,Payments!$F:$F,I$3))</f>
        <v/>
      </c>
      <c r="J127" s="25" t="str">
        <f>IF($A127="","",SUMIFS(Payments!$D:$D,Payments!$B:$B,$A127,Payments!$F:$F,J$3))</f>
        <v/>
      </c>
      <c r="K127" s="25" t="str">
        <f>IF($A127="","",SUMIFS(Payments!$D:$D,Payments!$B:$B,$A127,Payments!$F:$F,K$3))</f>
        <v/>
      </c>
      <c r="L127" s="25" t="str">
        <f>IF($A127="","",SUMIFS(Payments!$D:$D,Payments!$B:$B,$A127,Payments!$F:$F,L$3))</f>
        <v/>
      </c>
      <c r="M127" s="25" t="str">
        <f>IF($A127="","",SUMIFS(Payments!$D:$D,Payments!$B:$B,$A127,Payments!$F:$F,M$3))</f>
        <v/>
      </c>
      <c r="N127" s="25" t="str">
        <f>IF($A127="","",SUMIFS(Payments!$D:$D,Payments!$B:$B,$A127,Payments!$F:$F,N$3))</f>
        <v/>
      </c>
      <c r="O127" s="24" t="str">
        <f t="shared" si="9"/>
        <v/>
      </c>
      <c r="P127" s="26" t="str">
        <f>IF($A127="","",MAX(0,(YEAR(Settings!$B$5)-YEAR($T127))*12+MONTH(Settings!$B$5)-MONTH($T127)+1))</f>
        <v/>
      </c>
      <c r="Q127" s="24" t="str">
        <f t="shared" si="10"/>
        <v/>
      </c>
      <c r="R127" s="24" t="str">
        <f t="shared" si="11"/>
        <v/>
      </c>
      <c r="S127" s="27" t="str">
        <f>IF(OR($A127="",N(R127)&lt;=0),"","Dear parent, the tuition fee of ₹ "&amp;TEXT(R127,"[&gt;=10000000]##\,##\,##\,##0;[&gt;=100000]##\,##\,##0;##,##0")&amp;" for "&amp;$A127&amp;" is pending at "&amp;Settings!$B$3&amp;". Kindly pay at your earliest convenience. Thank you.")</f>
        <v/>
      </c>
      <c r="T127" s="28" t="str">
        <f>IF($A127="","",DATE(YEAR(MAX(N(Students!E127),Settings!$B$4)),MONTH(MAX(N(Students!E127),Settings!$B$4)),1))</f>
        <v/>
      </c>
    </row>
    <row r="128" spans="1:20" x14ac:dyDescent="0.3">
      <c r="A128" s="23" t="str">
        <f>IF(Students!A128="","",Students!A128)</f>
        <v/>
      </c>
      <c r="B128" s="24" t="str">
        <f>IF($A128="","",N(Students!D128))</f>
        <v/>
      </c>
      <c r="C128" s="25" t="str">
        <f>IF($A128="","",SUMIFS(Payments!$D:$D,Payments!$B:$B,$A128,Payments!$F:$F,C$3))</f>
        <v/>
      </c>
      <c r="D128" s="25" t="str">
        <f>IF($A128="","",SUMIFS(Payments!$D:$D,Payments!$B:$B,$A128,Payments!$F:$F,D$3))</f>
        <v/>
      </c>
      <c r="E128" s="25" t="str">
        <f>IF($A128="","",SUMIFS(Payments!$D:$D,Payments!$B:$B,$A128,Payments!$F:$F,E$3))</f>
        <v/>
      </c>
      <c r="F128" s="25" t="str">
        <f>IF($A128="","",SUMIFS(Payments!$D:$D,Payments!$B:$B,$A128,Payments!$F:$F,F$3))</f>
        <v/>
      </c>
      <c r="G128" s="25" t="str">
        <f>IF($A128="","",SUMIFS(Payments!$D:$D,Payments!$B:$B,$A128,Payments!$F:$F,G$3))</f>
        <v/>
      </c>
      <c r="H128" s="25" t="str">
        <f>IF($A128="","",SUMIFS(Payments!$D:$D,Payments!$B:$B,$A128,Payments!$F:$F,H$3))</f>
        <v/>
      </c>
      <c r="I128" s="25" t="str">
        <f>IF($A128="","",SUMIFS(Payments!$D:$D,Payments!$B:$B,$A128,Payments!$F:$F,I$3))</f>
        <v/>
      </c>
      <c r="J128" s="25" t="str">
        <f>IF($A128="","",SUMIFS(Payments!$D:$D,Payments!$B:$B,$A128,Payments!$F:$F,J$3))</f>
        <v/>
      </c>
      <c r="K128" s="25" t="str">
        <f>IF($A128="","",SUMIFS(Payments!$D:$D,Payments!$B:$B,$A128,Payments!$F:$F,K$3))</f>
        <v/>
      </c>
      <c r="L128" s="25" t="str">
        <f>IF($A128="","",SUMIFS(Payments!$D:$D,Payments!$B:$B,$A128,Payments!$F:$F,L$3))</f>
        <v/>
      </c>
      <c r="M128" s="25" t="str">
        <f>IF($A128="","",SUMIFS(Payments!$D:$D,Payments!$B:$B,$A128,Payments!$F:$F,M$3))</f>
        <v/>
      </c>
      <c r="N128" s="25" t="str">
        <f>IF($A128="","",SUMIFS(Payments!$D:$D,Payments!$B:$B,$A128,Payments!$F:$F,N$3))</f>
        <v/>
      </c>
      <c r="O128" s="24" t="str">
        <f t="shared" si="9"/>
        <v/>
      </c>
      <c r="P128" s="26" t="str">
        <f>IF($A128="","",MAX(0,(YEAR(Settings!$B$5)-YEAR($T128))*12+MONTH(Settings!$B$5)-MONTH($T128)+1))</f>
        <v/>
      </c>
      <c r="Q128" s="24" t="str">
        <f t="shared" si="10"/>
        <v/>
      </c>
      <c r="R128" s="24" t="str">
        <f t="shared" si="11"/>
        <v/>
      </c>
      <c r="S128" s="27" t="str">
        <f>IF(OR($A128="",N(R128)&lt;=0),"","Dear parent, the tuition fee of ₹ "&amp;TEXT(R128,"[&gt;=10000000]##\,##\,##\,##0;[&gt;=100000]##\,##\,##0;##,##0")&amp;" for "&amp;$A128&amp;" is pending at "&amp;Settings!$B$3&amp;". Kindly pay at your earliest convenience. Thank you.")</f>
        <v/>
      </c>
      <c r="T128" s="28" t="str">
        <f>IF($A128="","",DATE(YEAR(MAX(N(Students!E128),Settings!$B$4)),MONTH(MAX(N(Students!E128),Settings!$B$4)),1))</f>
        <v/>
      </c>
    </row>
    <row r="129" spans="1:20" x14ac:dyDescent="0.3">
      <c r="A129" s="23" t="str">
        <f>IF(Students!A129="","",Students!A129)</f>
        <v/>
      </c>
      <c r="B129" s="24" t="str">
        <f>IF($A129="","",N(Students!D129))</f>
        <v/>
      </c>
      <c r="C129" s="25" t="str">
        <f>IF($A129="","",SUMIFS(Payments!$D:$D,Payments!$B:$B,$A129,Payments!$F:$F,C$3))</f>
        <v/>
      </c>
      <c r="D129" s="25" t="str">
        <f>IF($A129="","",SUMIFS(Payments!$D:$D,Payments!$B:$B,$A129,Payments!$F:$F,D$3))</f>
        <v/>
      </c>
      <c r="E129" s="25" t="str">
        <f>IF($A129="","",SUMIFS(Payments!$D:$D,Payments!$B:$B,$A129,Payments!$F:$F,E$3))</f>
        <v/>
      </c>
      <c r="F129" s="25" t="str">
        <f>IF($A129="","",SUMIFS(Payments!$D:$D,Payments!$B:$B,$A129,Payments!$F:$F,F$3))</f>
        <v/>
      </c>
      <c r="G129" s="25" t="str">
        <f>IF($A129="","",SUMIFS(Payments!$D:$D,Payments!$B:$B,$A129,Payments!$F:$F,G$3))</f>
        <v/>
      </c>
      <c r="H129" s="25" t="str">
        <f>IF($A129="","",SUMIFS(Payments!$D:$D,Payments!$B:$B,$A129,Payments!$F:$F,H$3))</f>
        <v/>
      </c>
      <c r="I129" s="25" t="str">
        <f>IF($A129="","",SUMIFS(Payments!$D:$D,Payments!$B:$B,$A129,Payments!$F:$F,I$3))</f>
        <v/>
      </c>
      <c r="J129" s="25" t="str">
        <f>IF($A129="","",SUMIFS(Payments!$D:$D,Payments!$B:$B,$A129,Payments!$F:$F,J$3))</f>
        <v/>
      </c>
      <c r="K129" s="25" t="str">
        <f>IF($A129="","",SUMIFS(Payments!$D:$D,Payments!$B:$B,$A129,Payments!$F:$F,K$3))</f>
        <v/>
      </c>
      <c r="L129" s="25" t="str">
        <f>IF($A129="","",SUMIFS(Payments!$D:$D,Payments!$B:$B,$A129,Payments!$F:$F,L$3))</f>
        <v/>
      </c>
      <c r="M129" s="25" t="str">
        <f>IF($A129="","",SUMIFS(Payments!$D:$D,Payments!$B:$B,$A129,Payments!$F:$F,M$3))</f>
        <v/>
      </c>
      <c r="N129" s="25" t="str">
        <f>IF($A129="","",SUMIFS(Payments!$D:$D,Payments!$B:$B,$A129,Payments!$F:$F,N$3))</f>
        <v/>
      </c>
      <c r="O129" s="24" t="str">
        <f t="shared" si="9"/>
        <v/>
      </c>
      <c r="P129" s="26" t="str">
        <f>IF($A129="","",MAX(0,(YEAR(Settings!$B$5)-YEAR($T129))*12+MONTH(Settings!$B$5)-MONTH($T129)+1))</f>
        <v/>
      </c>
      <c r="Q129" s="24" t="str">
        <f t="shared" si="10"/>
        <v/>
      </c>
      <c r="R129" s="24" t="str">
        <f t="shared" si="11"/>
        <v/>
      </c>
      <c r="S129" s="27" t="str">
        <f>IF(OR($A129="",N(R129)&lt;=0),"","Dear parent, the tuition fee of ₹ "&amp;TEXT(R129,"[&gt;=10000000]##\,##\,##\,##0;[&gt;=100000]##\,##\,##0;##,##0")&amp;" for "&amp;$A129&amp;" is pending at "&amp;Settings!$B$3&amp;". Kindly pay at your earliest convenience. Thank you.")</f>
        <v/>
      </c>
      <c r="T129" s="28" t="str">
        <f>IF($A129="","",DATE(YEAR(MAX(N(Students!E129),Settings!$B$4)),MONTH(MAX(N(Students!E129),Settings!$B$4)),1))</f>
        <v/>
      </c>
    </row>
    <row r="130" spans="1:20" x14ac:dyDescent="0.3">
      <c r="A130" s="23" t="str">
        <f>IF(Students!A130="","",Students!A130)</f>
        <v/>
      </c>
      <c r="B130" s="24" t="str">
        <f>IF($A130="","",N(Students!D130))</f>
        <v/>
      </c>
      <c r="C130" s="25" t="str">
        <f>IF($A130="","",SUMIFS(Payments!$D:$D,Payments!$B:$B,$A130,Payments!$F:$F,C$3))</f>
        <v/>
      </c>
      <c r="D130" s="25" t="str">
        <f>IF($A130="","",SUMIFS(Payments!$D:$D,Payments!$B:$B,$A130,Payments!$F:$F,D$3))</f>
        <v/>
      </c>
      <c r="E130" s="25" t="str">
        <f>IF($A130="","",SUMIFS(Payments!$D:$D,Payments!$B:$B,$A130,Payments!$F:$F,E$3))</f>
        <v/>
      </c>
      <c r="F130" s="25" t="str">
        <f>IF($A130="","",SUMIFS(Payments!$D:$D,Payments!$B:$B,$A130,Payments!$F:$F,F$3))</f>
        <v/>
      </c>
      <c r="G130" s="25" t="str">
        <f>IF($A130="","",SUMIFS(Payments!$D:$D,Payments!$B:$B,$A130,Payments!$F:$F,G$3))</f>
        <v/>
      </c>
      <c r="H130" s="25" t="str">
        <f>IF($A130="","",SUMIFS(Payments!$D:$D,Payments!$B:$B,$A130,Payments!$F:$F,H$3))</f>
        <v/>
      </c>
      <c r="I130" s="25" t="str">
        <f>IF($A130="","",SUMIFS(Payments!$D:$D,Payments!$B:$B,$A130,Payments!$F:$F,I$3))</f>
        <v/>
      </c>
      <c r="J130" s="25" t="str">
        <f>IF($A130="","",SUMIFS(Payments!$D:$D,Payments!$B:$B,$A130,Payments!$F:$F,J$3))</f>
        <v/>
      </c>
      <c r="K130" s="25" t="str">
        <f>IF($A130="","",SUMIFS(Payments!$D:$D,Payments!$B:$B,$A130,Payments!$F:$F,K$3))</f>
        <v/>
      </c>
      <c r="L130" s="25" t="str">
        <f>IF($A130="","",SUMIFS(Payments!$D:$D,Payments!$B:$B,$A130,Payments!$F:$F,L$3))</f>
        <v/>
      </c>
      <c r="M130" s="25" t="str">
        <f>IF($A130="","",SUMIFS(Payments!$D:$D,Payments!$B:$B,$A130,Payments!$F:$F,M$3))</f>
        <v/>
      </c>
      <c r="N130" s="25" t="str">
        <f>IF($A130="","",SUMIFS(Payments!$D:$D,Payments!$B:$B,$A130,Payments!$F:$F,N$3))</f>
        <v/>
      </c>
      <c r="O130" s="24" t="str">
        <f t="shared" si="9"/>
        <v/>
      </c>
      <c r="P130" s="26" t="str">
        <f>IF($A130="","",MAX(0,(YEAR(Settings!$B$5)-YEAR($T130))*12+MONTH(Settings!$B$5)-MONTH($T130)+1))</f>
        <v/>
      </c>
      <c r="Q130" s="24" t="str">
        <f t="shared" si="10"/>
        <v/>
      </c>
      <c r="R130" s="24" t="str">
        <f t="shared" si="11"/>
        <v/>
      </c>
      <c r="S130" s="27" t="str">
        <f>IF(OR($A130="",N(R130)&lt;=0),"","Dear parent, the tuition fee of ₹ "&amp;TEXT(R130,"[&gt;=10000000]##\,##\,##\,##0;[&gt;=100000]##\,##\,##0;##,##0")&amp;" for "&amp;$A130&amp;" is pending at "&amp;Settings!$B$3&amp;". Kindly pay at your earliest convenience. Thank you.")</f>
        <v/>
      </c>
      <c r="T130" s="28" t="str">
        <f>IF($A130="","",DATE(YEAR(MAX(N(Students!E130),Settings!$B$4)),MONTH(MAX(N(Students!E130),Settings!$B$4)),1))</f>
        <v/>
      </c>
    </row>
    <row r="131" spans="1:20" x14ac:dyDescent="0.3">
      <c r="A131" s="23" t="str">
        <f>IF(Students!A131="","",Students!A131)</f>
        <v/>
      </c>
      <c r="B131" s="24" t="str">
        <f>IF($A131="","",N(Students!D131))</f>
        <v/>
      </c>
      <c r="C131" s="25" t="str">
        <f>IF($A131="","",SUMIFS(Payments!$D:$D,Payments!$B:$B,$A131,Payments!$F:$F,C$3))</f>
        <v/>
      </c>
      <c r="D131" s="25" t="str">
        <f>IF($A131="","",SUMIFS(Payments!$D:$D,Payments!$B:$B,$A131,Payments!$F:$F,D$3))</f>
        <v/>
      </c>
      <c r="E131" s="25" t="str">
        <f>IF($A131="","",SUMIFS(Payments!$D:$D,Payments!$B:$B,$A131,Payments!$F:$F,E$3))</f>
        <v/>
      </c>
      <c r="F131" s="25" t="str">
        <f>IF($A131="","",SUMIFS(Payments!$D:$D,Payments!$B:$B,$A131,Payments!$F:$F,F$3))</f>
        <v/>
      </c>
      <c r="G131" s="25" t="str">
        <f>IF($A131="","",SUMIFS(Payments!$D:$D,Payments!$B:$B,$A131,Payments!$F:$F,G$3))</f>
        <v/>
      </c>
      <c r="H131" s="25" t="str">
        <f>IF($A131="","",SUMIFS(Payments!$D:$D,Payments!$B:$B,$A131,Payments!$F:$F,H$3))</f>
        <v/>
      </c>
      <c r="I131" s="25" t="str">
        <f>IF($A131="","",SUMIFS(Payments!$D:$D,Payments!$B:$B,$A131,Payments!$F:$F,I$3))</f>
        <v/>
      </c>
      <c r="J131" s="25" t="str">
        <f>IF($A131="","",SUMIFS(Payments!$D:$D,Payments!$B:$B,$A131,Payments!$F:$F,J$3))</f>
        <v/>
      </c>
      <c r="K131" s="25" t="str">
        <f>IF($A131="","",SUMIFS(Payments!$D:$D,Payments!$B:$B,$A131,Payments!$F:$F,K$3))</f>
        <v/>
      </c>
      <c r="L131" s="25" t="str">
        <f>IF($A131="","",SUMIFS(Payments!$D:$D,Payments!$B:$B,$A131,Payments!$F:$F,L$3))</f>
        <v/>
      </c>
      <c r="M131" s="25" t="str">
        <f>IF($A131="","",SUMIFS(Payments!$D:$D,Payments!$B:$B,$A131,Payments!$F:$F,M$3))</f>
        <v/>
      </c>
      <c r="N131" s="25" t="str">
        <f>IF($A131="","",SUMIFS(Payments!$D:$D,Payments!$B:$B,$A131,Payments!$F:$F,N$3))</f>
        <v/>
      </c>
      <c r="O131" s="24" t="str">
        <f t="shared" si="9"/>
        <v/>
      </c>
      <c r="P131" s="26" t="str">
        <f>IF($A131="","",MAX(0,(YEAR(Settings!$B$5)-YEAR($T131))*12+MONTH(Settings!$B$5)-MONTH($T131)+1))</f>
        <v/>
      </c>
      <c r="Q131" s="24" t="str">
        <f t="shared" si="10"/>
        <v/>
      </c>
      <c r="R131" s="24" t="str">
        <f t="shared" si="11"/>
        <v/>
      </c>
      <c r="S131" s="27" t="str">
        <f>IF(OR($A131="",N(R131)&lt;=0),"","Dear parent, the tuition fee of ₹ "&amp;TEXT(R131,"[&gt;=10000000]##\,##\,##\,##0;[&gt;=100000]##\,##\,##0;##,##0")&amp;" for "&amp;$A131&amp;" is pending at "&amp;Settings!$B$3&amp;". Kindly pay at your earliest convenience. Thank you.")</f>
        <v/>
      </c>
      <c r="T131" s="28" t="str">
        <f>IF($A131="","",DATE(YEAR(MAX(N(Students!E131),Settings!$B$4)),MONTH(MAX(N(Students!E131),Settings!$B$4)),1))</f>
        <v/>
      </c>
    </row>
    <row r="132" spans="1:20" x14ac:dyDescent="0.3">
      <c r="A132" s="23" t="str">
        <f>IF(Students!A132="","",Students!A132)</f>
        <v/>
      </c>
      <c r="B132" s="24" t="str">
        <f>IF($A132="","",N(Students!D132))</f>
        <v/>
      </c>
      <c r="C132" s="25" t="str">
        <f>IF($A132="","",SUMIFS(Payments!$D:$D,Payments!$B:$B,$A132,Payments!$F:$F,C$3))</f>
        <v/>
      </c>
      <c r="D132" s="25" t="str">
        <f>IF($A132="","",SUMIFS(Payments!$D:$D,Payments!$B:$B,$A132,Payments!$F:$F,D$3))</f>
        <v/>
      </c>
      <c r="E132" s="25" t="str">
        <f>IF($A132="","",SUMIFS(Payments!$D:$D,Payments!$B:$B,$A132,Payments!$F:$F,E$3))</f>
        <v/>
      </c>
      <c r="F132" s="25" t="str">
        <f>IF($A132="","",SUMIFS(Payments!$D:$D,Payments!$B:$B,$A132,Payments!$F:$F,F$3))</f>
        <v/>
      </c>
      <c r="G132" s="25" t="str">
        <f>IF($A132="","",SUMIFS(Payments!$D:$D,Payments!$B:$B,$A132,Payments!$F:$F,G$3))</f>
        <v/>
      </c>
      <c r="H132" s="25" t="str">
        <f>IF($A132="","",SUMIFS(Payments!$D:$D,Payments!$B:$B,$A132,Payments!$F:$F,H$3))</f>
        <v/>
      </c>
      <c r="I132" s="25" t="str">
        <f>IF($A132="","",SUMIFS(Payments!$D:$D,Payments!$B:$B,$A132,Payments!$F:$F,I$3))</f>
        <v/>
      </c>
      <c r="J132" s="25" t="str">
        <f>IF($A132="","",SUMIFS(Payments!$D:$D,Payments!$B:$B,$A132,Payments!$F:$F,J$3))</f>
        <v/>
      </c>
      <c r="K132" s="25" t="str">
        <f>IF($A132="","",SUMIFS(Payments!$D:$D,Payments!$B:$B,$A132,Payments!$F:$F,K$3))</f>
        <v/>
      </c>
      <c r="L132" s="25" t="str">
        <f>IF($A132="","",SUMIFS(Payments!$D:$D,Payments!$B:$B,$A132,Payments!$F:$F,L$3))</f>
        <v/>
      </c>
      <c r="M132" s="25" t="str">
        <f>IF($A132="","",SUMIFS(Payments!$D:$D,Payments!$B:$B,$A132,Payments!$F:$F,M$3))</f>
        <v/>
      </c>
      <c r="N132" s="25" t="str">
        <f>IF($A132="","",SUMIFS(Payments!$D:$D,Payments!$B:$B,$A132,Payments!$F:$F,N$3))</f>
        <v/>
      </c>
      <c r="O132" s="24" t="str">
        <f t="shared" ref="O132:O163" si="12">IF($A132="","",SUM(C132:N132))</f>
        <v/>
      </c>
      <c r="P132" s="26" t="str">
        <f>IF($A132="","",MAX(0,(YEAR(Settings!$B$5)-YEAR($T132))*12+MONTH(Settings!$B$5)-MONTH($T132)+1))</f>
        <v/>
      </c>
      <c r="Q132" s="24" t="str">
        <f t="shared" ref="Q132:Q163" si="13">IF($A132="","",P132*B132)</f>
        <v/>
      </c>
      <c r="R132" s="24" t="str">
        <f t="shared" ref="R132:R163" si="14">IF($A132="","",Q132-O132)</f>
        <v/>
      </c>
      <c r="S132" s="27" t="str">
        <f>IF(OR($A132="",N(R132)&lt;=0),"","Dear parent, the tuition fee of ₹ "&amp;TEXT(R132,"[&gt;=10000000]##\,##\,##\,##0;[&gt;=100000]##\,##\,##0;##,##0")&amp;" for "&amp;$A132&amp;" is pending at "&amp;Settings!$B$3&amp;". Kindly pay at your earliest convenience. Thank you.")</f>
        <v/>
      </c>
      <c r="T132" s="28" t="str">
        <f>IF($A132="","",DATE(YEAR(MAX(N(Students!E132),Settings!$B$4)),MONTH(MAX(N(Students!E132),Settings!$B$4)),1))</f>
        <v/>
      </c>
    </row>
    <row r="133" spans="1:20" x14ac:dyDescent="0.3">
      <c r="A133" s="23" t="str">
        <f>IF(Students!A133="","",Students!A133)</f>
        <v/>
      </c>
      <c r="B133" s="24" t="str">
        <f>IF($A133="","",N(Students!D133))</f>
        <v/>
      </c>
      <c r="C133" s="25" t="str">
        <f>IF($A133="","",SUMIFS(Payments!$D:$D,Payments!$B:$B,$A133,Payments!$F:$F,C$3))</f>
        <v/>
      </c>
      <c r="D133" s="25" t="str">
        <f>IF($A133="","",SUMIFS(Payments!$D:$D,Payments!$B:$B,$A133,Payments!$F:$F,D$3))</f>
        <v/>
      </c>
      <c r="E133" s="25" t="str">
        <f>IF($A133="","",SUMIFS(Payments!$D:$D,Payments!$B:$B,$A133,Payments!$F:$F,E$3))</f>
        <v/>
      </c>
      <c r="F133" s="25" t="str">
        <f>IF($A133="","",SUMIFS(Payments!$D:$D,Payments!$B:$B,$A133,Payments!$F:$F,F$3))</f>
        <v/>
      </c>
      <c r="G133" s="25" t="str">
        <f>IF($A133="","",SUMIFS(Payments!$D:$D,Payments!$B:$B,$A133,Payments!$F:$F,G$3))</f>
        <v/>
      </c>
      <c r="H133" s="25" t="str">
        <f>IF($A133="","",SUMIFS(Payments!$D:$D,Payments!$B:$B,$A133,Payments!$F:$F,H$3))</f>
        <v/>
      </c>
      <c r="I133" s="25" t="str">
        <f>IF($A133="","",SUMIFS(Payments!$D:$D,Payments!$B:$B,$A133,Payments!$F:$F,I$3))</f>
        <v/>
      </c>
      <c r="J133" s="25" t="str">
        <f>IF($A133="","",SUMIFS(Payments!$D:$D,Payments!$B:$B,$A133,Payments!$F:$F,J$3))</f>
        <v/>
      </c>
      <c r="K133" s="25" t="str">
        <f>IF($A133="","",SUMIFS(Payments!$D:$D,Payments!$B:$B,$A133,Payments!$F:$F,K$3))</f>
        <v/>
      </c>
      <c r="L133" s="25" t="str">
        <f>IF($A133="","",SUMIFS(Payments!$D:$D,Payments!$B:$B,$A133,Payments!$F:$F,L$3))</f>
        <v/>
      </c>
      <c r="M133" s="25" t="str">
        <f>IF($A133="","",SUMIFS(Payments!$D:$D,Payments!$B:$B,$A133,Payments!$F:$F,M$3))</f>
        <v/>
      </c>
      <c r="N133" s="25" t="str">
        <f>IF($A133="","",SUMIFS(Payments!$D:$D,Payments!$B:$B,$A133,Payments!$F:$F,N$3))</f>
        <v/>
      </c>
      <c r="O133" s="24" t="str">
        <f t="shared" si="12"/>
        <v/>
      </c>
      <c r="P133" s="26" t="str">
        <f>IF($A133="","",MAX(0,(YEAR(Settings!$B$5)-YEAR($T133))*12+MONTH(Settings!$B$5)-MONTH($T133)+1))</f>
        <v/>
      </c>
      <c r="Q133" s="24" t="str">
        <f t="shared" si="13"/>
        <v/>
      </c>
      <c r="R133" s="24" t="str">
        <f t="shared" si="14"/>
        <v/>
      </c>
      <c r="S133" s="27" t="str">
        <f>IF(OR($A133="",N(R133)&lt;=0),"","Dear parent, the tuition fee of ₹ "&amp;TEXT(R133,"[&gt;=10000000]##\,##\,##\,##0;[&gt;=100000]##\,##\,##0;##,##0")&amp;" for "&amp;$A133&amp;" is pending at "&amp;Settings!$B$3&amp;". Kindly pay at your earliest convenience. Thank you.")</f>
        <v/>
      </c>
      <c r="T133" s="28" t="str">
        <f>IF($A133="","",DATE(YEAR(MAX(N(Students!E133),Settings!$B$4)),MONTH(MAX(N(Students!E133),Settings!$B$4)),1))</f>
        <v/>
      </c>
    </row>
    <row r="134" spans="1:20" x14ac:dyDescent="0.3">
      <c r="A134" s="23" t="str">
        <f>IF(Students!A134="","",Students!A134)</f>
        <v/>
      </c>
      <c r="B134" s="24" t="str">
        <f>IF($A134="","",N(Students!D134))</f>
        <v/>
      </c>
      <c r="C134" s="25" t="str">
        <f>IF($A134="","",SUMIFS(Payments!$D:$D,Payments!$B:$B,$A134,Payments!$F:$F,C$3))</f>
        <v/>
      </c>
      <c r="D134" s="25" t="str">
        <f>IF($A134="","",SUMIFS(Payments!$D:$D,Payments!$B:$B,$A134,Payments!$F:$F,D$3))</f>
        <v/>
      </c>
      <c r="E134" s="25" t="str">
        <f>IF($A134="","",SUMIFS(Payments!$D:$D,Payments!$B:$B,$A134,Payments!$F:$F,E$3))</f>
        <v/>
      </c>
      <c r="F134" s="25" t="str">
        <f>IF($A134="","",SUMIFS(Payments!$D:$D,Payments!$B:$B,$A134,Payments!$F:$F,F$3))</f>
        <v/>
      </c>
      <c r="G134" s="25" t="str">
        <f>IF($A134="","",SUMIFS(Payments!$D:$D,Payments!$B:$B,$A134,Payments!$F:$F,G$3))</f>
        <v/>
      </c>
      <c r="H134" s="25" t="str">
        <f>IF($A134="","",SUMIFS(Payments!$D:$D,Payments!$B:$B,$A134,Payments!$F:$F,H$3))</f>
        <v/>
      </c>
      <c r="I134" s="25" t="str">
        <f>IF($A134="","",SUMIFS(Payments!$D:$D,Payments!$B:$B,$A134,Payments!$F:$F,I$3))</f>
        <v/>
      </c>
      <c r="J134" s="25" t="str">
        <f>IF($A134="","",SUMIFS(Payments!$D:$D,Payments!$B:$B,$A134,Payments!$F:$F,J$3))</f>
        <v/>
      </c>
      <c r="K134" s="25" t="str">
        <f>IF($A134="","",SUMIFS(Payments!$D:$D,Payments!$B:$B,$A134,Payments!$F:$F,K$3))</f>
        <v/>
      </c>
      <c r="L134" s="25" t="str">
        <f>IF($A134="","",SUMIFS(Payments!$D:$D,Payments!$B:$B,$A134,Payments!$F:$F,L$3))</f>
        <v/>
      </c>
      <c r="M134" s="25" t="str">
        <f>IF($A134="","",SUMIFS(Payments!$D:$D,Payments!$B:$B,$A134,Payments!$F:$F,M$3))</f>
        <v/>
      </c>
      <c r="N134" s="25" t="str">
        <f>IF($A134="","",SUMIFS(Payments!$D:$D,Payments!$B:$B,$A134,Payments!$F:$F,N$3))</f>
        <v/>
      </c>
      <c r="O134" s="24" t="str">
        <f t="shared" si="12"/>
        <v/>
      </c>
      <c r="P134" s="26" t="str">
        <f>IF($A134="","",MAX(0,(YEAR(Settings!$B$5)-YEAR($T134))*12+MONTH(Settings!$B$5)-MONTH($T134)+1))</f>
        <v/>
      </c>
      <c r="Q134" s="24" t="str">
        <f t="shared" si="13"/>
        <v/>
      </c>
      <c r="R134" s="24" t="str">
        <f t="shared" si="14"/>
        <v/>
      </c>
      <c r="S134" s="27" t="str">
        <f>IF(OR($A134="",N(R134)&lt;=0),"","Dear parent, the tuition fee of ₹ "&amp;TEXT(R134,"[&gt;=10000000]##\,##\,##\,##0;[&gt;=100000]##\,##\,##0;##,##0")&amp;" for "&amp;$A134&amp;" is pending at "&amp;Settings!$B$3&amp;". Kindly pay at your earliest convenience. Thank you.")</f>
        <v/>
      </c>
      <c r="T134" s="28" t="str">
        <f>IF($A134="","",DATE(YEAR(MAX(N(Students!E134),Settings!$B$4)),MONTH(MAX(N(Students!E134),Settings!$B$4)),1))</f>
        <v/>
      </c>
    </row>
    <row r="135" spans="1:20" x14ac:dyDescent="0.3">
      <c r="A135" s="23" t="str">
        <f>IF(Students!A135="","",Students!A135)</f>
        <v/>
      </c>
      <c r="B135" s="24" t="str">
        <f>IF($A135="","",N(Students!D135))</f>
        <v/>
      </c>
      <c r="C135" s="25" t="str">
        <f>IF($A135="","",SUMIFS(Payments!$D:$D,Payments!$B:$B,$A135,Payments!$F:$F,C$3))</f>
        <v/>
      </c>
      <c r="D135" s="25" t="str">
        <f>IF($A135="","",SUMIFS(Payments!$D:$D,Payments!$B:$B,$A135,Payments!$F:$F,D$3))</f>
        <v/>
      </c>
      <c r="E135" s="25" t="str">
        <f>IF($A135="","",SUMIFS(Payments!$D:$D,Payments!$B:$B,$A135,Payments!$F:$F,E$3))</f>
        <v/>
      </c>
      <c r="F135" s="25" t="str">
        <f>IF($A135="","",SUMIFS(Payments!$D:$D,Payments!$B:$B,$A135,Payments!$F:$F,F$3))</f>
        <v/>
      </c>
      <c r="G135" s="25" t="str">
        <f>IF($A135="","",SUMIFS(Payments!$D:$D,Payments!$B:$B,$A135,Payments!$F:$F,G$3))</f>
        <v/>
      </c>
      <c r="H135" s="25" t="str">
        <f>IF($A135="","",SUMIFS(Payments!$D:$D,Payments!$B:$B,$A135,Payments!$F:$F,H$3))</f>
        <v/>
      </c>
      <c r="I135" s="25" t="str">
        <f>IF($A135="","",SUMIFS(Payments!$D:$D,Payments!$B:$B,$A135,Payments!$F:$F,I$3))</f>
        <v/>
      </c>
      <c r="J135" s="25" t="str">
        <f>IF($A135="","",SUMIFS(Payments!$D:$D,Payments!$B:$B,$A135,Payments!$F:$F,J$3))</f>
        <v/>
      </c>
      <c r="K135" s="25" t="str">
        <f>IF($A135="","",SUMIFS(Payments!$D:$D,Payments!$B:$B,$A135,Payments!$F:$F,K$3))</f>
        <v/>
      </c>
      <c r="L135" s="25" t="str">
        <f>IF($A135="","",SUMIFS(Payments!$D:$D,Payments!$B:$B,$A135,Payments!$F:$F,L$3))</f>
        <v/>
      </c>
      <c r="M135" s="25" t="str">
        <f>IF($A135="","",SUMIFS(Payments!$D:$D,Payments!$B:$B,$A135,Payments!$F:$F,M$3))</f>
        <v/>
      </c>
      <c r="N135" s="25" t="str">
        <f>IF($A135="","",SUMIFS(Payments!$D:$D,Payments!$B:$B,$A135,Payments!$F:$F,N$3))</f>
        <v/>
      </c>
      <c r="O135" s="24" t="str">
        <f t="shared" si="12"/>
        <v/>
      </c>
      <c r="P135" s="26" t="str">
        <f>IF($A135="","",MAX(0,(YEAR(Settings!$B$5)-YEAR($T135))*12+MONTH(Settings!$B$5)-MONTH($T135)+1))</f>
        <v/>
      </c>
      <c r="Q135" s="24" t="str">
        <f t="shared" si="13"/>
        <v/>
      </c>
      <c r="R135" s="24" t="str">
        <f t="shared" si="14"/>
        <v/>
      </c>
      <c r="S135" s="27" t="str">
        <f>IF(OR($A135="",N(R135)&lt;=0),"","Dear parent, the tuition fee of ₹ "&amp;TEXT(R135,"[&gt;=10000000]##\,##\,##\,##0;[&gt;=100000]##\,##\,##0;##,##0")&amp;" for "&amp;$A135&amp;" is pending at "&amp;Settings!$B$3&amp;". Kindly pay at your earliest convenience. Thank you.")</f>
        <v/>
      </c>
      <c r="T135" s="28" t="str">
        <f>IF($A135="","",DATE(YEAR(MAX(N(Students!E135),Settings!$B$4)),MONTH(MAX(N(Students!E135),Settings!$B$4)),1))</f>
        <v/>
      </c>
    </row>
    <row r="136" spans="1:20" x14ac:dyDescent="0.3">
      <c r="A136" s="23" t="str">
        <f>IF(Students!A136="","",Students!A136)</f>
        <v/>
      </c>
      <c r="B136" s="24" t="str">
        <f>IF($A136="","",N(Students!D136))</f>
        <v/>
      </c>
      <c r="C136" s="25" t="str">
        <f>IF($A136="","",SUMIFS(Payments!$D:$D,Payments!$B:$B,$A136,Payments!$F:$F,C$3))</f>
        <v/>
      </c>
      <c r="D136" s="25" t="str">
        <f>IF($A136="","",SUMIFS(Payments!$D:$D,Payments!$B:$B,$A136,Payments!$F:$F,D$3))</f>
        <v/>
      </c>
      <c r="E136" s="25" t="str">
        <f>IF($A136="","",SUMIFS(Payments!$D:$D,Payments!$B:$B,$A136,Payments!$F:$F,E$3))</f>
        <v/>
      </c>
      <c r="F136" s="25" t="str">
        <f>IF($A136="","",SUMIFS(Payments!$D:$D,Payments!$B:$B,$A136,Payments!$F:$F,F$3))</f>
        <v/>
      </c>
      <c r="G136" s="25" t="str">
        <f>IF($A136="","",SUMIFS(Payments!$D:$D,Payments!$B:$B,$A136,Payments!$F:$F,G$3))</f>
        <v/>
      </c>
      <c r="H136" s="25" t="str">
        <f>IF($A136="","",SUMIFS(Payments!$D:$D,Payments!$B:$B,$A136,Payments!$F:$F,H$3))</f>
        <v/>
      </c>
      <c r="I136" s="25" t="str">
        <f>IF($A136="","",SUMIFS(Payments!$D:$D,Payments!$B:$B,$A136,Payments!$F:$F,I$3))</f>
        <v/>
      </c>
      <c r="J136" s="25" t="str">
        <f>IF($A136="","",SUMIFS(Payments!$D:$D,Payments!$B:$B,$A136,Payments!$F:$F,J$3))</f>
        <v/>
      </c>
      <c r="K136" s="25" t="str">
        <f>IF($A136="","",SUMIFS(Payments!$D:$D,Payments!$B:$B,$A136,Payments!$F:$F,K$3))</f>
        <v/>
      </c>
      <c r="L136" s="25" t="str">
        <f>IF($A136="","",SUMIFS(Payments!$D:$D,Payments!$B:$B,$A136,Payments!$F:$F,L$3))</f>
        <v/>
      </c>
      <c r="M136" s="25" t="str">
        <f>IF($A136="","",SUMIFS(Payments!$D:$D,Payments!$B:$B,$A136,Payments!$F:$F,M$3))</f>
        <v/>
      </c>
      <c r="N136" s="25" t="str">
        <f>IF($A136="","",SUMIFS(Payments!$D:$D,Payments!$B:$B,$A136,Payments!$F:$F,N$3))</f>
        <v/>
      </c>
      <c r="O136" s="24" t="str">
        <f t="shared" si="12"/>
        <v/>
      </c>
      <c r="P136" s="26" t="str">
        <f>IF($A136="","",MAX(0,(YEAR(Settings!$B$5)-YEAR($T136))*12+MONTH(Settings!$B$5)-MONTH($T136)+1))</f>
        <v/>
      </c>
      <c r="Q136" s="24" t="str">
        <f t="shared" si="13"/>
        <v/>
      </c>
      <c r="R136" s="24" t="str">
        <f t="shared" si="14"/>
        <v/>
      </c>
      <c r="S136" s="27" t="str">
        <f>IF(OR($A136="",N(R136)&lt;=0),"","Dear parent, the tuition fee of ₹ "&amp;TEXT(R136,"[&gt;=10000000]##\,##\,##\,##0;[&gt;=100000]##\,##\,##0;##,##0")&amp;" for "&amp;$A136&amp;" is pending at "&amp;Settings!$B$3&amp;". Kindly pay at your earliest convenience. Thank you.")</f>
        <v/>
      </c>
      <c r="T136" s="28" t="str">
        <f>IF($A136="","",DATE(YEAR(MAX(N(Students!E136),Settings!$B$4)),MONTH(MAX(N(Students!E136),Settings!$B$4)),1))</f>
        <v/>
      </c>
    </row>
    <row r="137" spans="1:20" x14ac:dyDescent="0.3">
      <c r="A137" s="23" t="str">
        <f>IF(Students!A137="","",Students!A137)</f>
        <v/>
      </c>
      <c r="B137" s="24" t="str">
        <f>IF($A137="","",N(Students!D137))</f>
        <v/>
      </c>
      <c r="C137" s="25" t="str">
        <f>IF($A137="","",SUMIFS(Payments!$D:$D,Payments!$B:$B,$A137,Payments!$F:$F,C$3))</f>
        <v/>
      </c>
      <c r="D137" s="25" t="str">
        <f>IF($A137="","",SUMIFS(Payments!$D:$D,Payments!$B:$B,$A137,Payments!$F:$F,D$3))</f>
        <v/>
      </c>
      <c r="E137" s="25" t="str">
        <f>IF($A137="","",SUMIFS(Payments!$D:$D,Payments!$B:$B,$A137,Payments!$F:$F,E$3))</f>
        <v/>
      </c>
      <c r="F137" s="25" t="str">
        <f>IF($A137="","",SUMIFS(Payments!$D:$D,Payments!$B:$B,$A137,Payments!$F:$F,F$3))</f>
        <v/>
      </c>
      <c r="G137" s="25" t="str">
        <f>IF($A137="","",SUMIFS(Payments!$D:$D,Payments!$B:$B,$A137,Payments!$F:$F,G$3))</f>
        <v/>
      </c>
      <c r="H137" s="25" t="str">
        <f>IF($A137="","",SUMIFS(Payments!$D:$D,Payments!$B:$B,$A137,Payments!$F:$F,H$3))</f>
        <v/>
      </c>
      <c r="I137" s="25" t="str">
        <f>IF($A137="","",SUMIFS(Payments!$D:$D,Payments!$B:$B,$A137,Payments!$F:$F,I$3))</f>
        <v/>
      </c>
      <c r="J137" s="25" t="str">
        <f>IF($A137="","",SUMIFS(Payments!$D:$D,Payments!$B:$B,$A137,Payments!$F:$F,J$3))</f>
        <v/>
      </c>
      <c r="K137" s="25" t="str">
        <f>IF($A137="","",SUMIFS(Payments!$D:$D,Payments!$B:$B,$A137,Payments!$F:$F,K$3))</f>
        <v/>
      </c>
      <c r="L137" s="25" t="str">
        <f>IF($A137="","",SUMIFS(Payments!$D:$D,Payments!$B:$B,$A137,Payments!$F:$F,L$3))</f>
        <v/>
      </c>
      <c r="M137" s="25" t="str">
        <f>IF($A137="","",SUMIFS(Payments!$D:$D,Payments!$B:$B,$A137,Payments!$F:$F,M$3))</f>
        <v/>
      </c>
      <c r="N137" s="25" t="str">
        <f>IF($A137="","",SUMIFS(Payments!$D:$D,Payments!$B:$B,$A137,Payments!$F:$F,N$3))</f>
        <v/>
      </c>
      <c r="O137" s="24" t="str">
        <f t="shared" si="12"/>
        <v/>
      </c>
      <c r="P137" s="26" t="str">
        <f>IF($A137="","",MAX(0,(YEAR(Settings!$B$5)-YEAR($T137))*12+MONTH(Settings!$B$5)-MONTH($T137)+1))</f>
        <v/>
      </c>
      <c r="Q137" s="24" t="str">
        <f t="shared" si="13"/>
        <v/>
      </c>
      <c r="R137" s="24" t="str">
        <f t="shared" si="14"/>
        <v/>
      </c>
      <c r="S137" s="27" t="str">
        <f>IF(OR($A137="",N(R137)&lt;=0),"","Dear parent, the tuition fee of ₹ "&amp;TEXT(R137,"[&gt;=10000000]##\,##\,##\,##0;[&gt;=100000]##\,##\,##0;##,##0")&amp;" for "&amp;$A137&amp;" is pending at "&amp;Settings!$B$3&amp;". Kindly pay at your earliest convenience. Thank you.")</f>
        <v/>
      </c>
      <c r="T137" s="28" t="str">
        <f>IF($A137="","",DATE(YEAR(MAX(N(Students!E137),Settings!$B$4)),MONTH(MAX(N(Students!E137),Settings!$B$4)),1))</f>
        <v/>
      </c>
    </row>
    <row r="138" spans="1:20" x14ac:dyDescent="0.3">
      <c r="A138" s="23" t="str">
        <f>IF(Students!A138="","",Students!A138)</f>
        <v/>
      </c>
      <c r="B138" s="24" t="str">
        <f>IF($A138="","",N(Students!D138))</f>
        <v/>
      </c>
      <c r="C138" s="25" t="str">
        <f>IF($A138="","",SUMIFS(Payments!$D:$D,Payments!$B:$B,$A138,Payments!$F:$F,C$3))</f>
        <v/>
      </c>
      <c r="D138" s="25" t="str">
        <f>IF($A138="","",SUMIFS(Payments!$D:$D,Payments!$B:$B,$A138,Payments!$F:$F,D$3))</f>
        <v/>
      </c>
      <c r="E138" s="25" t="str">
        <f>IF($A138="","",SUMIFS(Payments!$D:$D,Payments!$B:$B,$A138,Payments!$F:$F,E$3))</f>
        <v/>
      </c>
      <c r="F138" s="25" t="str">
        <f>IF($A138="","",SUMIFS(Payments!$D:$D,Payments!$B:$B,$A138,Payments!$F:$F,F$3))</f>
        <v/>
      </c>
      <c r="G138" s="25" t="str">
        <f>IF($A138="","",SUMIFS(Payments!$D:$D,Payments!$B:$B,$A138,Payments!$F:$F,G$3))</f>
        <v/>
      </c>
      <c r="H138" s="25" t="str">
        <f>IF($A138="","",SUMIFS(Payments!$D:$D,Payments!$B:$B,$A138,Payments!$F:$F,H$3))</f>
        <v/>
      </c>
      <c r="I138" s="25" t="str">
        <f>IF($A138="","",SUMIFS(Payments!$D:$D,Payments!$B:$B,$A138,Payments!$F:$F,I$3))</f>
        <v/>
      </c>
      <c r="J138" s="25" t="str">
        <f>IF($A138="","",SUMIFS(Payments!$D:$D,Payments!$B:$B,$A138,Payments!$F:$F,J$3))</f>
        <v/>
      </c>
      <c r="K138" s="25" t="str">
        <f>IF($A138="","",SUMIFS(Payments!$D:$D,Payments!$B:$B,$A138,Payments!$F:$F,K$3))</f>
        <v/>
      </c>
      <c r="L138" s="25" t="str">
        <f>IF($A138="","",SUMIFS(Payments!$D:$D,Payments!$B:$B,$A138,Payments!$F:$F,L$3))</f>
        <v/>
      </c>
      <c r="M138" s="25" t="str">
        <f>IF($A138="","",SUMIFS(Payments!$D:$D,Payments!$B:$B,$A138,Payments!$F:$F,M$3))</f>
        <v/>
      </c>
      <c r="N138" s="25" t="str">
        <f>IF($A138="","",SUMIFS(Payments!$D:$D,Payments!$B:$B,$A138,Payments!$F:$F,N$3))</f>
        <v/>
      </c>
      <c r="O138" s="24" t="str">
        <f t="shared" si="12"/>
        <v/>
      </c>
      <c r="P138" s="26" t="str">
        <f>IF($A138="","",MAX(0,(YEAR(Settings!$B$5)-YEAR($T138))*12+MONTH(Settings!$B$5)-MONTH($T138)+1))</f>
        <v/>
      </c>
      <c r="Q138" s="24" t="str">
        <f t="shared" si="13"/>
        <v/>
      </c>
      <c r="R138" s="24" t="str">
        <f t="shared" si="14"/>
        <v/>
      </c>
      <c r="S138" s="27" t="str">
        <f>IF(OR($A138="",N(R138)&lt;=0),"","Dear parent, the tuition fee of ₹ "&amp;TEXT(R138,"[&gt;=10000000]##\,##\,##\,##0;[&gt;=100000]##\,##\,##0;##,##0")&amp;" for "&amp;$A138&amp;" is pending at "&amp;Settings!$B$3&amp;". Kindly pay at your earliest convenience. Thank you.")</f>
        <v/>
      </c>
      <c r="T138" s="28" t="str">
        <f>IF($A138="","",DATE(YEAR(MAX(N(Students!E138),Settings!$B$4)),MONTH(MAX(N(Students!E138),Settings!$B$4)),1))</f>
        <v/>
      </c>
    </row>
    <row r="139" spans="1:20" x14ac:dyDescent="0.3">
      <c r="A139" s="23" t="str">
        <f>IF(Students!A139="","",Students!A139)</f>
        <v/>
      </c>
      <c r="B139" s="24" t="str">
        <f>IF($A139="","",N(Students!D139))</f>
        <v/>
      </c>
      <c r="C139" s="25" t="str">
        <f>IF($A139="","",SUMIFS(Payments!$D:$D,Payments!$B:$B,$A139,Payments!$F:$F,C$3))</f>
        <v/>
      </c>
      <c r="D139" s="25" t="str">
        <f>IF($A139="","",SUMIFS(Payments!$D:$D,Payments!$B:$B,$A139,Payments!$F:$F,D$3))</f>
        <v/>
      </c>
      <c r="E139" s="25" t="str">
        <f>IF($A139="","",SUMIFS(Payments!$D:$D,Payments!$B:$B,$A139,Payments!$F:$F,E$3))</f>
        <v/>
      </c>
      <c r="F139" s="25" t="str">
        <f>IF($A139="","",SUMIFS(Payments!$D:$D,Payments!$B:$B,$A139,Payments!$F:$F,F$3))</f>
        <v/>
      </c>
      <c r="G139" s="25" t="str">
        <f>IF($A139="","",SUMIFS(Payments!$D:$D,Payments!$B:$B,$A139,Payments!$F:$F,G$3))</f>
        <v/>
      </c>
      <c r="H139" s="25" t="str">
        <f>IF($A139="","",SUMIFS(Payments!$D:$D,Payments!$B:$B,$A139,Payments!$F:$F,H$3))</f>
        <v/>
      </c>
      <c r="I139" s="25" t="str">
        <f>IF($A139="","",SUMIFS(Payments!$D:$D,Payments!$B:$B,$A139,Payments!$F:$F,I$3))</f>
        <v/>
      </c>
      <c r="J139" s="25" t="str">
        <f>IF($A139="","",SUMIFS(Payments!$D:$D,Payments!$B:$B,$A139,Payments!$F:$F,J$3))</f>
        <v/>
      </c>
      <c r="K139" s="25" t="str">
        <f>IF($A139="","",SUMIFS(Payments!$D:$D,Payments!$B:$B,$A139,Payments!$F:$F,K$3))</f>
        <v/>
      </c>
      <c r="L139" s="25" t="str">
        <f>IF($A139="","",SUMIFS(Payments!$D:$D,Payments!$B:$B,$A139,Payments!$F:$F,L$3))</f>
        <v/>
      </c>
      <c r="M139" s="25" t="str">
        <f>IF($A139="","",SUMIFS(Payments!$D:$D,Payments!$B:$B,$A139,Payments!$F:$F,M$3))</f>
        <v/>
      </c>
      <c r="N139" s="25" t="str">
        <f>IF($A139="","",SUMIFS(Payments!$D:$D,Payments!$B:$B,$A139,Payments!$F:$F,N$3))</f>
        <v/>
      </c>
      <c r="O139" s="24" t="str">
        <f t="shared" si="12"/>
        <v/>
      </c>
      <c r="P139" s="26" t="str">
        <f>IF($A139="","",MAX(0,(YEAR(Settings!$B$5)-YEAR($T139))*12+MONTH(Settings!$B$5)-MONTH($T139)+1))</f>
        <v/>
      </c>
      <c r="Q139" s="24" t="str">
        <f t="shared" si="13"/>
        <v/>
      </c>
      <c r="R139" s="24" t="str">
        <f t="shared" si="14"/>
        <v/>
      </c>
      <c r="S139" s="27" t="str">
        <f>IF(OR($A139="",N(R139)&lt;=0),"","Dear parent, the tuition fee of ₹ "&amp;TEXT(R139,"[&gt;=10000000]##\,##\,##\,##0;[&gt;=100000]##\,##\,##0;##,##0")&amp;" for "&amp;$A139&amp;" is pending at "&amp;Settings!$B$3&amp;". Kindly pay at your earliest convenience. Thank you.")</f>
        <v/>
      </c>
      <c r="T139" s="28" t="str">
        <f>IF($A139="","",DATE(YEAR(MAX(N(Students!E139),Settings!$B$4)),MONTH(MAX(N(Students!E139),Settings!$B$4)),1))</f>
        <v/>
      </c>
    </row>
    <row r="140" spans="1:20" x14ac:dyDescent="0.3">
      <c r="A140" s="23" t="str">
        <f>IF(Students!A140="","",Students!A140)</f>
        <v/>
      </c>
      <c r="B140" s="24" t="str">
        <f>IF($A140="","",N(Students!D140))</f>
        <v/>
      </c>
      <c r="C140" s="25" t="str">
        <f>IF($A140="","",SUMIFS(Payments!$D:$D,Payments!$B:$B,$A140,Payments!$F:$F,C$3))</f>
        <v/>
      </c>
      <c r="D140" s="25" t="str">
        <f>IF($A140="","",SUMIFS(Payments!$D:$D,Payments!$B:$B,$A140,Payments!$F:$F,D$3))</f>
        <v/>
      </c>
      <c r="E140" s="25" t="str">
        <f>IF($A140="","",SUMIFS(Payments!$D:$D,Payments!$B:$B,$A140,Payments!$F:$F,E$3))</f>
        <v/>
      </c>
      <c r="F140" s="25" t="str">
        <f>IF($A140="","",SUMIFS(Payments!$D:$D,Payments!$B:$B,$A140,Payments!$F:$F,F$3))</f>
        <v/>
      </c>
      <c r="G140" s="25" t="str">
        <f>IF($A140="","",SUMIFS(Payments!$D:$D,Payments!$B:$B,$A140,Payments!$F:$F,G$3))</f>
        <v/>
      </c>
      <c r="H140" s="25" t="str">
        <f>IF($A140="","",SUMIFS(Payments!$D:$D,Payments!$B:$B,$A140,Payments!$F:$F,H$3))</f>
        <v/>
      </c>
      <c r="I140" s="25" t="str">
        <f>IF($A140="","",SUMIFS(Payments!$D:$D,Payments!$B:$B,$A140,Payments!$F:$F,I$3))</f>
        <v/>
      </c>
      <c r="J140" s="25" t="str">
        <f>IF($A140="","",SUMIFS(Payments!$D:$D,Payments!$B:$B,$A140,Payments!$F:$F,J$3))</f>
        <v/>
      </c>
      <c r="K140" s="25" t="str">
        <f>IF($A140="","",SUMIFS(Payments!$D:$D,Payments!$B:$B,$A140,Payments!$F:$F,K$3))</f>
        <v/>
      </c>
      <c r="L140" s="25" t="str">
        <f>IF($A140="","",SUMIFS(Payments!$D:$D,Payments!$B:$B,$A140,Payments!$F:$F,L$3))</f>
        <v/>
      </c>
      <c r="M140" s="25" t="str">
        <f>IF($A140="","",SUMIFS(Payments!$D:$D,Payments!$B:$B,$A140,Payments!$F:$F,M$3))</f>
        <v/>
      </c>
      <c r="N140" s="25" t="str">
        <f>IF($A140="","",SUMIFS(Payments!$D:$D,Payments!$B:$B,$A140,Payments!$F:$F,N$3))</f>
        <v/>
      </c>
      <c r="O140" s="24" t="str">
        <f t="shared" si="12"/>
        <v/>
      </c>
      <c r="P140" s="26" t="str">
        <f>IF($A140="","",MAX(0,(YEAR(Settings!$B$5)-YEAR($T140))*12+MONTH(Settings!$B$5)-MONTH($T140)+1))</f>
        <v/>
      </c>
      <c r="Q140" s="24" t="str">
        <f t="shared" si="13"/>
        <v/>
      </c>
      <c r="R140" s="24" t="str">
        <f t="shared" si="14"/>
        <v/>
      </c>
      <c r="S140" s="27" t="str">
        <f>IF(OR($A140="",N(R140)&lt;=0),"","Dear parent, the tuition fee of ₹ "&amp;TEXT(R140,"[&gt;=10000000]##\,##\,##\,##0;[&gt;=100000]##\,##\,##0;##,##0")&amp;" for "&amp;$A140&amp;" is pending at "&amp;Settings!$B$3&amp;". Kindly pay at your earliest convenience. Thank you.")</f>
        <v/>
      </c>
      <c r="T140" s="28" t="str">
        <f>IF($A140="","",DATE(YEAR(MAX(N(Students!E140),Settings!$B$4)),MONTH(MAX(N(Students!E140),Settings!$B$4)),1))</f>
        <v/>
      </c>
    </row>
    <row r="141" spans="1:20" x14ac:dyDescent="0.3">
      <c r="A141" s="23" t="str">
        <f>IF(Students!A141="","",Students!A141)</f>
        <v/>
      </c>
      <c r="B141" s="24" t="str">
        <f>IF($A141="","",N(Students!D141))</f>
        <v/>
      </c>
      <c r="C141" s="25" t="str">
        <f>IF($A141="","",SUMIFS(Payments!$D:$D,Payments!$B:$B,$A141,Payments!$F:$F,C$3))</f>
        <v/>
      </c>
      <c r="D141" s="25" t="str">
        <f>IF($A141="","",SUMIFS(Payments!$D:$D,Payments!$B:$B,$A141,Payments!$F:$F,D$3))</f>
        <v/>
      </c>
      <c r="E141" s="25" t="str">
        <f>IF($A141="","",SUMIFS(Payments!$D:$D,Payments!$B:$B,$A141,Payments!$F:$F,E$3))</f>
        <v/>
      </c>
      <c r="F141" s="25" t="str">
        <f>IF($A141="","",SUMIFS(Payments!$D:$D,Payments!$B:$B,$A141,Payments!$F:$F,F$3))</f>
        <v/>
      </c>
      <c r="G141" s="25" t="str">
        <f>IF($A141="","",SUMIFS(Payments!$D:$D,Payments!$B:$B,$A141,Payments!$F:$F,G$3))</f>
        <v/>
      </c>
      <c r="H141" s="25" t="str">
        <f>IF($A141="","",SUMIFS(Payments!$D:$D,Payments!$B:$B,$A141,Payments!$F:$F,H$3))</f>
        <v/>
      </c>
      <c r="I141" s="25" t="str">
        <f>IF($A141="","",SUMIFS(Payments!$D:$D,Payments!$B:$B,$A141,Payments!$F:$F,I$3))</f>
        <v/>
      </c>
      <c r="J141" s="25" t="str">
        <f>IF($A141="","",SUMIFS(Payments!$D:$D,Payments!$B:$B,$A141,Payments!$F:$F,J$3))</f>
        <v/>
      </c>
      <c r="K141" s="25" t="str">
        <f>IF($A141="","",SUMIFS(Payments!$D:$D,Payments!$B:$B,$A141,Payments!$F:$F,K$3))</f>
        <v/>
      </c>
      <c r="L141" s="25" t="str">
        <f>IF($A141="","",SUMIFS(Payments!$D:$D,Payments!$B:$B,$A141,Payments!$F:$F,L$3))</f>
        <v/>
      </c>
      <c r="M141" s="25" t="str">
        <f>IF($A141="","",SUMIFS(Payments!$D:$D,Payments!$B:$B,$A141,Payments!$F:$F,M$3))</f>
        <v/>
      </c>
      <c r="N141" s="25" t="str">
        <f>IF($A141="","",SUMIFS(Payments!$D:$D,Payments!$B:$B,$A141,Payments!$F:$F,N$3))</f>
        <v/>
      </c>
      <c r="O141" s="24" t="str">
        <f t="shared" si="12"/>
        <v/>
      </c>
      <c r="P141" s="26" t="str">
        <f>IF($A141="","",MAX(0,(YEAR(Settings!$B$5)-YEAR($T141))*12+MONTH(Settings!$B$5)-MONTH($T141)+1))</f>
        <v/>
      </c>
      <c r="Q141" s="24" t="str">
        <f t="shared" si="13"/>
        <v/>
      </c>
      <c r="R141" s="24" t="str">
        <f t="shared" si="14"/>
        <v/>
      </c>
      <c r="S141" s="27" t="str">
        <f>IF(OR($A141="",N(R141)&lt;=0),"","Dear parent, the tuition fee of ₹ "&amp;TEXT(R141,"[&gt;=10000000]##\,##\,##\,##0;[&gt;=100000]##\,##\,##0;##,##0")&amp;" for "&amp;$A141&amp;" is pending at "&amp;Settings!$B$3&amp;". Kindly pay at your earliest convenience. Thank you.")</f>
        <v/>
      </c>
      <c r="T141" s="28" t="str">
        <f>IF($A141="","",DATE(YEAR(MAX(N(Students!E141),Settings!$B$4)),MONTH(MAX(N(Students!E141),Settings!$B$4)),1))</f>
        <v/>
      </c>
    </row>
    <row r="142" spans="1:20" x14ac:dyDescent="0.3">
      <c r="A142" s="23" t="str">
        <f>IF(Students!A142="","",Students!A142)</f>
        <v/>
      </c>
      <c r="B142" s="24" t="str">
        <f>IF($A142="","",N(Students!D142))</f>
        <v/>
      </c>
      <c r="C142" s="25" t="str">
        <f>IF($A142="","",SUMIFS(Payments!$D:$D,Payments!$B:$B,$A142,Payments!$F:$F,C$3))</f>
        <v/>
      </c>
      <c r="D142" s="25" t="str">
        <f>IF($A142="","",SUMIFS(Payments!$D:$D,Payments!$B:$B,$A142,Payments!$F:$F,D$3))</f>
        <v/>
      </c>
      <c r="E142" s="25" t="str">
        <f>IF($A142="","",SUMIFS(Payments!$D:$D,Payments!$B:$B,$A142,Payments!$F:$F,E$3))</f>
        <v/>
      </c>
      <c r="F142" s="25" t="str">
        <f>IF($A142="","",SUMIFS(Payments!$D:$D,Payments!$B:$B,$A142,Payments!$F:$F,F$3))</f>
        <v/>
      </c>
      <c r="G142" s="25" t="str">
        <f>IF($A142="","",SUMIFS(Payments!$D:$D,Payments!$B:$B,$A142,Payments!$F:$F,G$3))</f>
        <v/>
      </c>
      <c r="H142" s="25" t="str">
        <f>IF($A142="","",SUMIFS(Payments!$D:$D,Payments!$B:$B,$A142,Payments!$F:$F,H$3))</f>
        <v/>
      </c>
      <c r="I142" s="25" t="str">
        <f>IF($A142="","",SUMIFS(Payments!$D:$D,Payments!$B:$B,$A142,Payments!$F:$F,I$3))</f>
        <v/>
      </c>
      <c r="J142" s="25" t="str">
        <f>IF($A142="","",SUMIFS(Payments!$D:$D,Payments!$B:$B,$A142,Payments!$F:$F,J$3))</f>
        <v/>
      </c>
      <c r="K142" s="25" t="str">
        <f>IF($A142="","",SUMIFS(Payments!$D:$D,Payments!$B:$B,$A142,Payments!$F:$F,K$3))</f>
        <v/>
      </c>
      <c r="L142" s="25" t="str">
        <f>IF($A142="","",SUMIFS(Payments!$D:$D,Payments!$B:$B,$A142,Payments!$F:$F,L$3))</f>
        <v/>
      </c>
      <c r="M142" s="25" t="str">
        <f>IF($A142="","",SUMIFS(Payments!$D:$D,Payments!$B:$B,$A142,Payments!$F:$F,M$3))</f>
        <v/>
      </c>
      <c r="N142" s="25" t="str">
        <f>IF($A142="","",SUMIFS(Payments!$D:$D,Payments!$B:$B,$A142,Payments!$F:$F,N$3))</f>
        <v/>
      </c>
      <c r="O142" s="24" t="str">
        <f t="shared" si="12"/>
        <v/>
      </c>
      <c r="P142" s="26" t="str">
        <f>IF($A142="","",MAX(0,(YEAR(Settings!$B$5)-YEAR($T142))*12+MONTH(Settings!$B$5)-MONTH($T142)+1))</f>
        <v/>
      </c>
      <c r="Q142" s="24" t="str">
        <f t="shared" si="13"/>
        <v/>
      </c>
      <c r="R142" s="24" t="str">
        <f t="shared" si="14"/>
        <v/>
      </c>
      <c r="S142" s="27" t="str">
        <f>IF(OR($A142="",N(R142)&lt;=0),"","Dear parent, the tuition fee of ₹ "&amp;TEXT(R142,"[&gt;=10000000]##\,##\,##\,##0;[&gt;=100000]##\,##\,##0;##,##0")&amp;" for "&amp;$A142&amp;" is pending at "&amp;Settings!$B$3&amp;". Kindly pay at your earliest convenience. Thank you.")</f>
        <v/>
      </c>
      <c r="T142" s="28" t="str">
        <f>IF($A142="","",DATE(YEAR(MAX(N(Students!E142),Settings!$B$4)),MONTH(MAX(N(Students!E142),Settings!$B$4)),1))</f>
        <v/>
      </c>
    </row>
    <row r="143" spans="1:20" x14ac:dyDescent="0.3">
      <c r="A143" s="23" t="str">
        <f>IF(Students!A143="","",Students!A143)</f>
        <v/>
      </c>
      <c r="B143" s="24" t="str">
        <f>IF($A143="","",N(Students!D143))</f>
        <v/>
      </c>
      <c r="C143" s="25" t="str">
        <f>IF($A143="","",SUMIFS(Payments!$D:$D,Payments!$B:$B,$A143,Payments!$F:$F,C$3))</f>
        <v/>
      </c>
      <c r="D143" s="25" t="str">
        <f>IF($A143="","",SUMIFS(Payments!$D:$D,Payments!$B:$B,$A143,Payments!$F:$F,D$3))</f>
        <v/>
      </c>
      <c r="E143" s="25" t="str">
        <f>IF($A143="","",SUMIFS(Payments!$D:$D,Payments!$B:$B,$A143,Payments!$F:$F,E$3))</f>
        <v/>
      </c>
      <c r="F143" s="25" t="str">
        <f>IF($A143="","",SUMIFS(Payments!$D:$D,Payments!$B:$B,$A143,Payments!$F:$F,F$3))</f>
        <v/>
      </c>
      <c r="G143" s="25" t="str">
        <f>IF($A143="","",SUMIFS(Payments!$D:$D,Payments!$B:$B,$A143,Payments!$F:$F,G$3))</f>
        <v/>
      </c>
      <c r="H143" s="25" t="str">
        <f>IF($A143="","",SUMIFS(Payments!$D:$D,Payments!$B:$B,$A143,Payments!$F:$F,H$3))</f>
        <v/>
      </c>
      <c r="I143" s="25" t="str">
        <f>IF($A143="","",SUMIFS(Payments!$D:$D,Payments!$B:$B,$A143,Payments!$F:$F,I$3))</f>
        <v/>
      </c>
      <c r="J143" s="25" t="str">
        <f>IF($A143="","",SUMIFS(Payments!$D:$D,Payments!$B:$B,$A143,Payments!$F:$F,J$3))</f>
        <v/>
      </c>
      <c r="K143" s="25" t="str">
        <f>IF($A143="","",SUMIFS(Payments!$D:$D,Payments!$B:$B,$A143,Payments!$F:$F,K$3))</f>
        <v/>
      </c>
      <c r="L143" s="25" t="str">
        <f>IF($A143="","",SUMIFS(Payments!$D:$D,Payments!$B:$B,$A143,Payments!$F:$F,L$3))</f>
        <v/>
      </c>
      <c r="M143" s="25" t="str">
        <f>IF($A143="","",SUMIFS(Payments!$D:$D,Payments!$B:$B,$A143,Payments!$F:$F,M$3))</f>
        <v/>
      </c>
      <c r="N143" s="25" t="str">
        <f>IF($A143="","",SUMIFS(Payments!$D:$D,Payments!$B:$B,$A143,Payments!$F:$F,N$3))</f>
        <v/>
      </c>
      <c r="O143" s="24" t="str">
        <f t="shared" si="12"/>
        <v/>
      </c>
      <c r="P143" s="26" t="str">
        <f>IF($A143="","",MAX(0,(YEAR(Settings!$B$5)-YEAR($T143))*12+MONTH(Settings!$B$5)-MONTH($T143)+1))</f>
        <v/>
      </c>
      <c r="Q143" s="24" t="str">
        <f t="shared" si="13"/>
        <v/>
      </c>
      <c r="R143" s="24" t="str">
        <f t="shared" si="14"/>
        <v/>
      </c>
      <c r="S143" s="27" t="str">
        <f>IF(OR($A143="",N(R143)&lt;=0),"","Dear parent, the tuition fee of ₹ "&amp;TEXT(R143,"[&gt;=10000000]##\,##\,##\,##0;[&gt;=100000]##\,##\,##0;##,##0")&amp;" for "&amp;$A143&amp;" is pending at "&amp;Settings!$B$3&amp;". Kindly pay at your earliest convenience. Thank you.")</f>
        <v/>
      </c>
      <c r="T143" s="28" t="str">
        <f>IF($A143="","",DATE(YEAR(MAX(N(Students!E143),Settings!$B$4)),MONTH(MAX(N(Students!E143),Settings!$B$4)),1))</f>
        <v/>
      </c>
    </row>
    <row r="144" spans="1:20" x14ac:dyDescent="0.3">
      <c r="A144" s="23" t="str">
        <f>IF(Students!A144="","",Students!A144)</f>
        <v/>
      </c>
      <c r="B144" s="24" t="str">
        <f>IF($A144="","",N(Students!D144))</f>
        <v/>
      </c>
      <c r="C144" s="25" t="str">
        <f>IF($A144="","",SUMIFS(Payments!$D:$D,Payments!$B:$B,$A144,Payments!$F:$F,C$3))</f>
        <v/>
      </c>
      <c r="D144" s="25" t="str">
        <f>IF($A144="","",SUMIFS(Payments!$D:$D,Payments!$B:$B,$A144,Payments!$F:$F,D$3))</f>
        <v/>
      </c>
      <c r="E144" s="25" t="str">
        <f>IF($A144="","",SUMIFS(Payments!$D:$D,Payments!$B:$B,$A144,Payments!$F:$F,E$3))</f>
        <v/>
      </c>
      <c r="F144" s="25" t="str">
        <f>IF($A144="","",SUMIFS(Payments!$D:$D,Payments!$B:$B,$A144,Payments!$F:$F,F$3))</f>
        <v/>
      </c>
      <c r="G144" s="25" t="str">
        <f>IF($A144="","",SUMIFS(Payments!$D:$D,Payments!$B:$B,$A144,Payments!$F:$F,G$3))</f>
        <v/>
      </c>
      <c r="H144" s="25" t="str">
        <f>IF($A144="","",SUMIFS(Payments!$D:$D,Payments!$B:$B,$A144,Payments!$F:$F,H$3))</f>
        <v/>
      </c>
      <c r="I144" s="25" t="str">
        <f>IF($A144="","",SUMIFS(Payments!$D:$D,Payments!$B:$B,$A144,Payments!$F:$F,I$3))</f>
        <v/>
      </c>
      <c r="J144" s="25" t="str">
        <f>IF($A144="","",SUMIFS(Payments!$D:$D,Payments!$B:$B,$A144,Payments!$F:$F,J$3))</f>
        <v/>
      </c>
      <c r="K144" s="25" t="str">
        <f>IF($A144="","",SUMIFS(Payments!$D:$D,Payments!$B:$B,$A144,Payments!$F:$F,K$3))</f>
        <v/>
      </c>
      <c r="L144" s="25" t="str">
        <f>IF($A144="","",SUMIFS(Payments!$D:$D,Payments!$B:$B,$A144,Payments!$F:$F,L$3))</f>
        <v/>
      </c>
      <c r="M144" s="25" t="str">
        <f>IF($A144="","",SUMIFS(Payments!$D:$D,Payments!$B:$B,$A144,Payments!$F:$F,M$3))</f>
        <v/>
      </c>
      <c r="N144" s="25" t="str">
        <f>IF($A144="","",SUMIFS(Payments!$D:$D,Payments!$B:$B,$A144,Payments!$F:$F,N$3))</f>
        <v/>
      </c>
      <c r="O144" s="24" t="str">
        <f t="shared" si="12"/>
        <v/>
      </c>
      <c r="P144" s="26" t="str">
        <f>IF($A144="","",MAX(0,(YEAR(Settings!$B$5)-YEAR($T144))*12+MONTH(Settings!$B$5)-MONTH($T144)+1))</f>
        <v/>
      </c>
      <c r="Q144" s="24" t="str">
        <f t="shared" si="13"/>
        <v/>
      </c>
      <c r="R144" s="24" t="str">
        <f t="shared" si="14"/>
        <v/>
      </c>
      <c r="S144" s="27" t="str">
        <f>IF(OR($A144="",N(R144)&lt;=0),"","Dear parent, the tuition fee of ₹ "&amp;TEXT(R144,"[&gt;=10000000]##\,##\,##\,##0;[&gt;=100000]##\,##\,##0;##,##0")&amp;" for "&amp;$A144&amp;" is pending at "&amp;Settings!$B$3&amp;". Kindly pay at your earliest convenience. Thank you.")</f>
        <v/>
      </c>
      <c r="T144" s="28" t="str">
        <f>IF($A144="","",DATE(YEAR(MAX(N(Students!E144),Settings!$B$4)),MONTH(MAX(N(Students!E144),Settings!$B$4)),1))</f>
        <v/>
      </c>
    </row>
    <row r="145" spans="1:20" x14ac:dyDescent="0.3">
      <c r="A145" s="23" t="str">
        <f>IF(Students!A145="","",Students!A145)</f>
        <v/>
      </c>
      <c r="B145" s="24" t="str">
        <f>IF($A145="","",N(Students!D145))</f>
        <v/>
      </c>
      <c r="C145" s="25" t="str">
        <f>IF($A145="","",SUMIFS(Payments!$D:$D,Payments!$B:$B,$A145,Payments!$F:$F,C$3))</f>
        <v/>
      </c>
      <c r="D145" s="25" t="str">
        <f>IF($A145="","",SUMIFS(Payments!$D:$D,Payments!$B:$B,$A145,Payments!$F:$F,D$3))</f>
        <v/>
      </c>
      <c r="E145" s="25" t="str">
        <f>IF($A145="","",SUMIFS(Payments!$D:$D,Payments!$B:$B,$A145,Payments!$F:$F,E$3))</f>
        <v/>
      </c>
      <c r="F145" s="25" t="str">
        <f>IF($A145="","",SUMIFS(Payments!$D:$D,Payments!$B:$B,$A145,Payments!$F:$F,F$3))</f>
        <v/>
      </c>
      <c r="G145" s="25" t="str">
        <f>IF($A145="","",SUMIFS(Payments!$D:$D,Payments!$B:$B,$A145,Payments!$F:$F,G$3))</f>
        <v/>
      </c>
      <c r="H145" s="25" t="str">
        <f>IF($A145="","",SUMIFS(Payments!$D:$D,Payments!$B:$B,$A145,Payments!$F:$F,H$3))</f>
        <v/>
      </c>
      <c r="I145" s="25" t="str">
        <f>IF($A145="","",SUMIFS(Payments!$D:$D,Payments!$B:$B,$A145,Payments!$F:$F,I$3))</f>
        <v/>
      </c>
      <c r="J145" s="25" t="str">
        <f>IF($A145="","",SUMIFS(Payments!$D:$D,Payments!$B:$B,$A145,Payments!$F:$F,J$3))</f>
        <v/>
      </c>
      <c r="K145" s="25" t="str">
        <f>IF($A145="","",SUMIFS(Payments!$D:$D,Payments!$B:$B,$A145,Payments!$F:$F,K$3))</f>
        <v/>
      </c>
      <c r="L145" s="25" t="str">
        <f>IF($A145="","",SUMIFS(Payments!$D:$D,Payments!$B:$B,$A145,Payments!$F:$F,L$3))</f>
        <v/>
      </c>
      <c r="M145" s="25" t="str">
        <f>IF($A145="","",SUMIFS(Payments!$D:$D,Payments!$B:$B,$A145,Payments!$F:$F,M$3))</f>
        <v/>
      </c>
      <c r="N145" s="25" t="str">
        <f>IF($A145="","",SUMIFS(Payments!$D:$D,Payments!$B:$B,$A145,Payments!$F:$F,N$3))</f>
        <v/>
      </c>
      <c r="O145" s="24" t="str">
        <f t="shared" si="12"/>
        <v/>
      </c>
      <c r="P145" s="26" t="str">
        <f>IF($A145="","",MAX(0,(YEAR(Settings!$B$5)-YEAR($T145))*12+MONTH(Settings!$B$5)-MONTH($T145)+1))</f>
        <v/>
      </c>
      <c r="Q145" s="24" t="str">
        <f t="shared" si="13"/>
        <v/>
      </c>
      <c r="R145" s="24" t="str">
        <f t="shared" si="14"/>
        <v/>
      </c>
      <c r="S145" s="27" t="str">
        <f>IF(OR($A145="",N(R145)&lt;=0),"","Dear parent, the tuition fee of ₹ "&amp;TEXT(R145,"[&gt;=10000000]##\,##\,##\,##0;[&gt;=100000]##\,##\,##0;##,##0")&amp;" for "&amp;$A145&amp;" is pending at "&amp;Settings!$B$3&amp;". Kindly pay at your earliest convenience. Thank you.")</f>
        <v/>
      </c>
      <c r="T145" s="28" t="str">
        <f>IF($A145="","",DATE(YEAR(MAX(N(Students!E145),Settings!$B$4)),MONTH(MAX(N(Students!E145),Settings!$B$4)),1))</f>
        <v/>
      </c>
    </row>
    <row r="146" spans="1:20" x14ac:dyDescent="0.3">
      <c r="A146" s="23" t="str">
        <f>IF(Students!A146="","",Students!A146)</f>
        <v/>
      </c>
      <c r="B146" s="24" t="str">
        <f>IF($A146="","",N(Students!D146))</f>
        <v/>
      </c>
      <c r="C146" s="25" t="str">
        <f>IF($A146="","",SUMIFS(Payments!$D:$D,Payments!$B:$B,$A146,Payments!$F:$F,C$3))</f>
        <v/>
      </c>
      <c r="D146" s="25" t="str">
        <f>IF($A146="","",SUMIFS(Payments!$D:$D,Payments!$B:$B,$A146,Payments!$F:$F,D$3))</f>
        <v/>
      </c>
      <c r="E146" s="25" t="str">
        <f>IF($A146="","",SUMIFS(Payments!$D:$D,Payments!$B:$B,$A146,Payments!$F:$F,E$3))</f>
        <v/>
      </c>
      <c r="F146" s="25" t="str">
        <f>IF($A146="","",SUMIFS(Payments!$D:$D,Payments!$B:$B,$A146,Payments!$F:$F,F$3))</f>
        <v/>
      </c>
      <c r="G146" s="25" t="str">
        <f>IF($A146="","",SUMIFS(Payments!$D:$D,Payments!$B:$B,$A146,Payments!$F:$F,G$3))</f>
        <v/>
      </c>
      <c r="H146" s="25" t="str">
        <f>IF($A146="","",SUMIFS(Payments!$D:$D,Payments!$B:$B,$A146,Payments!$F:$F,H$3))</f>
        <v/>
      </c>
      <c r="I146" s="25" t="str">
        <f>IF($A146="","",SUMIFS(Payments!$D:$D,Payments!$B:$B,$A146,Payments!$F:$F,I$3))</f>
        <v/>
      </c>
      <c r="J146" s="25" t="str">
        <f>IF($A146="","",SUMIFS(Payments!$D:$D,Payments!$B:$B,$A146,Payments!$F:$F,J$3))</f>
        <v/>
      </c>
      <c r="K146" s="25" t="str">
        <f>IF($A146="","",SUMIFS(Payments!$D:$D,Payments!$B:$B,$A146,Payments!$F:$F,K$3))</f>
        <v/>
      </c>
      <c r="L146" s="25" t="str">
        <f>IF($A146="","",SUMIFS(Payments!$D:$D,Payments!$B:$B,$A146,Payments!$F:$F,L$3))</f>
        <v/>
      </c>
      <c r="M146" s="25" t="str">
        <f>IF($A146="","",SUMIFS(Payments!$D:$D,Payments!$B:$B,$A146,Payments!$F:$F,M$3))</f>
        <v/>
      </c>
      <c r="N146" s="25" t="str">
        <f>IF($A146="","",SUMIFS(Payments!$D:$D,Payments!$B:$B,$A146,Payments!$F:$F,N$3))</f>
        <v/>
      </c>
      <c r="O146" s="24" t="str">
        <f t="shared" si="12"/>
        <v/>
      </c>
      <c r="P146" s="26" t="str">
        <f>IF($A146="","",MAX(0,(YEAR(Settings!$B$5)-YEAR($T146))*12+MONTH(Settings!$B$5)-MONTH($T146)+1))</f>
        <v/>
      </c>
      <c r="Q146" s="24" t="str">
        <f t="shared" si="13"/>
        <v/>
      </c>
      <c r="R146" s="24" t="str">
        <f t="shared" si="14"/>
        <v/>
      </c>
      <c r="S146" s="27" t="str">
        <f>IF(OR($A146="",N(R146)&lt;=0),"","Dear parent, the tuition fee of ₹ "&amp;TEXT(R146,"[&gt;=10000000]##\,##\,##\,##0;[&gt;=100000]##\,##\,##0;##,##0")&amp;" for "&amp;$A146&amp;" is pending at "&amp;Settings!$B$3&amp;". Kindly pay at your earliest convenience. Thank you.")</f>
        <v/>
      </c>
      <c r="T146" s="28" t="str">
        <f>IF($A146="","",DATE(YEAR(MAX(N(Students!E146),Settings!$B$4)),MONTH(MAX(N(Students!E146),Settings!$B$4)),1))</f>
        <v/>
      </c>
    </row>
    <row r="147" spans="1:20" x14ac:dyDescent="0.3">
      <c r="A147" s="23" t="str">
        <f>IF(Students!A147="","",Students!A147)</f>
        <v/>
      </c>
      <c r="B147" s="24" t="str">
        <f>IF($A147="","",N(Students!D147))</f>
        <v/>
      </c>
      <c r="C147" s="25" t="str">
        <f>IF($A147="","",SUMIFS(Payments!$D:$D,Payments!$B:$B,$A147,Payments!$F:$F,C$3))</f>
        <v/>
      </c>
      <c r="D147" s="25" t="str">
        <f>IF($A147="","",SUMIFS(Payments!$D:$D,Payments!$B:$B,$A147,Payments!$F:$F,D$3))</f>
        <v/>
      </c>
      <c r="E147" s="25" t="str">
        <f>IF($A147="","",SUMIFS(Payments!$D:$D,Payments!$B:$B,$A147,Payments!$F:$F,E$3))</f>
        <v/>
      </c>
      <c r="F147" s="25" t="str">
        <f>IF($A147="","",SUMIFS(Payments!$D:$D,Payments!$B:$B,$A147,Payments!$F:$F,F$3))</f>
        <v/>
      </c>
      <c r="G147" s="25" t="str">
        <f>IF($A147="","",SUMIFS(Payments!$D:$D,Payments!$B:$B,$A147,Payments!$F:$F,G$3))</f>
        <v/>
      </c>
      <c r="H147" s="25" t="str">
        <f>IF($A147="","",SUMIFS(Payments!$D:$D,Payments!$B:$B,$A147,Payments!$F:$F,H$3))</f>
        <v/>
      </c>
      <c r="I147" s="25" t="str">
        <f>IF($A147="","",SUMIFS(Payments!$D:$D,Payments!$B:$B,$A147,Payments!$F:$F,I$3))</f>
        <v/>
      </c>
      <c r="J147" s="25" t="str">
        <f>IF($A147="","",SUMIFS(Payments!$D:$D,Payments!$B:$B,$A147,Payments!$F:$F,J$3))</f>
        <v/>
      </c>
      <c r="K147" s="25" t="str">
        <f>IF($A147="","",SUMIFS(Payments!$D:$D,Payments!$B:$B,$A147,Payments!$F:$F,K$3))</f>
        <v/>
      </c>
      <c r="L147" s="25" t="str">
        <f>IF($A147="","",SUMIFS(Payments!$D:$D,Payments!$B:$B,$A147,Payments!$F:$F,L$3))</f>
        <v/>
      </c>
      <c r="M147" s="25" t="str">
        <f>IF($A147="","",SUMIFS(Payments!$D:$D,Payments!$B:$B,$A147,Payments!$F:$F,M$3))</f>
        <v/>
      </c>
      <c r="N147" s="25" t="str">
        <f>IF($A147="","",SUMIFS(Payments!$D:$D,Payments!$B:$B,$A147,Payments!$F:$F,N$3))</f>
        <v/>
      </c>
      <c r="O147" s="24" t="str">
        <f t="shared" si="12"/>
        <v/>
      </c>
      <c r="P147" s="26" t="str">
        <f>IF($A147="","",MAX(0,(YEAR(Settings!$B$5)-YEAR($T147))*12+MONTH(Settings!$B$5)-MONTH($T147)+1))</f>
        <v/>
      </c>
      <c r="Q147" s="24" t="str">
        <f t="shared" si="13"/>
        <v/>
      </c>
      <c r="R147" s="24" t="str">
        <f t="shared" si="14"/>
        <v/>
      </c>
      <c r="S147" s="27" t="str">
        <f>IF(OR($A147="",N(R147)&lt;=0),"","Dear parent, the tuition fee of ₹ "&amp;TEXT(R147,"[&gt;=10000000]##\,##\,##\,##0;[&gt;=100000]##\,##\,##0;##,##0")&amp;" for "&amp;$A147&amp;" is pending at "&amp;Settings!$B$3&amp;". Kindly pay at your earliest convenience. Thank you.")</f>
        <v/>
      </c>
      <c r="T147" s="28" t="str">
        <f>IF($A147="","",DATE(YEAR(MAX(N(Students!E147),Settings!$B$4)),MONTH(MAX(N(Students!E147),Settings!$B$4)),1))</f>
        <v/>
      </c>
    </row>
    <row r="148" spans="1:20" x14ac:dyDescent="0.3">
      <c r="A148" s="23" t="str">
        <f>IF(Students!A148="","",Students!A148)</f>
        <v/>
      </c>
      <c r="B148" s="24" t="str">
        <f>IF($A148="","",N(Students!D148))</f>
        <v/>
      </c>
      <c r="C148" s="25" t="str">
        <f>IF($A148="","",SUMIFS(Payments!$D:$D,Payments!$B:$B,$A148,Payments!$F:$F,C$3))</f>
        <v/>
      </c>
      <c r="D148" s="25" t="str">
        <f>IF($A148="","",SUMIFS(Payments!$D:$D,Payments!$B:$B,$A148,Payments!$F:$F,D$3))</f>
        <v/>
      </c>
      <c r="E148" s="25" t="str">
        <f>IF($A148="","",SUMIFS(Payments!$D:$D,Payments!$B:$B,$A148,Payments!$F:$F,E$3))</f>
        <v/>
      </c>
      <c r="F148" s="25" t="str">
        <f>IF($A148="","",SUMIFS(Payments!$D:$D,Payments!$B:$B,$A148,Payments!$F:$F,F$3))</f>
        <v/>
      </c>
      <c r="G148" s="25" t="str">
        <f>IF($A148="","",SUMIFS(Payments!$D:$D,Payments!$B:$B,$A148,Payments!$F:$F,G$3))</f>
        <v/>
      </c>
      <c r="H148" s="25" t="str">
        <f>IF($A148="","",SUMIFS(Payments!$D:$D,Payments!$B:$B,$A148,Payments!$F:$F,H$3))</f>
        <v/>
      </c>
      <c r="I148" s="25" t="str">
        <f>IF($A148="","",SUMIFS(Payments!$D:$D,Payments!$B:$B,$A148,Payments!$F:$F,I$3))</f>
        <v/>
      </c>
      <c r="J148" s="25" t="str">
        <f>IF($A148="","",SUMIFS(Payments!$D:$D,Payments!$B:$B,$A148,Payments!$F:$F,J$3))</f>
        <v/>
      </c>
      <c r="K148" s="25" t="str">
        <f>IF($A148="","",SUMIFS(Payments!$D:$D,Payments!$B:$B,$A148,Payments!$F:$F,K$3))</f>
        <v/>
      </c>
      <c r="L148" s="25" t="str">
        <f>IF($A148="","",SUMIFS(Payments!$D:$D,Payments!$B:$B,$A148,Payments!$F:$F,L$3))</f>
        <v/>
      </c>
      <c r="M148" s="25" t="str">
        <f>IF($A148="","",SUMIFS(Payments!$D:$D,Payments!$B:$B,$A148,Payments!$F:$F,M$3))</f>
        <v/>
      </c>
      <c r="N148" s="25" t="str">
        <f>IF($A148="","",SUMIFS(Payments!$D:$D,Payments!$B:$B,$A148,Payments!$F:$F,N$3))</f>
        <v/>
      </c>
      <c r="O148" s="24" t="str">
        <f t="shared" si="12"/>
        <v/>
      </c>
      <c r="P148" s="26" t="str">
        <f>IF($A148="","",MAX(0,(YEAR(Settings!$B$5)-YEAR($T148))*12+MONTH(Settings!$B$5)-MONTH($T148)+1))</f>
        <v/>
      </c>
      <c r="Q148" s="24" t="str">
        <f t="shared" si="13"/>
        <v/>
      </c>
      <c r="R148" s="24" t="str">
        <f t="shared" si="14"/>
        <v/>
      </c>
      <c r="S148" s="27" t="str">
        <f>IF(OR($A148="",N(R148)&lt;=0),"","Dear parent, the tuition fee of ₹ "&amp;TEXT(R148,"[&gt;=10000000]##\,##\,##\,##0;[&gt;=100000]##\,##\,##0;##,##0")&amp;" for "&amp;$A148&amp;" is pending at "&amp;Settings!$B$3&amp;". Kindly pay at your earliest convenience. Thank you.")</f>
        <v/>
      </c>
      <c r="T148" s="28" t="str">
        <f>IF($A148="","",DATE(YEAR(MAX(N(Students!E148),Settings!$B$4)),MONTH(MAX(N(Students!E148),Settings!$B$4)),1))</f>
        <v/>
      </c>
    </row>
    <row r="149" spans="1:20" x14ac:dyDescent="0.3">
      <c r="A149" s="23" t="str">
        <f>IF(Students!A149="","",Students!A149)</f>
        <v/>
      </c>
      <c r="B149" s="24" t="str">
        <f>IF($A149="","",N(Students!D149))</f>
        <v/>
      </c>
      <c r="C149" s="25" t="str">
        <f>IF($A149="","",SUMIFS(Payments!$D:$D,Payments!$B:$B,$A149,Payments!$F:$F,C$3))</f>
        <v/>
      </c>
      <c r="D149" s="25" t="str">
        <f>IF($A149="","",SUMIFS(Payments!$D:$D,Payments!$B:$B,$A149,Payments!$F:$F,D$3))</f>
        <v/>
      </c>
      <c r="E149" s="25" t="str">
        <f>IF($A149="","",SUMIFS(Payments!$D:$D,Payments!$B:$B,$A149,Payments!$F:$F,E$3))</f>
        <v/>
      </c>
      <c r="F149" s="25" t="str">
        <f>IF($A149="","",SUMIFS(Payments!$D:$D,Payments!$B:$B,$A149,Payments!$F:$F,F$3))</f>
        <v/>
      </c>
      <c r="G149" s="25" t="str">
        <f>IF($A149="","",SUMIFS(Payments!$D:$D,Payments!$B:$B,$A149,Payments!$F:$F,G$3))</f>
        <v/>
      </c>
      <c r="H149" s="25" t="str">
        <f>IF($A149="","",SUMIFS(Payments!$D:$D,Payments!$B:$B,$A149,Payments!$F:$F,H$3))</f>
        <v/>
      </c>
      <c r="I149" s="25" t="str">
        <f>IF($A149="","",SUMIFS(Payments!$D:$D,Payments!$B:$B,$A149,Payments!$F:$F,I$3))</f>
        <v/>
      </c>
      <c r="J149" s="25" t="str">
        <f>IF($A149="","",SUMIFS(Payments!$D:$D,Payments!$B:$B,$A149,Payments!$F:$F,J$3))</f>
        <v/>
      </c>
      <c r="K149" s="25" t="str">
        <f>IF($A149="","",SUMIFS(Payments!$D:$D,Payments!$B:$B,$A149,Payments!$F:$F,K$3))</f>
        <v/>
      </c>
      <c r="L149" s="25" t="str">
        <f>IF($A149="","",SUMIFS(Payments!$D:$D,Payments!$B:$B,$A149,Payments!$F:$F,L$3))</f>
        <v/>
      </c>
      <c r="M149" s="25" t="str">
        <f>IF($A149="","",SUMIFS(Payments!$D:$D,Payments!$B:$B,$A149,Payments!$F:$F,M$3))</f>
        <v/>
      </c>
      <c r="N149" s="25" t="str">
        <f>IF($A149="","",SUMIFS(Payments!$D:$D,Payments!$B:$B,$A149,Payments!$F:$F,N$3))</f>
        <v/>
      </c>
      <c r="O149" s="24" t="str">
        <f t="shared" si="12"/>
        <v/>
      </c>
      <c r="P149" s="26" t="str">
        <f>IF($A149="","",MAX(0,(YEAR(Settings!$B$5)-YEAR($T149))*12+MONTH(Settings!$B$5)-MONTH($T149)+1))</f>
        <v/>
      </c>
      <c r="Q149" s="24" t="str">
        <f t="shared" si="13"/>
        <v/>
      </c>
      <c r="R149" s="24" t="str">
        <f t="shared" si="14"/>
        <v/>
      </c>
      <c r="S149" s="27" t="str">
        <f>IF(OR($A149="",N(R149)&lt;=0),"","Dear parent, the tuition fee of ₹ "&amp;TEXT(R149,"[&gt;=10000000]##\,##\,##\,##0;[&gt;=100000]##\,##\,##0;##,##0")&amp;" for "&amp;$A149&amp;" is pending at "&amp;Settings!$B$3&amp;". Kindly pay at your earliest convenience. Thank you.")</f>
        <v/>
      </c>
      <c r="T149" s="28" t="str">
        <f>IF($A149="","",DATE(YEAR(MAX(N(Students!E149),Settings!$B$4)),MONTH(MAX(N(Students!E149),Settings!$B$4)),1))</f>
        <v/>
      </c>
    </row>
    <row r="150" spans="1:20" x14ac:dyDescent="0.3">
      <c r="A150" s="23" t="str">
        <f>IF(Students!A150="","",Students!A150)</f>
        <v/>
      </c>
      <c r="B150" s="24" t="str">
        <f>IF($A150="","",N(Students!D150))</f>
        <v/>
      </c>
      <c r="C150" s="25" t="str">
        <f>IF($A150="","",SUMIFS(Payments!$D:$D,Payments!$B:$B,$A150,Payments!$F:$F,C$3))</f>
        <v/>
      </c>
      <c r="D150" s="25" t="str">
        <f>IF($A150="","",SUMIFS(Payments!$D:$D,Payments!$B:$B,$A150,Payments!$F:$F,D$3))</f>
        <v/>
      </c>
      <c r="E150" s="25" t="str">
        <f>IF($A150="","",SUMIFS(Payments!$D:$D,Payments!$B:$B,$A150,Payments!$F:$F,E$3))</f>
        <v/>
      </c>
      <c r="F150" s="25" t="str">
        <f>IF($A150="","",SUMIFS(Payments!$D:$D,Payments!$B:$B,$A150,Payments!$F:$F,F$3))</f>
        <v/>
      </c>
      <c r="G150" s="25" t="str">
        <f>IF($A150="","",SUMIFS(Payments!$D:$D,Payments!$B:$B,$A150,Payments!$F:$F,G$3))</f>
        <v/>
      </c>
      <c r="H150" s="25" t="str">
        <f>IF($A150="","",SUMIFS(Payments!$D:$D,Payments!$B:$B,$A150,Payments!$F:$F,H$3))</f>
        <v/>
      </c>
      <c r="I150" s="25" t="str">
        <f>IF($A150="","",SUMIFS(Payments!$D:$D,Payments!$B:$B,$A150,Payments!$F:$F,I$3))</f>
        <v/>
      </c>
      <c r="J150" s="25" t="str">
        <f>IF($A150="","",SUMIFS(Payments!$D:$D,Payments!$B:$B,$A150,Payments!$F:$F,J$3))</f>
        <v/>
      </c>
      <c r="K150" s="25" t="str">
        <f>IF($A150="","",SUMIFS(Payments!$D:$D,Payments!$B:$B,$A150,Payments!$F:$F,K$3))</f>
        <v/>
      </c>
      <c r="L150" s="25" t="str">
        <f>IF($A150="","",SUMIFS(Payments!$D:$D,Payments!$B:$B,$A150,Payments!$F:$F,L$3))</f>
        <v/>
      </c>
      <c r="M150" s="25" t="str">
        <f>IF($A150="","",SUMIFS(Payments!$D:$D,Payments!$B:$B,$A150,Payments!$F:$F,M$3))</f>
        <v/>
      </c>
      <c r="N150" s="25" t="str">
        <f>IF($A150="","",SUMIFS(Payments!$D:$D,Payments!$B:$B,$A150,Payments!$F:$F,N$3))</f>
        <v/>
      </c>
      <c r="O150" s="24" t="str">
        <f t="shared" si="12"/>
        <v/>
      </c>
      <c r="P150" s="26" t="str">
        <f>IF($A150="","",MAX(0,(YEAR(Settings!$B$5)-YEAR($T150))*12+MONTH(Settings!$B$5)-MONTH($T150)+1))</f>
        <v/>
      </c>
      <c r="Q150" s="24" t="str">
        <f t="shared" si="13"/>
        <v/>
      </c>
      <c r="R150" s="24" t="str">
        <f t="shared" si="14"/>
        <v/>
      </c>
      <c r="S150" s="27" t="str">
        <f>IF(OR($A150="",N(R150)&lt;=0),"","Dear parent, the tuition fee of ₹ "&amp;TEXT(R150,"[&gt;=10000000]##\,##\,##\,##0;[&gt;=100000]##\,##\,##0;##,##0")&amp;" for "&amp;$A150&amp;" is pending at "&amp;Settings!$B$3&amp;". Kindly pay at your earliest convenience. Thank you.")</f>
        <v/>
      </c>
      <c r="T150" s="28" t="str">
        <f>IF($A150="","",DATE(YEAR(MAX(N(Students!E150),Settings!$B$4)),MONTH(MAX(N(Students!E150),Settings!$B$4)),1))</f>
        <v/>
      </c>
    </row>
    <row r="151" spans="1:20" x14ac:dyDescent="0.3">
      <c r="A151" s="23" t="str">
        <f>IF(Students!A151="","",Students!A151)</f>
        <v/>
      </c>
      <c r="B151" s="24" t="str">
        <f>IF($A151="","",N(Students!D151))</f>
        <v/>
      </c>
      <c r="C151" s="25" t="str">
        <f>IF($A151="","",SUMIFS(Payments!$D:$D,Payments!$B:$B,$A151,Payments!$F:$F,C$3))</f>
        <v/>
      </c>
      <c r="D151" s="25" t="str">
        <f>IF($A151="","",SUMIFS(Payments!$D:$D,Payments!$B:$B,$A151,Payments!$F:$F,D$3))</f>
        <v/>
      </c>
      <c r="E151" s="25" t="str">
        <f>IF($A151="","",SUMIFS(Payments!$D:$D,Payments!$B:$B,$A151,Payments!$F:$F,E$3))</f>
        <v/>
      </c>
      <c r="F151" s="25" t="str">
        <f>IF($A151="","",SUMIFS(Payments!$D:$D,Payments!$B:$B,$A151,Payments!$F:$F,F$3))</f>
        <v/>
      </c>
      <c r="G151" s="25" t="str">
        <f>IF($A151="","",SUMIFS(Payments!$D:$D,Payments!$B:$B,$A151,Payments!$F:$F,G$3))</f>
        <v/>
      </c>
      <c r="H151" s="25" t="str">
        <f>IF($A151="","",SUMIFS(Payments!$D:$D,Payments!$B:$B,$A151,Payments!$F:$F,H$3))</f>
        <v/>
      </c>
      <c r="I151" s="25" t="str">
        <f>IF($A151="","",SUMIFS(Payments!$D:$D,Payments!$B:$B,$A151,Payments!$F:$F,I$3))</f>
        <v/>
      </c>
      <c r="J151" s="25" t="str">
        <f>IF($A151="","",SUMIFS(Payments!$D:$D,Payments!$B:$B,$A151,Payments!$F:$F,J$3))</f>
        <v/>
      </c>
      <c r="K151" s="25" t="str">
        <f>IF($A151="","",SUMIFS(Payments!$D:$D,Payments!$B:$B,$A151,Payments!$F:$F,K$3))</f>
        <v/>
      </c>
      <c r="L151" s="25" t="str">
        <f>IF($A151="","",SUMIFS(Payments!$D:$D,Payments!$B:$B,$A151,Payments!$F:$F,L$3))</f>
        <v/>
      </c>
      <c r="M151" s="25" t="str">
        <f>IF($A151="","",SUMIFS(Payments!$D:$D,Payments!$B:$B,$A151,Payments!$F:$F,M$3))</f>
        <v/>
      </c>
      <c r="N151" s="25" t="str">
        <f>IF($A151="","",SUMIFS(Payments!$D:$D,Payments!$B:$B,$A151,Payments!$F:$F,N$3))</f>
        <v/>
      </c>
      <c r="O151" s="24" t="str">
        <f t="shared" si="12"/>
        <v/>
      </c>
      <c r="P151" s="26" t="str">
        <f>IF($A151="","",MAX(0,(YEAR(Settings!$B$5)-YEAR($T151))*12+MONTH(Settings!$B$5)-MONTH($T151)+1))</f>
        <v/>
      </c>
      <c r="Q151" s="24" t="str">
        <f t="shared" si="13"/>
        <v/>
      </c>
      <c r="R151" s="24" t="str">
        <f t="shared" si="14"/>
        <v/>
      </c>
      <c r="S151" s="27" t="str">
        <f>IF(OR($A151="",N(R151)&lt;=0),"","Dear parent, the tuition fee of ₹ "&amp;TEXT(R151,"[&gt;=10000000]##\,##\,##\,##0;[&gt;=100000]##\,##\,##0;##,##0")&amp;" for "&amp;$A151&amp;" is pending at "&amp;Settings!$B$3&amp;". Kindly pay at your earliest convenience. Thank you.")</f>
        <v/>
      </c>
      <c r="T151" s="28" t="str">
        <f>IF($A151="","",DATE(YEAR(MAX(N(Students!E151),Settings!$B$4)),MONTH(MAX(N(Students!E151),Settings!$B$4)),1))</f>
        <v/>
      </c>
    </row>
    <row r="152" spans="1:20" x14ac:dyDescent="0.3">
      <c r="A152" s="23" t="str">
        <f>IF(Students!A152="","",Students!A152)</f>
        <v/>
      </c>
      <c r="B152" s="24" t="str">
        <f>IF($A152="","",N(Students!D152))</f>
        <v/>
      </c>
      <c r="C152" s="25" t="str">
        <f>IF($A152="","",SUMIFS(Payments!$D:$D,Payments!$B:$B,$A152,Payments!$F:$F,C$3))</f>
        <v/>
      </c>
      <c r="D152" s="25" t="str">
        <f>IF($A152="","",SUMIFS(Payments!$D:$D,Payments!$B:$B,$A152,Payments!$F:$F,D$3))</f>
        <v/>
      </c>
      <c r="E152" s="25" t="str">
        <f>IF($A152="","",SUMIFS(Payments!$D:$D,Payments!$B:$B,$A152,Payments!$F:$F,E$3))</f>
        <v/>
      </c>
      <c r="F152" s="25" t="str">
        <f>IF($A152="","",SUMIFS(Payments!$D:$D,Payments!$B:$B,$A152,Payments!$F:$F,F$3))</f>
        <v/>
      </c>
      <c r="G152" s="25" t="str">
        <f>IF($A152="","",SUMIFS(Payments!$D:$D,Payments!$B:$B,$A152,Payments!$F:$F,G$3))</f>
        <v/>
      </c>
      <c r="H152" s="25" t="str">
        <f>IF($A152="","",SUMIFS(Payments!$D:$D,Payments!$B:$B,$A152,Payments!$F:$F,H$3))</f>
        <v/>
      </c>
      <c r="I152" s="25" t="str">
        <f>IF($A152="","",SUMIFS(Payments!$D:$D,Payments!$B:$B,$A152,Payments!$F:$F,I$3))</f>
        <v/>
      </c>
      <c r="J152" s="25" t="str">
        <f>IF($A152="","",SUMIFS(Payments!$D:$D,Payments!$B:$B,$A152,Payments!$F:$F,J$3))</f>
        <v/>
      </c>
      <c r="K152" s="25" t="str">
        <f>IF($A152="","",SUMIFS(Payments!$D:$D,Payments!$B:$B,$A152,Payments!$F:$F,K$3))</f>
        <v/>
      </c>
      <c r="L152" s="25" t="str">
        <f>IF($A152="","",SUMIFS(Payments!$D:$D,Payments!$B:$B,$A152,Payments!$F:$F,L$3))</f>
        <v/>
      </c>
      <c r="M152" s="25" t="str">
        <f>IF($A152="","",SUMIFS(Payments!$D:$D,Payments!$B:$B,$A152,Payments!$F:$F,M$3))</f>
        <v/>
      </c>
      <c r="N152" s="25" t="str">
        <f>IF($A152="","",SUMIFS(Payments!$D:$D,Payments!$B:$B,$A152,Payments!$F:$F,N$3))</f>
        <v/>
      </c>
      <c r="O152" s="24" t="str">
        <f t="shared" si="12"/>
        <v/>
      </c>
      <c r="P152" s="26" t="str">
        <f>IF($A152="","",MAX(0,(YEAR(Settings!$B$5)-YEAR($T152))*12+MONTH(Settings!$B$5)-MONTH($T152)+1))</f>
        <v/>
      </c>
      <c r="Q152" s="24" t="str">
        <f t="shared" si="13"/>
        <v/>
      </c>
      <c r="R152" s="24" t="str">
        <f t="shared" si="14"/>
        <v/>
      </c>
      <c r="S152" s="27" t="str">
        <f>IF(OR($A152="",N(R152)&lt;=0),"","Dear parent, the tuition fee of ₹ "&amp;TEXT(R152,"[&gt;=10000000]##\,##\,##\,##0;[&gt;=100000]##\,##\,##0;##,##0")&amp;" for "&amp;$A152&amp;" is pending at "&amp;Settings!$B$3&amp;". Kindly pay at your earliest convenience. Thank you.")</f>
        <v/>
      </c>
      <c r="T152" s="28" t="str">
        <f>IF($A152="","",DATE(YEAR(MAX(N(Students!E152),Settings!$B$4)),MONTH(MAX(N(Students!E152),Settings!$B$4)),1))</f>
        <v/>
      </c>
    </row>
    <row r="153" spans="1:20" x14ac:dyDescent="0.3">
      <c r="A153" s="23" t="str">
        <f>IF(Students!A153="","",Students!A153)</f>
        <v/>
      </c>
      <c r="B153" s="24" t="str">
        <f>IF($A153="","",N(Students!D153))</f>
        <v/>
      </c>
      <c r="C153" s="25" t="str">
        <f>IF($A153="","",SUMIFS(Payments!$D:$D,Payments!$B:$B,$A153,Payments!$F:$F,C$3))</f>
        <v/>
      </c>
      <c r="D153" s="25" t="str">
        <f>IF($A153="","",SUMIFS(Payments!$D:$D,Payments!$B:$B,$A153,Payments!$F:$F,D$3))</f>
        <v/>
      </c>
      <c r="E153" s="25" t="str">
        <f>IF($A153="","",SUMIFS(Payments!$D:$D,Payments!$B:$B,$A153,Payments!$F:$F,E$3))</f>
        <v/>
      </c>
      <c r="F153" s="25" t="str">
        <f>IF($A153="","",SUMIFS(Payments!$D:$D,Payments!$B:$B,$A153,Payments!$F:$F,F$3))</f>
        <v/>
      </c>
      <c r="G153" s="25" t="str">
        <f>IF($A153="","",SUMIFS(Payments!$D:$D,Payments!$B:$B,$A153,Payments!$F:$F,G$3))</f>
        <v/>
      </c>
      <c r="H153" s="25" t="str">
        <f>IF($A153="","",SUMIFS(Payments!$D:$D,Payments!$B:$B,$A153,Payments!$F:$F,H$3))</f>
        <v/>
      </c>
      <c r="I153" s="25" t="str">
        <f>IF($A153="","",SUMIFS(Payments!$D:$D,Payments!$B:$B,$A153,Payments!$F:$F,I$3))</f>
        <v/>
      </c>
      <c r="J153" s="25" t="str">
        <f>IF($A153="","",SUMIFS(Payments!$D:$D,Payments!$B:$B,$A153,Payments!$F:$F,J$3))</f>
        <v/>
      </c>
      <c r="K153" s="25" t="str">
        <f>IF($A153="","",SUMIFS(Payments!$D:$D,Payments!$B:$B,$A153,Payments!$F:$F,K$3))</f>
        <v/>
      </c>
      <c r="L153" s="25" t="str">
        <f>IF($A153="","",SUMIFS(Payments!$D:$D,Payments!$B:$B,$A153,Payments!$F:$F,L$3))</f>
        <v/>
      </c>
      <c r="M153" s="25" t="str">
        <f>IF($A153="","",SUMIFS(Payments!$D:$D,Payments!$B:$B,$A153,Payments!$F:$F,M$3))</f>
        <v/>
      </c>
      <c r="N153" s="25" t="str">
        <f>IF($A153="","",SUMIFS(Payments!$D:$D,Payments!$B:$B,$A153,Payments!$F:$F,N$3))</f>
        <v/>
      </c>
      <c r="O153" s="24" t="str">
        <f t="shared" si="12"/>
        <v/>
      </c>
      <c r="P153" s="26" t="str">
        <f>IF($A153="","",MAX(0,(YEAR(Settings!$B$5)-YEAR($T153))*12+MONTH(Settings!$B$5)-MONTH($T153)+1))</f>
        <v/>
      </c>
      <c r="Q153" s="24" t="str">
        <f t="shared" si="13"/>
        <v/>
      </c>
      <c r="R153" s="24" t="str">
        <f t="shared" si="14"/>
        <v/>
      </c>
      <c r="S153" s="27" t="str">
        <f>IF(OR($A153="",N(R153)&lt;=0),"","Dear parent, the tuition fee of ₹ "&amp;TEXT(R153,"[&gt;=10000000]##\,##\,##\,##0;[&gt;=100000]##\,##\,##0;##,##0")&amp;" for "&amp;$A153&amp;" is pending at "&amp;Settings!$B$3&amp;". Kindly pay at your earliest convenience. Thank you.")</f>
        <v/>
      </c>
      <c r="T153" s="28" t="str">
        <f>IF($A153="","",DATE(YEAR(MAX(N(Students!E153),Settings!$B$4)),MONTH(MAX(N(Students!E153),Settings!$B$4)),1))</f>
        <v/>
      </c>
    </row>
    <row r="154" spans="1:20" x14ac:dyDescent="0.3">
      <c r="A154" s="23" t="str">
        <f>IF(Students!A154="","",Students!A154)</f>
        <v/>
      </c>
      <c r="B154" s="24" t="str">
        <f>IF($A154="","",N(Students!D154))</f>
        <v/>
      </c>
      <c r="C154" s="25" t="str">
        <f>IF($A154="","",SUMIFS(Payments!$D:$D,Payments!$B:$B,$A154,Payments!$F:$F,C$3))</f>
        <v/>
      </c>
      <c r="D154" s="25" t="str">
        <f>IF($A154="","",SUMIFS(Payments!$D:$D,Payments!$B:$B,$A154,Payments!$F:$F,D$3))</f>
        <v/>
      </c>
      <c r="E154" s="25" t="str">
        <f>IF($A154="","",SUMIFS(Payments!$D:$D,Payments!$B:$B,$A154,Payments!$F:$F,E$3))</f>
        <v/>
      </c>
      <c r="F154" s="25" t="str">
        <f>IF($A154="","",SUMIFS(Payments!$D:$D,Payments!$B:$B,$A154,Payments!$F:$F,F$3))</f>
        <v/>
      </c>
      <c r="G154" s="25" t="str">
        <f>IF($A154="","",SUMIFS(Payments!$D:$D,Payments!$B:$B,$A154,Payments!$F:$F,G$3))</f>
        <v/>
      </c>
      <c r="H154" s="25" t="str">
        <f>IF($A154="","",SUMIFS(Payments!$D:$D,Payments!$B:$B,$A154,Payments!$F:$F,H$3))</f>
        <v/>
      </c>
      <c r="I154" s="25" t="str">
        <f>IF($A154="","",SUMIFS(Payments!$D:$D,Payments!$B:$B,$A154,Payments!$F:$F,I$3))</f>
        <v/>
      </c>
      <c r="J154" s="25" t="str">
        <f>IF($A154="","",SUMIFS(Payments!$D:$D,Payments!$B:$B,$A154,Payments!$F:$F,J$3))</f>
        <v/>
      </c>
      <c r="K154" s="25" t="str">
        <f>IF($A154="","",SUMIFS(Payments!$D:$D,Payments!$B:$B,$A154,Payments!$F:$F,K$3))</f>
        <v/>
      </c>
      <c r="L154" s="25" t="str">
        <f>IF($A154="","",SUMIFS(Payments!$D:$D,Payments!$B:$B,$A154,Payments!$F:$F,L$3))</f>
        <v/>
      </c>
      <c r="M154" s="25" t="str">
        <f>IF($A154="","",SUMIFS(Payments!$D:$D,Payments!$B:$B,$A154,Payments!$F:$F,M$3))</f>
        <v/>
      </c>
      <c r="N154" s="25" t="str">
        <f>IF($A154="","",SUMIFS(Payments!$D:$D,Payments!$B:$B,$A154,Payments!$F:$F,N$3))</f>
        <v/>
      </c>
      <c r="O154" s="24" t="str">
        <f t="shared" si="12"/>
        <v/>
      </c>
      <c r="P154" s="26" t="str">
        <f>IF($A154="","",MAX(0,(YEAR(Settings!$B$5)-YEAR($T154))*12+MONTH(Settings!$B$5)-MONTH($T154)+1))</f>
        <v/>
      </c>
      <c r="Q154" s="24" t="str">
        <f t="shared" si="13"/>
        <v/>
      </c>
      <c r="R154" s="24" t="str">
        <f t="shared" si="14"/>
        <v/>
      </c>
      <c r="S154" s="27" t="str">
        <f>IF(OR($A154="",N(R154)&lt;=0),"","Dear parent, the tuition fee of ₹ "&amp;TEXT(R154,"[&gt;=10000000]##\,##\,##\,##0;[&gt;=100000]##\,##\,##0;##,##0")&amp;" for "&amp;$A154&amp;" is pending at "&amp;Settings!$B$3&amp;". Kindly pay at your earliest convenience. Thank you.")</f>
        <v/>
      </c>
      <c r="T154" s="28" t="str">
        <f>IF($A154="","",DATE(YEAR(MAX(N(Students!E154),Settings!$B$4)),MONTH(MAX(N(Students!E154),Settings!$B$4)),1))</f>
        <v/>
      </c>
    </row>
    <row r="155" spans="1:20" x14ac:dyDescent="0.3">
      <c r="A155" s="23" t="str">
        <f>IF(Students!A155="","",Students!A155)</f>
        <v/>
      </c>
      <c r="B155" s="24" t="str">
        <f>IF($A155="","",N(Students!D155))</f>
        <v/>
      </c>
      <c r="C155" s="25" t="str">
        <f>IF($A155="","",SUMIFS(Payments!$D:$D,Payments!$B:$B,$A155,Payments!$F:$F,C$3))</f>
        <v/>
      </c>
      <c r="D155" s="25" t="str">
        <f>IF($A155="","",SUMIFS(Payments!$D:$D,Payments!$B:$B,$A155,Payments!$F:$F,D$3))</f>
        <v/>
      </c>
      <c r="E155" s="25" t="str">
        <f>IF($A155="","",SUMIFS(Payments!$D:$D,Payments!$B:$B,$A155,Payments!$F:$F,E$3))</f>
        <v/>
      </c>
      <c r="F155" s="25" t="str">
        <f>IF($A155="","",SUMIFS(Payments!$D:$D,Payments!$B:$B,$A155,Payments!$F:$F,F$3))</f>
        <v/>
      </c>
      <c r="G155" s="25" t="str">
        <f>IF($A155="","",SUMIFS(Payments!$D:$D,Payments!$B:$B,$A155,Payments!$F:$F,G$3))</f>
        <v/>
      </c>
      <c r="H155" s="25" t="str">
        <f>IF($A155="","",SUMIFS(Payments!$D:$D,Payments!$B:$B,$A155,Payments!$F:$F,H$3))</f>
        <v/>
      </c>
      <c r="I155" s="25" t="str">
        <f>IF($A155="","",SUMIFS(Payments!$D:$D,Payments!$B:$B,$A155,Payments!$F:$F,I$3))</f>
        <v/>
      </c>
      <c r="J155" s="25" t="str">
        <f>IF($A155="","",SUMIFS(Payments!$D:$D,Payments!$B:$B,$A155,Payments!$F:$F,J$3))</f>
        <v/>
      </c>
      <c r="K155" s="25" t="str">
        <f>IF($A155="","",SUMIFS(Payments!$D:$D,Payments!$B:$B,$A155,Payments!$F:$F,K$3))</f>
        <v/>
      </c>
      <c r="L155" s="25" t="str">
        <f>IF($A155="","",SUMIFS(Payments!$D:$D,Payments!$B:$B,$A155,Payments!$F:$F,L$3))</f>
        <v/>
      </c>
      <c r="M155" s="25" t="str">
        <f>IF($A155="","",SUMIFS(Payments!$D:$D,Payments!$B:$B,$A155,Payments!$F:$F,M$3))</f>
        <v/>
      </c>
      <c r="N155" s="25" t="str">
        <f>IF($A155="","",SUMIFS(Payments!$D:$D,Payments!$B:$B,$A155,Payments!$F:$F,N$3))</f>
        <v/>
      </c>
      <c r="O155" s="24" t="str">
        <f t="shared" si="12"/>
        <v/>
      </c>
      <c r="P155" s="26" t="str">
        <f>IF($A155="","",MAX(0,(YEAR(Settings!$B$5)-YEAR($T155))*12+MONTH(Settings!$B$5)-MONTH($T155)+1))</f>
        <v/>
      </c>
      <c r="Q155" s="24" t="str">
        <f t="shared" si="13"/>
        <v/>
      </c>
      <c r="R155" s="24" t="str">
        <f t="shared" si="14"/>
        <v/>
      </c>
      <c r="S155" s="27" t="str">
        <f>IF(OR($A155="",N(R155)&lt;=0),"","Dear parent, the tuition fee of ₹ "&amp;TEXT(R155,"[&gt;=10000000]##\,##\,##\,##0;[&gt;=100000]##\,##\,##0;##,##0")&amp;" for "&amp;$A155&amp;" is pending at "&amp;Settings!$B$3&amp;". Kindly pay at your earliest convenience. Thank you.")</f>
        <v/>
      </c>
      <c r="T155" s="28" t="str">
        <f>IF($A155="","",DATE(YEAR(MAX(N(Students!E155),Settings!$B$4)),MONTH(MAX(N(Students!E155),Settings!$B$4)),1))</f>
        <v/>
      </c>
    </row>
    <row r="156" spans="1:20" x14ac:dyDescent="0.3">
      <c r="A156" s="23" t="str">
        <f>IF(Students!A156="","",Students!A156)</f>
        <v/>
      </c>
      <c r="B156" s="24" t="str">
        <f>IF($A156="","",N(Students!D156))</f>
        <v/>
      </c>
      <c r="C156" s="25" t="str">
        <f>IF($A156="","",SUMIFS(Payments!$D:$D,Payments!$B:$B,$A156,Payments!$F:$F,C$3))</f>
        <v/>
      </c>
      <c r="D156" s="25" t="str">
        <f>IF($A156="","",SUMIFS(Payments!$D:$D,Payments!$B:$B,$A156,Payments!$F:$F,D$3))</f>
        <v/>
      </c>
      <c r="E156" s="25" t="str">
        <f>IF($A156="","",SUMIFS(Payments!$D:$D,Payments!$B:$B,$A156,Payments!$F:$F,E$3))</f>
        <v/>
      </c>
      <c r="F156" s="25" t="str">
        <f>IF($A156="","",SUMIFS(Payments!$D:$D,Payments!$B:$B,$A156,Payments!$F:$F,F$3))</f>
        <v/>
      </c>
      <c r="G156" s="25" t="str">
        <f>IF($A156="","",SUMIFS(Payments!$D:$D,Payments!$B:$B,$A156,Payments!$F:$F,G$3))</f>
        <v/>
      </c>
      <c r="H156" s="25" t="str">
        <f>IF($A156="","",SUMIFS(Payments!$D:$D,Payments!$B:$B,$A156,Payments!$F:$F,H$3))</f>
        <v/>
      </c>
      <c r="I156" s="25" t="str">
        <f>IF($A156="","",SUMIFS(Payments!$D:$D,Payments!$B:$B,$A156,Payments!$F:$F,I$3))</f>
        <v/>
      </c>
      <c r="J156" s="25" t="str">
        <f>IF($A156="","",SUMIFS(Payments!$D:$D,Payments!$B:$B,$A156,Payments!$F:$F,J$3))</f>
        <v/>
      </c>
      <c r="K156" s="25" t="str">
        <f>IF($A156="","",SUMIFS(Payments!$D:$D,Payments!$B:$B,$A156,Payments!$F:$F,K$3))</f>
        <v/>
      </c>
      <c r="L156" s="25" t="str">
        <f>IF($A156="","",SUMIFS(Payments!$D:$D,Payments!$B:$B,$A156,Payments!$F:$F,L$3))</f>
        <v/>
      </c>
      <c r="M156" s="25" t="str">
        <f>IF($A156="","",SUMIFS(Payments!$D:$D,Payments!$B:$B,$A156,Payments!$F:$F,M$3))</f>
        <v/>
      </c>
      <c r="N156" s="25" t="str">
        <f>IF($A156="","",SUMIFS(Payments!$D:$D,Payments!$B:$B,$A156,Payments!$F:$F,N$3))</f>
        <v/>
      </c>
      <c r="O156" s="24" t="str">
        <f t="shared" si="12"/>
        <v/>
      </c>
      <c r="P156" s="26" t="str">
        <f>IF($A156="","",MAX(0,(YEAR(Settings!$B$5)-YEAR($T156))*12+MONTH(Settings!$B$5)-MONTH($T156)+1))</f>
        <v/>
      </c>
      <c r="Q156" s="24" t="str">
        <f t="shared" si="13"/>
        <v/>
      </c>
      <c r="R156" s="24" t="str">
        <f t="shared" si="14"/>
        <v/>
      </c>
      <c r="S156" s="27" t="str">
        <f>IF(OR($A156="",N(R156)&lt;=0),"","Dear parent, the tuition fee of ₹ "&amp;TEXT(R156,"[&gt;=10000000]##\,##\,##\,##0;[&gt;=100000]##\,##\,##0;##,##0")&amp;" for "&amp;$A156&amp;" is pending at "&amp;Settings!$B$3&amp;". Kindly pay at your earliest convenience. Thank you.")</f>
        <v/>
      </c>
      <c r="T156" s="28" t="str">
        <f>IF($A156="","",DATE(YEAR(MAX(N(Students!E156),Settings!$B$4)),MONTH(MAX(N(Students!E156),Settings!$B$4)),1))</f>
        <v/>
      </c>
    </row>
    <row r="157" spans="1:20" x14ac:dyDescent="0.3">
      <c r="A157" s="23" t="str">
        <f>IF(Students!A157="","",Students!A157)</f>
        <v/>
      </c>
      <c r="B157" s="24" t="str">
        <f>IF($A157="","",N(Students!D157))</f>
        <v/>
      </c>
      <c r="C157" s="25" t="str">
        <f>IF($A157="","",SUMIFS(Payments!$D:$D,Payments!$B:$B,$A157,Payments!$F:$F,C$3))</f>
        <v/>
      </c>
      <c r="D157" s="25" t="str">
        <f>IF($A157="","",SUMIFS(Payments!$D:$D,Payments!$B:$B,$A157,Payments!$F:$F,D$3))</f>
        <v/>
      </c>
      <c r="E157" s="25" t="str">
        <f>IF($A157="","",SUMIFS(Payments!$D:$D,Payments!$B:$B,$A157,Payments!$F:$F,E$3))</f>
        <v/>
      </c>
      <c r="F157" s="25" t="str">
        <f>IF($A157="","",SUMIFS(Payments!$D:$D,Payments!$B:$B,$A157,Payments!$F:$F,F$3))</f>
        <v/>
      </c>
      <c r="G157" s="25" t="str">
        <f>IF($A157="","",SUMIFS(Payments!$D:$D,Payments!$B:$B,$A157,Payments!$F:$F,G$3))</f>
        <v/>
      </c>
      <c r="H157" s="25" t="str">
        <f>IF($A157="","",SUMIFS(Payments!$D:$D,Payments!$B:$B,$A157,Payments!$F:$F,H$3))</f>
        <v/>
      </c>
      <c r="I157" s="25" t="str">
        <f>IF($A157="","",SUMIFS(Payments!$D:$D,Payments!$B:$B,$A157,Payments!$F:$F,I$3))</f>
        <v/>
      </c>
      <c r="J157" s="25" t="str">
        <f>IF($A157="","",SUMIFS(Payments!$D:$D,Payments!$B:$B,$A157,Payments!$F:$F,J$3))</f>
        <v/>
      </c>
      <c r="K157" s="25" t="str">
        <f>IF($A157="","",SUMIFS(Payments!$D:$D,Payments!$B:$B,$A157,Payments!$F:$F,K$3))</f>
        <v/>
      </c>
      <c r="L157" s="25" t="str">
        <f>IF($A157="","",SUMIFS(Payments!$D:$D,Payments!$B:$B,$A157,Payments!$F:$F,L$3))</f>
        <v/>
      </c>
      <c r="M157" s="25" t="str">
        <f>IF($A157="","",SUMIFS(Payments!$D:$D,Payments!$B:$B,$A157,Payments!$F:$F,M$3))</f>
        <v/>
      </c>
      <c r="N157" s="25" t="str">
        <f>IF($A157="","",SUMIFS(Payments!$D:$D,Payments!$B:$B,$A157,Payments!$F:$F,N$3))</f>
        <v/>
      </c>
      <c r="O157" s="24" t="str">
        <f t="shared" si="12"/>
        <v/>
      </c>
      <c r="P157" s="26" t="str">
        <f>IF($A157="","",MAX(0,(YEAR(Settings!$B$5)-YEAR($T157))*12+MONTH(Settings!$B$5)-MONTH($T157)+1))</f>
        <v/>
      </c>
      <c r="Q157" s="24" t="str">
        <f t="shared" si="13"/>
        <v/>
      </c>
      <c r="R157" s="24" t="str">
        <f t="shared" si="14"/>
        <v/>
      </c>
      <c r="S157" s="27" t="str">
        <f>IF(OR($A157="",N(R157)&lt;=0),"","Dear parent, the tuition fee of ₹ "&amp;TEXT(R157,"[&gt;=10000000]##\,##\,##\,##0;[&gt;=100000]##\,##\,##0;##,##0")&amp;" for "&amp;$A157&amp;" is pending at "&amp;Settings!$B$3&amp;". Kindly pay at your earliest convenience. Thank you.")</f>
        <v/>
      </c>
      <c r="T157" s="28" t="str">
        <f>IF($A157="","",DATE(YEAR(MAX(N(Students!E157),Settings!$B$4)),MONTH(MAX(N(Students!E157),Settings!$B$4)),1))</f>
        <v/>
      </c>
    </row>
    <row r="158" spans="1:20" x14ac:dyDescent="0.3">
      <c r="A158" s="23" t="str">
        <f>IF(Students!A158="","",Students!A158)</f>
        <v/>
      </c>
      <c r="B158" s="24" t="str">
        <f>IF($A158="","",N(Students!D158))</f>
        <v/>
      </c>
      <c r="C158" s="25" t="str">
        <f>IF($A158="","",SUMIFS(Payments!$D:$D,Payments!$B:$B,$A158,Payments!$F:$F,C$3))</f>
        <v/>
      </c>
      <c r="D158" s="25" t="str">
        <f>IF($A158="","",SUMIFS(Payments!$D:$D,Payments!$B:$B,$A158,Payments!$F:$F,D$3))</f>
        <v/>
      </c>
      <c r="E158" s="25" t="str">
        <f>IF($A158="","",SUMIFS(Payments!$D:$D,Payments!$B:$B,$A158,Payments!$F:$F,E$3))</f>
        <v/>
      </c>
      <c r="F158" s="25" t="str">
        <f>IF($A158="","",SUMIFS(Payments!$D:$D,Payments!$B:$B,$A158,Payments!$F:$F,F$3))</f>
        <v/>
      </c>
      <c r="G158" s="25" t="str">
        <f>IF($A158="","",SUMIFS(Payments!$D:$D,Payments!$B:$B,$A158,Payments!$F:$F,G$3))</f>
        <v/>
      </c>
      <c r="H158" s="25" t="str">
        <f>IF($A158="","",SUMIFS(Payments!$D:$D,Payments!$B:$B,$A158,Payments!$F:$F,H$3))</f>
        <v/>
      </c>
      <c r="I158" s="25" t="str">
        <f>IF($A158="","",SUMIFS(Payments!$D:$D,Payments!$B:$B,$A158,Payments!$F:$F,I$3))</f>
        <v/>
      </c>
      <c r="J158" s="25" t="str">
        <f>IF($A158="","",SUMIFS(Payments!$D:$D,Payments!$B:$B,$A158,Payments!$F:$F,J$3))</f>
        <v/>
      </c>
      <c r="K158" s="25" t="str">
        <f>IF($A158="","",SUMIFS(Payments!$D:$D,Payments!$B:$B,$A158,Payments!$F:$F,K$3))</f>
        <v/>
      </c>
      <c r="L158" s="25" t="str">
        <f>IF($A158="","",SUMIFS(Payments!$D:$D,Payments!$B:$B,$A158,Payments!$F:$F,L$3))</f>
        <v/>
      </c>
      <c r="M158" s="25" t="str">
        <f>IF($A158="","",SUMIFS(Payments!$D:$D,Payments!$B:$B,$A158,Payments!$F:$F,M$3))</f>
        <v/>
      </c>
      <c r="N158" s="25" t="str">
        <f>IF($A158="","",SUMIFS(Payments!$D:$D,Payments!$B:$B,$A158,Payments!$F:$F,N$3))</f>
        <v/>
      </c>
      <c r="O158" s="24" t="str">
        <f t="shared" si="12"/>
        <v/>
      </c>
      <c r="P158" s="26" t="str">
        <f>IF($A158="","",MAX(0,(YEAR(Settings!$B$5)-YEAR($T158))*12+MONTH(Settings!$B$5)-MONTH($T158)+1))</f>
        <v/>
      </c>
      <c r="Q158" s="24" t="str">
        <f t="shared" si="13"/>
        <v/>
      </c>
      <c r="R158" s="24" t="str">
        <f t="shared" si="14"/>
        <v/>
      </c>
      <c r="S158" s="27" t="str">
        <f>IF(OR($A158="",N(R158)&lt;=0),"","Dear parent, the tuition fee of ₹ "&amp;TEXT(R158,"[&gt;=10000000]##\,##\,##\,##0;[&gt;=100000]##\,##\,##0;##,##0")&amp;" for "&amp;$A158&amp;" is pending at "&amp;Settings!$B$3&amp;". Kindly pay at your earliest convenience. Thank you.")</f>
        <v/>
      </c>
      <c r="T158" s="28" t="str">
        <f>IF($A158="","",DATE(YEAR(MAX(N(Students!E158),Settings!$B$4)),MONTH(MAX(N(Students!E158),Settings!$B$4)),1))</f>
        <v/>
      </c>
    </row>
    <row r="159" spans="1:20" x14ac:dyDescent="0.3">
      <c r="A159" s="23" t="str">
        <f>IF(Students!A159="","",Students!A159)</f>
        <v/>
      </c>
      <c r="B159" s="24" t="str">
        <f>IF($A159="","",N(Students!D159))</f>
        <v/>
      </c>
      <c r="C159" s="25" t="str">
        <f>IF($A159="","",SUMIFS(Payments!$D:$D,Payments!$B:$B,$A159,Payments!$F:$F,C$3))</f>
        <v/>
      </c>
      <c r="D159" s="25" t="str">
        <f>IF($A159="","",SUMIFS(Payments!$D:$D,Payments!$B:$B,$A159,Payments!$F:$F,D$3))</f>
        <v/>
      </c>
      <c r="E159" s="25" t="str">
        <f>IF($A159="","",SUMIFS(Payments!$D:$D,Payments!$B:$B,$A159,Payments!$F:$F,E$3))</f>
        <v/>
      </c>
      <c r="F159" s="25" t="str">
        <f>IF($A159="","",SUMIFS(Payments!$D:$D,Payments!$B:$B,$A159,Payments!$F:$F,F$3))</f>
        <v/>
      </c>
      <c r="G159" s="25" t="str">
        <f>IF($A159="","",SUMIFS(Payments!$D:$D,Payments!$B:$B,$A159,Payments!$F:$F,G$3))</f>
        <v/>
      </c>
      <c r="H159" s="25" t="str">
        <f>IF($A159="","",SUMIFS(Payments!$D:$D,Payments!$B:$B,$A159,Payments!$F:$F,H$3))</f>
        <v/>
      </c>
      <c r="I159" s="25" t="str">
        <f>IF($A159="","",SUMIFS(Payments!$D:$D,Payments!$B:$B,$A159,Payments!$F:$F,I$3))</f>
        <v/>
      </c>
      <c r="J159" s="25" t="str">
        <f>IF($A159="","",SUMIFS(Payments!$D:$D,Payments!$B:$B,$A159,Payments!$F:$F,J$3))</f>
        <v/>
      </c>
      <c r="K159" s="25" t="str">
        <f>IF($A159="","",SUMIFS(Payments!$D:$D,Payments!$B:$B,$A159,Payments!$F:$F,K$3))</f>
        <v/>
      </c>
      <c r="L159" s="25" t="str">
        <f>IF($A159="","",SUMIFS(Payments!$D:$D,Payments!$B:$B,$A159,Payments!$F:$F,L$3))</f>
        <v/>
      </c>
      <c r="M159" s="25" t="str">
        <f>IF($A159="","",SUMIFS(Payments!$D:$D,Payments!$B:$B,$A159,Payments!$F:$F,M$3))</f>
        <v/>
      </c>
      <c r="N159" s="25" t="str">
        <f>IF($A159="","",SUMIFS(Payments!$D:$D,Payments!$B:$B,$A159,Payments!$F:$F,N$3))</f>
        <v/>
      </c>
      <c r="O159" s="24" t="str">
        <f t="shared" si="12"/>
        <v/>
      </c>
      <c r="P159" s="26" t="str">
        <f>IF($A159="","",MAX(0,(YEAR(Settings!$B$5)-YEAR($T159))*12+MONTH(Settings!$B$5)-MONTH($T159)+1))</f>
        <v/>
      </c>
      <c r="Q159" s="24" t="str">
        <f t="shared" si="13"/>
        <v/>
      </c>
      <c r="R159" s="24" t="str">
        <f t="shared" si="14"/>
        <v/>
      </c>
      <c r="S159" s="27" t="str">
        <f>IF(OR($A159="",N(R159)&lt;=0),"","Dear parent, the tuition fee of ₹ "&amp;TEXT(R159,"[&gt;=10000000]##\,##\,##\,##0;[&gt;=100000]##\,##\,##0;##,##0")&amp;" for "&amp;$A159&amp;" is pending at "&amp;Settings!$B$3&amp;". Kindly pay at your earliest convenience. Thank you.")</f>
        <v/>
      </c>
      <c r="T159" s="28" t="str">
        <f>IF($A159="","",DATE(YEAR(MAX(N(Students!E159),Settings!$B$4)),MONTH(MAX(N(Students!E159),Settings!$B$4)),1))</f>
        <v/>
      </c>
    </row>
    <row r="160" spans="1:20" x14ac:dyDescent="0.3">
      <c r="A160" s="23" t="str">
        <f>IF(Students!A160="","",Students!A160)</f>
        <v/>
      </c>
      <c r="B160" s="24" t="str">
        <f>IF($A160="","",N(Students!D160))</f>
        <v/>
      </c>
      <c r="C160" s="25" t="str">
        <f>IF($A160="","",SUMIFS(Payments!$D:$D,Payments!$B:$B,$A160,Payments!$F:$F,C$3))</f>
        <v/>
      </c>
      <c r="D160" s="25" t="str">
        <f>IF($A160="","",SUMIFS(Payments!$D:$D,Payments!$B:$B,$A160,Payments!$F:$F,D$3))</f>
        <v/>
      </c>
      <c r="E160" s="25" t="str">
        <f>IF($A160="","",SUMIFS(Payments!$D:$D,Payments!$B:$B,$A160,Payments!$F:$F,E$3))</f>
        <v/>
      </c>
      <c r="F160" s="25" t="str">
        <f>IF($A160="","",SUMIFS(Payments!$D:$D,Payments!$B:$B,$A160,Payments!$F:$F,F$3))</f>
        <v/>
      </c>
      <c r="G160" s="25" t="str">
        <f>IF($A160="","",SUMIFS(Payments!$D:$D,Payments!$B:$B,$A160,Payments!$F:$F,G$3))</f>
        <v/>
      </c>
      <c r="H160" s="25" t="str">
        <f>IF($A160="","",SUMIFS(Payments!$D:$D,Payments!$B:$B,$A160,Payments!$F:$F,H$3))</f>
        <v/>
      </c>
      <c r="I160" s="25" t="str">
        <f>IF($A160="","",SUMIFS(Payments!$D:$D,Payments!$B:$B,$A160,Payments!$F:$F,I$3))</f>
        <v/>
      </c>
      <c r="J160" s="25" t="str">
        <f>IF($A160="","",SUMIFS(Payments!$D:$D,Payments!$B:$B,$A160,Payments!$F:$F,J$3))</f>
        <v/>
      </c>
      <c r="K160" s="25" t="str">
        <f>IF($A160="","",SUMIFS(Payments!$D:$D,Payments!$B:$B,$A160,Payments!$F:$F,K$3))</f>
        <v/>
      </c>
      <c r="L160" s="25" t="str">
        <f>IF($A160="","",SUMIFS(Payments!$D:$D,Payments!$B:$B,$A160,Payments!$F:$F,L$3))</f>
        <v/>
      </c>
      <c r="M160" s="25" t="str">
        <f>IF($A160="","",SUMIFS(Payments!$D:$D,Payments!$B:$B,$A160,Payments!$F:$F,M$3))</f>
        <v/>
      </c>
      <c r="N160" s="25" t="str">
        <f>IF($A160="","",SUMIFS(Payments!$D:$D,Payments!$B:$B,$A160,Payments!$F:$F,N$3))</f>
        <v/>
      </c>
      <c r="O160" s="24" t="str">
        <f t="shared" si="12"/>
        <v/>
      </c>
      <c r="P160" s="26" t="str">
        <f>IF($A160="","",MAX(0,(YEAR(Settings!$B$5)-YEAR($T160))*12+MONTH(Settings!$B$5)-MONTH($T160)+1))</f>
        <v/>
      </c>
      <c r="Q160" s="24" t="str">
        <f t="shared" si="13"/>
        <v/>
      </c>
      <c r="R160" s="24" t="str">
        <f t="shared" si="14"/>
        <v/>
      </c>
      <c r="S160" s="27" t="str">
        <f>IF(OR($A160="",N(R160)&lt;=0),"","Dear parent, the tuition fee of ₹ "&amp;TEXT(R160,"[&gt;=10000000]##\,##\,##\,##0;[&gt;=100000]##\,##\,##0;##,##0")&amp;" for "&amp;$A160&amp;" is pending at "&amp;Settings!$B$3&amp;". Kindly pay at your earliest convenience. Thank you.")</f>
        <v/>
      </c>
      <c r="T160" s="28" t="str">
        <f>IF($A160="","",DATE(YEAR(MAX(N(Students!E160),Settings!$B$4)),MONTH(MAX(N(Students!E160),Settings!$B$4)),1))</f>
        <v/>
      </c>
    </row>
    <row r="161" spans="1:20" x14ac:dyDescent="0.3">
      <c r="A161" s="23" t="str">
        <f>IF(Students!A161="","",Students!A161)</f>
        <v/>
      </c>
      <c r="B161" s="24" t="str">
        <f>IF($A161="","",N(Students!D161))</f>
        <v/>
      </c>
      <c r="C161" s="25" t="str">
        <f>IF($A161="","",SUMIFS(Payments!$D:$D,Payments!$B:$B,$A161,Payments!$F:$F,C$3))</f>
        <v/>
      </c>
      <c r="D161" s="25" t="str">
        <f>IF($A161="","",SUMIFS(Payments!$D:$D,Payments!$B:$B,$A161,Payments!$F:$F,D$3))</f>
        <v/>
      </c>
      <c r="E161" s="25" t="str">
        <f>IF($A161="","",SUMIFS(Payments!$D:$D,Payments!$B:$B,$A161,Payments!$F:$F,E$3))</f>
        <v/>
      </c>
      <c r="F161" s="25" t="str">
        <f>IF($A161="","",SUMIFS(Payments!$D:$D,Payments!$B:$B,$A161,Payments!$F:$F,F$3))</f>
        <v/>
      </c>
      <c r="G161" s="25" t="str">
        <f>IF($A161="","",SUMIFS(Payments!$D:$D,Payments!$B:$B,$A161,Payments!$F:$F,G$3))</f>
        <v/>
      </c>
      <c r="H161" s="25" t="str">
        <f>IF($A161="","",SUMIFS(Payments!$D:$D,Payments!$B:$B,$A161,Payments!$F:$F,H$3))</f>
        <v/>
      </c>
      <c r="I161" s="25" t="str">
        <f>IF($A161="","",SUMIFS(Payments!$D:$D,Payments!$B:$B,$A161,Payments!$F:$F,I$3))</f>
        <v/>
      </c>
      <c r="J161" s="25" t="str">
        <f>IF($A161="","",SUMIFS(Payments!$D:$D,Payments!$B:$B,$A161,Payments!$F:$F,J$3))</f>
        <v/>
      </c>
      <c r="K161" s="25" t="str">
        <f>IF($A161="","",SUMIFS(Payments!$D:$D,Payments!$B:$B,$A161,Payments!$F:$F,K$3))</f>
        <v/>
      </c>
      <c r="L161" s="25" t="str">
        <f>IF($A161="","",SUMIFS(Payments!$D:$D,Payments!$B:$B,$A161,Payments!$F:$F,L$3))</f>
        <v/>
      </c>
      <c r="M161" s="25" t="str">
        <f>IF($A161="","",SUMIFS(Payments!$D:$D,Payments!$B:$B,$A161,Payments!$F:$F,M$3))</f>
        <v/>
      </c>
      <c r="N161" s="25" t="str">
        <f>IF($A161="","",SUMIFS(Payments!$D:$D,Payments!$B:$B,$A161,Payments!$F:$F,N$3))</f>
        <v/>
      </c>
      <c r="O161" s="24" t="str">
        <f t="shared" si="12"/>
        <v/>
      </c>
      <c r="P161" s="26" t="str">
        <f>IF($A161="","",MAX(0,(YEAR(Settings!$B$5)-YEAR($T161))*12+MONTH(Settings!$B$5)-MONTH($T161)+1))</f>
        <v/>
      </c>
      <c r="Q161" s="24" t="str">
        <f t="shared" si="13"/>
        <v/>
      </c>
      <c r="R161" s="24" t="str">
        <f t="shared" si="14"/>
        <v/>
      </c>
      <c r="S161" s="27" t="str">
        <f>IF(OR($A161="",N(R161)&lt;=0),"","Dear parent, the tuition fee of ₹ "&amp;TEXT(R161,"[&gt;=10000000]##\,##\,##\,##0;[&gt;=100000]##\,##\,##0;##,##0")&amp;" for "&amp;$A161&amp;" is pending at "&amp;Settings!$B$3&amp;". Kindly pay at your earliest convenience. Thank you.")</f>
        <v/>
      </c>
      <c r="T161" s="28" t="str">
        <f>IF($A161="","",DATE(YEAR(MAX(N(Students!E161),Settings!$B$4)),MONTH(MAX(N(Students!E161),Settings!$B$4)),1))</f>
        <v/>
      </c>
    </row>
    <row r="162" spans="1:20" x14ac:dyDescent="0.3">
      <c r="A162" s="23" t="str">
        <f>IF(Students!A162="","",Students!A162)</f>
        <v/>
      </c>
      <c r="B162" s="24" t="str">
        <f>IF($A162="","",N(Students!D162))</f>
        <v/>
      </c>
      <c r="C162" s="25" t="str">
        <f>IF($A162="","",SUMIFS(Payments!$D:$D,Payments!$B:$B,$A162,Payments!$F:$F,C$3))</f>
        <v/>
      </c>
      <c r="D162" s="25" t="str">
        <f>IF($A162="","",SUMIFS(Payments!$D:$D,Payments!$B:$B,$A162,Payments!$F:$F,D$3))</f>
        <v/>
      </c>
      <c r="E162" s="25" t="str">
        <f>IF($A162="","",SUMIFS(Payments!$D:$D,Payments!$B:$B,$A162,Payments!$F:$F,E$3))</f>
        <v/>
      </c>
      <c r="F162" s="25" t="str">
        <f>IF($A162="","",SUMIFS(Payments!$D:$D,Payments!$B:$B,$A162,Payments!$F:$F,F$3))</f>
        <v/>
      </c>
      <c r="G162" s="25" t="str">
        <f>IF($A162="","",SUMIFS(Payments!$D:$D,Payments!$B:$B,$A162,Payments!$F:$F,G$3))</f>
        <v/>
      </c>
      <c r="H162" s="25" t="str">
        <f>IF($A162="","",SUMIFS(Payments!$D:$D,Payments!$B:$B,$A162,Payments!$F:$F,H$3))</f>
        <v/>
      </c>
      <c r="I162" s="25" t="str">
        <f>IF($A162="","",SUMIFS(Payments!$D:$D,Payments!$B:$B,$A162,Payments!$F:$F,I$3))</f>
        <v/>
      </c>
      <c r="J162" s="25" t="str">
        <f>IF($A162="","",SUMIFS(Payments!$D:$D,Payments!$B:$B,$A162,Payments!$F:$F,J$3))</f>
        <v/>
      </c>
      <c r="K162" s="25" t="str">
        <f>IF($A162="","",SUMIFS(Payments!$D:$D,Payments!$B:$B,$A162,Payments!$F:$F,K$3))</f>
        <v/>
      </c>
      <c r="L162" s="25" t="str">
        <f>IF($A162="","",SUMIFS(Payments!$D:$D,Payments!$B:$B,$A162,Payments!$F:$F,L$3))</f>
        <v/>
      </c>
      <c r="M162" s="25" t="str">
        <f>IF($A162="","",SUMIFS(Payments!$D:$D,Payments!$B:$B,$A162,Payments!$F:$F,M$3))</f>
        <v/>
      </c>
      <c r="N162" s="25" t="str">
        <f>IF($A162="","",SUMIFS(Payments!$D:$D,Payments!$B:$B,$A162,Payments!$F:$F,N$3))</f>
        <v/>
      </c>
      <c r="O162" s="24" t="str">
        <f t="shared" si="12"/>
        <v/>
      </c>
      <c r="P162" s="26" t="str">
        <f>IF($A162="","",MAX(0,(YEAR(Settings!$B$5)-YEAR($T162))*12+MONTH(Settings!$B$5)-MONTH($T162)+1))</f>
        <v/>
      </c>
      <c r="Q162" s="24" t="str">
        <f t="shared" si="13"/>
        <v/>
      </c>
      <c r="R162" s="24" t="str">
        <f t="shared" si="14"/>
        <v/>
      </c>
      <c r="S162" s="27" t="str">
        <f>IF(OR($A162="",N(R162)&lt;=0),"","Dear parent, the tuition fee of ₹ "&amp;TEXT(R162,"[&gt;=10000000]##\,##\,##\,##0;[&gt;=100000]##\,##\,##0;##,##0")&amp;" for "&amp;$A162&amp;" is pending at "&amp;Settings!$B$3&amp;". Kindly pay at your earliest convenience. Thank you.")</f>
        <v/>
      </c>
      <c r="T162" s="28" t="str">
        <f>IF($A162="","",DATE(YEAR(MAX(N(Students!E162),Settings!$B$4)),MONTH(MAX(N(Students!E162),Settings!$B$4)),1))</f>
        <v/>
      </c>
    </row>
    <row r="163" spans="1:20" x14ac:dyDescent="0.3">
      <c r="A163" s="23" t="str">
        <f>IF(Students!A163="","",Students!A163)</f>
        <v/>
      </c>
      <c r="B163" s="24" t="str">
        <f>IF($A163="","",N(Students!D163))</f>
        <v/>
      </c>
      <c r="C163" s="25" t="str">
        <f>IF($A163="","",SUMIFS(Payments!$D:$D,Payments!$B:$B,$A163,Payments!$F:$F,C$3))</f>
        <v/>
      </c>
      <c r="D163" s="25" t="str">
        <f>IF($A163="","",SUMIFS(Payments!$D:$D,Payments!$B:$B,$A163,Payments!$F:$F,D$3))</f>
        <v/>
      </c>
      <c r="E163" s="25" t="str">
        <f>IF($A163="","",SUMIFS(Payments!$D:$D,Payments!$B:$B,$A163,Payments!$F:$F,E$3))</f>
        <v/>
      </c>
      <c r="F163" s="25" t="str">
        <f>IF($A163="","",SUMIFS(Payments!$D:$D,Payments!$B:$B,$A163,Payments!$F:$F,F$3))</f>
        <v/>
      </c>
      <c r="G163" s="25" t="str">
        <f>IF($A163="","",SUMIFS(Payments!$D:$D,Payments!$B:$B,$A163,Payments!$F:$F,G$3))</f>
        <v/>
      </c>
      <c r="H163" s="25" t="str">
        <f>IF($A163="","",SUMIFS(Payments!$D:$D,Payments!$B:$B,$A163,Payments!$F:$F,H$3))</f>
        <v/>
      </c>
      <c r="I163" s="25" t="str">
        <f>IF($A163="","",SUMIFS(Payments!$D:$D,Payments!$B:$B,$A163,Payments!$F:$F,I$3))</f>
        <v/>
      </c>
      <c r="J163" s="25" t="str">
        <f>IF($A163="","",SUMIFS(Payments!$D:$D,Payments!$B:$B,$A163,Payments!$F:$F,J$3))</f>
        <v/>
      </c>
      <c r="K163" s="25" t="str">
        <f>IF($A163="","",SUMIFS(Payments!$D:$D,Payments!$B:$B,$A163,Payments!$F:$F,K$3))</f>
        <v/>
      </c>
      <c r="L163" s="25" t="str">
        <f>IF($A163="","",SUMIFS(Payments!$D:$D,Payments!$B:$B,$A163,Payments!$F:$F,L$3))</f>
        <v/>
      </c>
      <c r="M163" s="25" t="str">
        <f>IF($A163="","",SUMIFS(Payments!$D:$D,Payments!$B:$B,$A163,Payments!$F:$F,M$3))</f>
        <v/>
      </c>
      <c r="N163" s="25" t="str">
        <f>IF($A163="","",SUMIFS(Payments!$D:$D,Payments!$B:$B,$A163,Payments!$F:$F,N$3))</f>
        <v/>
      </c>
      <c r="O163" s="24" t="str">
        <f t="shared" si="12"/>
        <v/>
      </c>
      <c r="P163" s="26" t="str">
        <f>IF($A163="","",MAX(0,(YEAR(Settings!$B$5)-YEAR($T163))*12+MONTH(Settings!$B$5)-MONTH($T163)+1))</f>
        <v/>
      </c>
      <c r="Q163" s="24" t="str">
        <f t="shared" si="13"/>
        <v/>
      </c>
      <c r="R163" s="24" t="str">
        <f t="shared" si="14"/>
        <v/>
      </c>
      <c r="S163" s="27" t="str">
        <f>IF(OR($A163="",N(R163)&lt;=0),"","Dear parent, the tuition fee of ₹ "&amp;TEXT(R163,"[&gt;=10000000]##\,##\,##\,##0;[&gt;=100000]##\,##\,##0;##,##0")&amp;" for "&amp;$A163&amp;" is pending at "&amp;Settings!$B$3&amp;". Kindly pay at your earliest convenience. Thank you.")</f>
        <v/>
      </c>
      <c r="T163" s="28" t="str">
        <f>IF($A163="","",DATE(YEAR(MAX(N(Students!E163),Settings!$B$4)),MONTH(MAX(N(Students!E163),Settings!$B$4)),1))</f>
        <v/>
      </c>
    </row>
    <row r="164" spans="1:20" x14ac:dyDescent="0.3">
      <c r="A164" s="23" t="str">
        <f>IF(Students!A164="","",Students!A164)</f>
        <v/>
      </c>
      <c r="B164" s="24" t="str">
        <f>IF($A164="","",N(Students!D164))</f>
        <v/>
      </c>
      <c r="C164" s="25" t="str">
        <f>IF($A164="","",SUMIFS(Payments!$D:$D,Payments!$B:$B,$A164,Payments!$F:$F,C$3))</f>
        <v/>
      </c>
      <c r="D164" s="25" t="str">
        <f>IF($A164="","",SUMIFS(Payments!$D:$D,Payments!$B:$B,$A164,Payments!$F:$F,D$3))</f>
        <v/>
      </c>
      <c r="E164" s="25" t="str">
        <f>IF($A164="","",SUMIFS(Payments!$D:$D,Payments!$B:$B,$A164,Payments!$F:$F,E$3))</f>
        <v/>
      </c>
      <c r="F164" s="25" t="str">
        <f>IF($A164="","",SUMIFS(Payments!$D:$D,Payments!$B:$B,$A164,Payments!$F:$F,F$3))</f>
        <v/>
      </c>
      <c r="G164" s="25" t="str">
        <f>IF($A164="","",SUMIFS(Payments!$D:$D,Payments!$B:$B,$A164,Payments!$F:$F,G$3))</f>
        <v/>
      </c>
      <c r="H164" s="25" t="str">
        <f>IF($A164="","",SUMIFS(Payments!$D:$D,Payments!$B:$B,$A164,Payments!$F:$F,H$3))</f>
        <v/>
      </c>
      <c r="I164" s="25" t="str">
        <f>IF($A164="","",SUMIFS(Payments!$D:$D,Payments!$B:$B,$A164,Payments!$F:$F,I$3))</f>
        <v/>
      </c>
      <c r="J164" s="25" t="str">
        <f>IF($A164="","",SUMIFS(Payments!$D:$D,Payments!$B:$B,$A164,Payments!$F:$F,J$3))</f>
        <v/>
      </c>
      <c r="K164" s="25" t="str">
        <f>IF($A164="","",SUMIFS(Payments!$D:$D,Payments!$B:$B,$A164,Payments!$F:$F,K$3))</f>
        <v/>
      </c>
      <c r="L164" s="25" t="str">
        <f>IF($A164="","",SUMIFS(Payments!$D:$D,Payments!$B:$B,$A164,Payments!$F:$F,L$3))</f>
        <v/>
      </c>
      <c r="M164" s="25" t="str">
        <f>IF($A164="","",SUMIFS(Payments!$D:$D,Payments!$B:$B,$A164,Payments!$F:$F,M$3))</f>
        <v/>
      </c>
      <c r="N164" s="25" t="str">
        <f>IF($A164="","",SUMIFS(Payments!$D:$D,Payments!$B:$B,$A164,Payments!$F:$F,N$3))</f>
        <v/>
      </c>
      <c r="O164" s="24" t="str">
        <f t="shared" ref="O164:O195" si="15">IF($A164="","",SUM(C164:N164))</f>
        <v/>
      </c>
      <c r="P164" s="26" t="str">
        <f>IF($A164="","",MAX(0,(YEAR(Settings!$B$5)-YEAR($T164))*12+MONTH(Settings!$B$5)-MONTH($T164)+1))</f>
        <v/>
      </c>
      <c r="Q164" s="24" t="str">
        <f t="shared" ref="Q164:Q195" si="16">IF($A164="","",P164*B164)</f>
        <v/>
      </c>
      <c r="R164" s="24" t="str">
        <f t="shared" ref="R164:R195" si="17">IF($A164="","",Q164-O164)</f>
        <v/>
      </c>
      <c r="S164" s="27" t="str">
        <f>IF(OR($A164="",N(R164)&lt;=0),"","Dear parent, the tuition fee of ₹ "&amp;TEXT(R164,"[&gt;=10000000]##\,##\,##\,##0;[&gt;=100000]##\,##\,##0;##,##0")&amp;" for "&amp;$A164&amp;" is pending at "&amp;Settings!$B$3&amp;". Kindly pay at your earliest convenience. Thank you.")</f>
        <v/>
      </c>
      <c r="T164" s="28" t="str">
        <f>IF($A164="","",DATE(YEAR(MAX(N(Students!E164),Settings!$B$4)),MONTH(MAX(N(Students!E164),Settings!$B$4)),1))</f>
        <v/>
      </c>
    </row>
    <row r="165" spans="1:20" x14ac:dyDescent="0.3">
      <c r="A165" s="23" t="str">
        <f>IF(Students!A165="","",Students!A165)</f>
        <v/>
      </c>
      <c r="B165" s="24" t="str">
        <f>IF($A165="","",N(Students!D165))</f>
        <v/>
      </c>
      <c r="C165" s="25" t="str">
        <f>IF($A165="","",SUMIFS(Payments!$D:$D,Payments!$B:$B,$A165,Payments!$F:$F,C$3))</f>
        <v/>
      </c>
      <c r="D165" s="25" t="str">
        <f>IF($A165="","",SUMIFS(Payments!$D:$D,Payments!$B:$B,$A165,Payments!$F:$F,D$3))</f>
        <v/>
      </c>
      <c r="E165" s="25" t="str">
        <f>IF($A165="","",SUMIFS(Payments!$D:$D,Payments!$B:$B,$A165,Payments!$F:$F,E$3))</f>
        <v/>
      </c>
      <c r="F165" s="25" t="str">
        <f>IF($A165="","",SUMIFS(Payments!$D:$D,Payments!$B:$B,$A165,Payments!$F:$F,F$3))</f>
        <v/>
      </c>
      <c r="G165" s="25" t="str">
        <f>IF($A165="","",SUMIFS(Payments!$D:$D,Payments!$B:$B,$A165,Payments!$F:$F,G$3))</f>
        <v/>
      </c>
      <c r="H165" s="25" t="str">
        <f>IF($A165="","",SUMIFS(Payments!$D:$D,Payments!$B:$B,$A165,Payments!$F:$F,H$3))</f>
        <v/>
      </c>
      <c r="I165" s="25" t="str">
        <f>IF($A165="","",SUMIFS(Payments!$D:$D,Payments!$B:$B,$A165,Payments!$F:$F,I$3))</f>
        <v/>
      </c>
      <c r="J165" s="25" t="str">
        <f>IF($A165="","",SUMIFS(Payments!$D:$D,Payments!$B:$B,$A165,Payments!$F:$F,J$3))</f>
        <v/>
      </c>
      <c r="K165" s="25" t="str">
        <f>IF($A165="","",SUMIFS(Payments!$D:$D,Payments!$B:$B,$A165,Payments!$F:$F,K$3))</f>
        <v/>
      </c>
      <c r="L165" s="25" t="str">
        <f>IF($A165="","",SUMIFS(Payments!$D:$D,Payments!$B:$B,$A165,Payments!$F:$F,L$3))</f>
        <v/>
      </c>
      <c r="M165" s="25" t="str">
        <f>IF($A165="","",SUMIFS(Payments!$D:$D,Payments!$B:$B,$A165,Payments!$F:$F,M$3))</f>
        <v/>
      </c>
      <c r="N165" s="25" t="str">
        <f>IF($A165="","",SUMIFS(Payments!$D:$D,Payments!$B:$B,$A165,Payments!$F:$F,N$3))</f>
        <v/>
      </c>
      <c r="O165" s="24" t="str">
        <f t="shared" si="15"/>
        <v/>
      </c>
      <c r="P165" s="26" t="str">
        <f>IF($A165="","",MAX(0,(YEAR(Settings!$B$5)-YEAR($T165))*12+MONTH(Settings!$B$5)-MONTH($T165)+1))</f>
        <v/>
      </c>
      <c r="Q165" s="24" t="str">
        <f t="shared" si="16"/>
        <v/>
      </c>
      <c r="R165" s="24" t="str">
        <f t="shared" si="17"/>
        <v/>
      </c>
      <c r="S165" s="27" t="str">
        <f>IF(OR($A165="",N(R165)&lt;=0),"","Dear parent, the tuition fee of ₹ "&amp;TEXT(R165,"[&gt;=10000000]##\,##\,##\,##0;[&gt;=100000]##\,##\,##0;##,##0")&amp;" for "&amp;$A165&amp;" is pending at "&amp;Settings!$B$3&amp;". Kindly pay at your earliest convenience. Thank you.")</f>
        <v/>
      </c>
      <c r="T165" s="28" t="str">
        <f>IF($A165="","",DATE(YEAR(MAX(N(Students!E165),Settings!$B$4)),MONTH(MAX(N(Students!E165),Settings!$B$4)),1))</f>
        <v/>
      </c>
    </row>
    <row r="166" spans="1:20" x14ac:dyDescent="0.3">
      <c r="A166" s="23" t="str">
        <f>IF(Students!A166="","",Students!A166)</f>
        <v/>
      </c>
      <c r="B166" s="24" t="str">
        <f>IF($A166="","",N(Students!D166))</f>
        <v/>
      </c>
      <c r="C166" s="25" t="str">
        <f>IF($A166="","",SUMIFS(Payments!$D:$D,Payments!$B:$B,$A166,Payments!$F:$F,C$3))</f>
        <v/>
      </c>
      <c r="D166" s="25" t="str">
        <f>IF($A166="","",SUMIFS(Payments!$D:$D,Payments!$B:$B,$A166,Payments!$F:$F,D$3))</f>
        <v/>
      </c>
      <c r="E166" s="25" t="str">
        <f>IF($A166="","",SUMIFS(Payments!$D:$D,Payments!$B:$B,$A166,Payments!$F:$F,E$3))</f>
        <v/>
      </c>
      <c r="F166" s="25" t="str">
        <f>IF($A166="","",SUMIFS(Payments!$D:$D,Payments!$B:$B,$A166,Payments!$F:$F,F$3))</f>
        <v/>
      </c>
      <c r="G166" s="25" t="str">
        <f>IF($A166="","",SUMIFS(Payments!$D:$D,Payments!$B:$B,$A166,Payments!$F:$F,G$3))</f>
        <v/>
      </c>
      <c r="H166" s="25" t="str">
        <f>IF($A166="","",SUMIFS(Payments!$D:$D,Payments!$B:$B,$A166,Payments!$F:$F,H$3))</f>
        <v/>
      </c>
      <c r="I166" s="25" t="str">
        <f>IF($A166="","",SUMIFS(Payments!$D:$D,Payments!$B:$B,$A166,Payments!$F:$F,I$3))</f>
        <v/>
      </c>
      <c r="J166" s="25" t="str">
        <f>IF($A166="","",SUMIFS(Payments!$D:$D,Payments!$B:$B,$A166,Payments!$F:$F,J$3))</f>
        <v/>
      </c>
      <c r="K166" s="25" t="str">
        <f>IF($A166="","",SUMIFS(Payments!$D:$D,Payments!$B:$B,$A166,Payments!$F:$F,K$3))</f>
        <v/>
      </c>
      <c r="L166" s="25" t="str">
        <f>IF($A166="","",SUMIFS(Payments!$D:$D,Payments!$B:$B,$A166,Payments!$F:$F,L$3))</f>
        <v/>
      </c>
      <c r="M166" s="25" t="str">
        <f>IF($A166="","",SUMIFS(Payments!$D:$D,Payments!$B:$B,$A166,Payments!$F:$F,M$3))</f>
        <v/>
      </c>
      <c r="N166" s="25" t="str">
        <f>IF($A166="","",SUMIFS(Payments!$D:$D,Payments!$B:$B,$A166,Payments!$F:$F,N$3))</f>
        <v/>
      </c>
      <c r="O166" s="24" t="str">
        <f t="shared" si="15"/>
        <v/>
      </c>
      <c r="P166" s="26" t="str">
        <f>IF($A166="","",MAX(0,(YEAR(Settings!$B$5)-YEAR($T166))*12+MONTH(Settings!$B$5)-MONTH($T166)+1))</f>
        <v/>
      </c>
      <c r="Q166" s="24" t="str">
        <f t="shared" si="16"/>
        <v/>
      </c>
      <c r="R166" s="24" t="str">
        <f t="shared" si="17"/>
        <v/>
      </c>
      <c r="S166" s="27" t="str">
        <f>IF(OR($A166="",N(R166)&lt;=0),"","Dear parent, the tuition fee of ₹ "&amp;TEXT(R166,"[&gt;=10000000]##\,##\,##\,##0;[&gt;=100000]##\,##\,##0;##,##0")&amp;" for "&amp;$A166&amp;" is pending at "&amp;Settings!$B$3&amp;". Kindly pay at your earliest convenience. Thank you.")</f>
        <v/>
      </c>
      <c r="T166" s="28" t="str">
        <f>IF($A166="","",DATE(YEAR(MAX(N(Students!E166),Settings!$B$4)),MONTH(MAX(N(Students!E166),Settings!$B$4)),1))</f>
        <v/>
      </c>
    </row>
    <row r="167" spans="1:20" x14ac:dyDescent="0.3">
      <c r="A167" s="23" t="str">
        <f>IF(Students!A167="","",Students!A167)</f>
        <v/>
      </c>
      <c r="B167" s="24" t="str">
        <f>IF($A167="","",N(Students!D167))</f>
        <v/>
      </c>
      <c r="C167" s="25" t="str">
        <f>IF($A167="","",SUMIFS(Payments!$D:$D,Payments!$B:$B,$A167,Payments!$F:$F,C$3))</f>
        <v/>
      </c>
      <c r="D167" s="25" t="str">
        <f>IF($A167="","",SUMIFS(Payments!$D:$D,Payments!$B:$B,$A167,Payments!$F:$F,D$3))</f>
        <v/>
      </c>
      <c r="E167" s="25" t="str">
        <f>IF($A167="","",SUMIFS(Payments!$D:$D,Payments!$B:$B,$A167,Payments!$F:$F,E$3))</f>
        <v/>
      </c>
      <c r="F167" s="25" t="str">
        <f>IF($A167="","",SUMIFS(Payments!$D:$D,Payments!$B:$B,$A167,Payments!$F:$F,F$3))</f>
        <v/>
      </c>
      <c r="G167" s="25" t="str">
        <f>IF($A167="","",SUMIFS(Payments!$D:$D,Payments!$B:$B,$A167,Payments!$F:$F,G$3))</f>
        <v/>
      </c>
      <c r="H167" s="25" t="str">
        <f>IF($A167="","",SUMIFS(Payments!$D:$D,Payments!$B:$B,$A167,Payments!$F:$F,H$3))</f>
        <v/>
      </c>
      <c r="I167" s="25" t="str">
        <f>IF($A167="","",SUMIFS(Payments!$D:$D,Payments!$B:$B,$A167,Payments!$F:$F,I$3))</f>
        <v/>
      </c>
      <c r="J167" s="25" t="str">
        <f>IF($A167="","",SUMIFS(Payments!$D:$D,Payments!$B:$B,$A167,Payments!$F:$F,J$3))</f>
        <v/>
      </c>
      <c r="K167" s="25" t="str">
        <f>IF($A167="","",SUMIFS(Payments!$D:$D,Payments!$B:$B,$A167,Payments!$F:$F,K$3))</f>
        <v/>
      </c>
      <c r="L167" s="25" t="str">
        <f>IF($A167="","",SUMIFS(Payments!$D:$D,Payments!$B:$B,$A167,Payments!$F:$F,L$3))</f>
        <v/>
      </c>
      <c r="M167" s="25" t="str">
        <f>IF($A167="","",SUMIFS(Payments!$D:$D,Payments!$B:$B,$A167,Payments!$F:$F,M$3))</f>
        <v/>
      </c>
      <c r="N167" s="25" t="str">
        <f>IF($A167="","",SUMIFS(Payments!$D:$D,Payments!$B:$B,$A167,Payments!$F:$F,N$3))</f>
        <v/>
      </c>
      <c r="O167" s="24" t="str">
        <f t="shared" si="15"/>
        <v/>
      </c>
      <c r="P167" s="26" t="str">
        <f>IF($A167="","",MAX(0,(YEAR(Settings!$B$5)-YEAR($T167))*12+MONTH(Settings!$B$5)-MONTH($T167)+1))</f>
        <v/>
      </c>
      <c r="Q167" s="24" t="str">
        <f t="shared" si="16"/>
        <v/>
      </c>
      <c r="R167" s="24" t="str">
        <f t="shared" si="17"/>
        <v/>
      </c>
      <c r="S167" s="27" t="str">
        <f>IF(OR($A167="",N(R167)&lt;=0),"","Dear parent, the tuition fee of ₹ "&amp;TEXT(R167,"[&gt;=10000000]##\,##\,##\,##0;[&gt;=100000]##\,##\,##0;##,##0")&amp;" for "&amp;$A167&amp;" is pending at "&amp;Settings!$B$3&amp;". Kindly pay at your earliest convenience. Thank you.")</f>
        <v/>
      </c>
      <c r="T167" s="28" t="str">
        <f>IF($A167="","",DATE(YEAR(MAX(N(Students!E167),Settings!$B$4)),MONTH(MAX(N(Students!E167),Settings!$B$4)),1))</f>
        <v/>
      </c>
    </row>
    <row r="168" spans="1:20" x14ac:dyDescent="0.3">
      <c r="A168" s="23" t="str">
        <f>IF(Students!A168="","",Students!A168)</f>
        <v/>
      </c>
      <c r="B168" s="24" t="str">
        <f>IF($A168="","",N(Students!D168))</f>
        <v/>
      </c>
      <c r="C168" s="25" t="str">
        <f>IF($A168="","",SUMIFS(Payments!$D:$D,Payments!$B:$B,$A168,Payments!$F:$F,C$3))</f>
        <v/>
      </c>
      <c r="D168" s="25" t="str">
        <f>IF($A168="","",SUMIFS(Payments!$D:$D,Payments!$B:$B,$A168,Payments!$F:$F,D$3))</f>
        <v/>
      </c>
      <c r="E168" s="25" t="str">
        <f>IF($A168="","",SUMIFS(Payments!$D:$D,Payments!$B:$B,$A168,Payments!$F:$F,E$3))</f>
        <v/>
      </c>
      <c r="F168" s="25" t="str">
        <f>IF($A168="","",SUMIFS(Payments!$D:$D,Payments!$B:$B,$A168,Payments!$F:$F,F$3))</f>
        <v/>
      </c>
      <c r="G168" s="25" t="str">
        <f>IF($A168="","",SUMIFS(Payments!$D:$D,Payments!$B:$B,$A168,Payments!$F:$F,G$3))</f>
        <v/>
      </c>
      <c r="H168" s="25" t="str">
        <f>IF($A168="","",SUMIFS(Payments!$D:$D,Payments!$B:$B,$A168,Payments!$F:$F,H$3))</f>
        <v/>
      </c>
      <c r="I168" s="25" t="str">
        <f>IF($A168="","",SUMIFS(Payments!$D:$D,Payments!$B:$B,$A168,Payments!$F:$F,I$3))</f>
        <v/>
      </c>
      <c r="J168" s="25" t="str">
        <f>IF($A168="","",SUMIFS(Payments!$D:$D,Payments!$B:$B,$A168,Payments!$F:$F,J$3))</f>
        <v/>
      </c>
      <c r="K168" s="25" t="str">
        <f>IF($A168="","",SUMIFS(Payments!$D:$D,Payments!$B:$B,$A168,Payments!$F:$F,K$3))</f>
        <v/>
      </c>
      <c r="L168" s="25" t="str">
        <f>IF($A168="","",SUMIFS(Payments!$D:$D,Payments!$B:$B,$A168,Payments!$F:$F,L$3))</f>
        <v/>
      </c>
      <c r="M168" s="25" t="str">
        <f>IF($A168="","",SUMIFS(Payments!$D:$D,Payments!$B:$B,$A168,Payments!$F:$F,M$3))</f>
        <v/>
      </c>
      <c r="N168" s="25" t="str">
        <f>IF($A168="","",SUMIFS(Payments!$D:$D,Payments!$B:$B,$A168,Payments!$F:$F,N$3))</f>
        <v/>
      </c>
      <c r="O168" s="24" t="str">
        <f t="shared" si="15"/>
        <v/>
      </c>
      <c r="P168" s="26" t="str">
        <f>IF($A168="","",MAX(0,(YEAR(Settings!$B$5)-YEAR($T168))*12+MONTH(Settings!$B$5)-MONTH($T168)+1))</f>
        <v/>
      </c>
      <c r="Q168" s="24" t="str">
        <f t="shared" si="16"/>
        <v/>
      </c>
      <c r="R168" s="24" t="str">
        <f t="shared" si="17"/>
        <v/>
      </c>
      <c r="S168" s="27" t="str">
        <f>IF(OR($A168="",N(R168)&lt;=0),"","Dear parent, the tuition fee of ₹ "&amp;TEXT(R168,"[&gt;=10000000]##\,##\,##\,##0;[&gt;=100000]##\,##\,##0;##,##0")&amp;" for "&amp;$A168&amp;" is pending at "&amp;Settings!$B$3&amp;". Kindly pay at your earliest convenience. Thank you.")</f>
        <v/>
      </c>
      <c r="T168" s="28" t="str">
        <f>IF($A168="","",DATE(YEAR(MAX(N(Students!E168),Settings!$B$4)),MONTH(MAX(N(Students!E168),Settings!$B$4)),1))</f>
        <v/>
      </c>
    </row>
    <row r="169" spans="1:20" x14ac:dyDescent="0.3">
      <c r="A169" s="23" t="str">
        <f>IF(Students!A169="","",Students!A169)</f>
        <v/>
      </c>
      <c r="B169" s="24" t="str">
        <f>IF($A169="","",N(Students!D169))</f>
        <v/>
      </c>
      <c r="C169" s="25" t="str">
        <f>IF($A169="","",SUMIFS(Payments!$D:$D,Payments!$B:$B,$A169,Payments!$F:$F,C$3))</f>
        <v/>
      </c>
      <c r="D169" s="25" t="str">
        <f>IF($A169="","",SUMIFS(Payments!$D:$D,Payments!$B:$B,$A169,Payments!$F:$F,D$3))</f>
        <v/>
      </c>
      <c r="E169" s="25" t="str">
        <f>IF($A169="","",SUMIFS(Payments!$D:$D,Payments!$B:$B,$A169,Payments!$F:$F,E$3))</f>
        <v/>
      </c>
      <c r="F169" s="25" t="str">
        <f>IF($A169="","",SUMIFS(Payments!$D:$D,Payments!$B:$B,$A169,Payments!$F:$F,F$3))</f>
        <v/>
      </c>
      <c r="G169" s="25" t="str">
        <f>IF($A169="","",SUMIFS(Payments!$D:$D,Payments!$B:$B,$A169,Payments!$F:$F,G$3))</f>
        <v/>
      </c>
      <c r="H169" s="25" t="str">
        <f>IF($A169="","",SUMIFS(Payments!$D:$D,Payments!$B:$B,$A169,Payments!$F:$F,H$3))</f>
        <v/>
      </c>
      <c r="I169" s="25" t="str">
        <f>IF($A169="","",SUMIFS(Payments!$D:$D,Payments!$B:$B,$A169,Payments!$F:$F,I$3))</f>
        <v/>
      </c>
      <c r="J169" s="25" t="str">
        <f>IF($A169="","",SUMIFS(Payments!$D:$D,Payments!$B:$B,$A169,Payments!$F:$F,J$3))</f>
        <v/>
      </c>
      <c r="K169" s="25" t="str">
        <f>IF($A169="","",SUMIFS(Payments!$D:$D,Payments!$B:$B,$A169,Payments!$F:$F,K$3))</f>
        <v/>
      </c>
      <c r="L169" s="25" t="str">
        <f>IF($A169="","",SUMIFS(Payments!$D:$D,Payments!$B:$B,$A169,Payments!$F:$F,L$3))</f>
        <v/>
      </c>
      <c r="M169" s="25" t="str">
        <f>IF($A169="","",SUMIFS(Payments!$D:$D,Payments!$B:$B,$A169,Payments!$F:$F,M$3))</f>
        <v/>
      </c>
      <c r="N169" s="25" t="str">
        <f>IF($A169="","",SUMIFS(Payments!$D:$D,Payments!$B:$B,$A169,Payments!$F:$F,N$3))</f>
        <v/>
      </c>
      <c r="O169" s="24" t="str">
        <f t="shared" si="15"/>
        <v/>
      </c>
      <c r="P169" s="26" t="str">
        <f>IF($A169="","",MAX(0,(YEAR(Settings!$B$5)-YEAR($T169))*12+MONTH(Settings!$B$5)-MONTH($T169)+1))</f>
        <v/>
      </c>
      <c r="Q169" s="24" t="str">
        <f t="shared" si="16"/>
        <v/>
      </c>
      <c r="R169" s="24" t="str">
        <f t="shared" si="17"/>
        <v/>
      </c>
      <c r="S169" s="27" t="str">
        <f>IF(OR($A169="",N(R169)&lt;=0),"","Dear parent, the tuition fee of ₹ "&amp;TEXT(R169,"[&gt;=10000000]##\,##\,##\,##0;[&gt;=100000]##\,##\,##0;##,##0")&amp;" for "&amp;$A169&amp;" is pending at "&amp;Settings!$B$3&amp;". Kindly pay at your earliest convenience. Thank you.")</f>
        <v/>
      </c>
      <c r="T169" s="28" t="str">
        <f>IF($A169="","",DATE(YEAR(MAX(N(Students!E169),Settings!$B$4)),MONTH(MAX(N(Students!E169),Settings!$B$4)),1))</f>
        <v/>
      </c>
    </row>
    <row r="170" spans="1:20" x14ac:dyDescent="0.3">
      <c r="A170" s="23" t="str">
        <f>IF(Students!A170="","",Students!A170)</f>
        <v/>
      </c>
      <c r="B170" s="24" t="str">
        <f>IF($A170="","",N(Students!D170))</f>
        <v/>
      </c>
      <c r="C170" s="25" t="str">
        <f>IF($A170="","",SUMIFS(Payments!$D:$D,Payments!$B:$B,$A170,Payments!$F:$F,C$3))</f>
        <v/>
      </c>
      <c r="D170" s="25" t="str">
        <f>IF($A170="","",SUMIFS(Payments!$D:$D,Payments!$B:$B,$A170,Payments!$F:$F,D$3))</f>
        <v/>
      </c>
      <c r="E170" s="25" t="str">
        <f>IF($A170="","",SUMIFS(Payments!$D:$D,Payments!$B:$B,$A170,Payments!$F:$F,E$3))</f>
        <v/>
      </c>
      <c r="F170" s="25" t="str">
        <f>IF($A170="","",SUMIFS(Payments!$D:$D,Payments!$B:$B,$A170,Payments!$F:$F,F$3))</f>
        <v/>
      </c>
      <c r="G170" s="25" t="str">
        <f>IF($A170="","",SUMIFS(Payments!$D:$D,Payments!$B:$B,$A170,Payments!$F:$F,G$3))</f>
        <v/>
      </c>
      <c r="H170" s="25" t="str">
        <f>IF($A170="","",SUMIFS(Payments!$D:$D,Payments!$B:$B,$A170,Payments!$F:$F,H$3))</f>
        <v/>
      </c>
      <c r="I170" s="25" t="str">
        <f>IF($A170="","",SUMIFS(Payments!$D:$D,Payments!$B:$B,$A170,Payments!$F:$F,I$3))</f>
        <v/>
      </c>
      <c r="J170" s="25" t="str">
        <f>IF($A170="","",SUMIFS(Payments!$D:$D,Payments!$B:$B,$A170,Payments!$F:$F,J$3))</f>
        <v/>
      </c>
      <c r="K170" s="25" t="str">
        <f>IF($A170="","",SUMIFS(Payments!$D:$D,Payments!$B:$B,$A170,Payments!$F:$F,K$3))</f>
        <v/>
      </c>
      <c r="L170" s="25" t="str">
        <f>IF($A170="","",SUMIFS(Payments!$D:$D,Payments!$B:$B,$A170,Payments!$F:$F,L$3))</f>
        <v/>
      </c>
      <c r="M170" s="25" t="str">
        <f>IF($A170="","",SUMIFS(Payments!$D:$D,Payments!$B:$B,$A170,Payments!$F:$F,M$3))</f>
        <v/>
      </c>
      <c r="N170" s="25" t="str">
        <f>IF($A170="","",SUMIFS(Payments!$D:$D,Payments!$B:$B,$A170,Payments!$F:$F,N$3))</f>
        <v/>
      </c>
      <c r="O170" s="24" t="str">
        <f t="shared" si="15"/>
        <v/>
      </c>
      <c r="P170" s="26" t="str">
        <f>IF($A170="","",MAX(0,(YEAR(Settings!$B$5)-YEAR($T170))*12+MONTH(Settings!$B$5)-MONTH($T170)+1))</f>
        <v/>
      </c>
      <c r="Q170" s="24" t="str">
        <f t="shared" si="16"/>
        <v/>
      </c>
      <c r="R170" s="24" t="str">
        <f t="shared" si="17"/>
        <v/>
      </c>
      <c r="S170" s="27" t="str">
        <f>IF(OR($A170="",N(R170)&lt;=0),"","Dear parent, the tuition fee of ₹ "&amp;TEXT(R170,"[&gt;=10000000]##\,##\,##\,##0;[&gt;=100000]##\,##\,##0;##,##0")&amp;" for "&amp;$A170&amp;" is pending at "&amp;Settings!$B$3&amp;". Kindly pay at your earliest convenience. Thank you.")</f>
        <v/>
      </c>
      <c r="T170" s="28" t="str">
        <f>IF($A170="","",DATE(YEAR(MAX(N(Students!E170),Settings!$B$4)),MONTH(MAX(N(Students!E170),Settings!$B$4)),1))</f>
        <v/>
      </c>
    </row>
    <row r="171" spans="1:20" x14ac:dyDescent="0.3">
      <c r="A171" s="23" t="str">
        <f>IF(Students!A171="","",Students!A171)</f>
        <v/>
      </c>
      <c r="B171" s="24" t="str">
        <f>IF($A171="","",N(Students!D171))</f>
        <v/>
      </c>
      <c r="C171" s="25" t="str">
        <f>IF($A171="","",SUMIFS(Payments!$D:$D,Payments!$B:$B,$A171,Payments!$F:$F,C$3))</f>
        <v/>
      </c>
      <c r="D171" s="25" t="str">
        <f>IF($A171="","",SUMIFS(Payments!$D:$D,Payments!$B:$B,$A171,Payments!$F:$F,D$3))</f>
        <v/>
      </c>
      <c r="E171" s="25" t="str">
        <f>IF($A171="","",SUMIFS(Payments!$D:$D,Payments!$B:$B,$A171,Payments!$F:$F,E$3))</f>
        <v/>
      </c>
      <c r="F171" s="25" t="str">
        <f>IF($A171="","",SUMIFS(Payments!$D:$D,Payments!$B:$B,$A171,Payments!$F:$F,F$3))</f>
        <v/>
      </c>
      <c r="G171" s="25" t="str">
        <f>IF($A171="","",SUMIFS(Payments!$D:$D,Payments!$B:$B,$A171,Payments!$F:$F,G$3))</f>
        <v/>
      </c>
      <c r="H171" s="25" t="str">
        <f>IF($A171="","",SUMIFS(Payments!$D:$D,Payments!$B:$B,$A171,Payments!$F:$F,H$3))</f>
        <v/>
      </c>
      <c r="I171" s="25" t="str">
        <f>IF($A171="","",SUMIFS(Payments!$D:$D,Payments!$B:$B,$A171,Payments!$F:$F,I$3))</f>
        <v/>
      </c>
      <c r="J171" s="25" t="str">
        <f>IF($A171="","",SUMIFS(Payments!$D:$D,Payments!$B:$B,$A171,Payments!$F:$F,J$3))</f>
        <v/>
      </c>
      <c r="K171" s="25" t="str">
        <f>IF($A171="","",SUMIFS(Payments!$D:$D,Payments!$B:$B,$A171,Payments!$F:$F,K$3))</f>
        <v/>
      </c>
      <c r="L171" s="25" t="str">
        <f>IF($A171="","",SUMIFS(Payments!$D:$D,Payments!$B:$B,$A171,Payments!$F:$F,L$3))</f>
        <v/>
      </c>
      <c r="M171" s="25" t="str">
        <f>IF($A171="","",SUMIFS(Payments!$D:$D,Payments!$B:$B,$A171,Payments!$F:$F,M$3))</f>
        <v/>
      </c>
      <c r="N171" s="25" t="str">
        <f>IF($A171="","",SUMIFS(Payments!$D:$D,Payments!$B:$B,$A171,Payments!$F:$F,N$3))</f>
        <v/>
      </c>
      <c r="O171" s="24" t="str">
        <f t="shared" si="15"/>
        <v/>
      </c>
      <c r="P171" s="26" t="str">
        <f>IF($A171="","",MAX(0,(YEAR(Settings!$B$5)-YEAR($T171))*12+MONTH(Settings!$B$5)-MONTH($T171)+1))</f>
        <v/>
      </c>
      <c r="Q171" s="24" t="str">
        <f t="shared" si="16"/>
        <v/>
      </c>
      <c r="R171" s="24" t="str">
        <f t="shared" si="17"/>
        <v/>
      </c>
      <c r="S171" s="27" t="str">
        <f>IF(OR($A171="",N(R171)&lt;=0),"","Dear parent, the tuition fee of ₹ "&amp;TEXT(R171,"[&gt;=10000000]##\,##\,##\,##0;[&gt;=100000]##\,##\,##0;##,##0")&amp;" for "&amp;$A171&amp;" is pending at "&amp;Settings!$B$3&amp;". Kindly pay at your earliest convenience. Thank you.")</f>
        <v/>
      </c>
      <c r="T171" s="28" t="str">
        <f>IF($A171="","",DATE(YEAR(MAX(N(Students!E171),Settings!$B$4)),MONTH(MAX(N(Students!E171),Settings!$B$4)),1))</f>
        <v/>
      </c>
    </row>
    <row r="172" spans="1:20" x14ac:dyDescent="0.3">
      <c r="A172" s="23" t="str">
        <f>IF(Students!A172="","",Students!A172)</f>
        <v/>
      </c>
      <c r="B172" s="24" t="str">
        <f>IF($A172="","",N(Students!D172))</f>
        <v/>
      </c>
      <c r="C172" s="25" t="str">
        <f>IF($A172="","",SUMIFS(Payments!$D:$D,Payments!$B:$B,$A172,Payments!$F:$F,C$3))</f>
        <v/>
      </c>
      <c r="D172" s="25" t="str">
        <f>IF($A172="","",SUMIFS(Payments!$D:$D,Payments!$B:$B,$A172,Payments!$F:$F,D$3))</f>
        <v/>
      </c>
      <c r="E172" s="25" t="str">
        <f>IF($A172="","",SUMIFS(Payments!$D:$D,Payments!$B:$B,$A172,Payments!$F:$F,E$3))</f>
        <v/>
      </c>
      <c r="F172" s="25" t="str">
        <f>IF($A172="","",SUMIFS(Payments!$D:$D,Payments!$B:$B,$A172,Payments!$F:$F,F$3))</f>
        <v/>
      </c>
      <c r="G172" s="25" t="str">
        <f>IF($A172="","",SUMIFS(Payments!$D:$D,Payments!$B:$B,$A172,Payments!$F:$F,G$3))</f>
        <v/>
      </c>
      <c r="H172" s="25" t="str">
        <f>IF($A172="","",SUMIFS(Payments!$D:$D,Payments!$B:$B,$A172,Payments!$F:$F,H$3))</f>
        <v/>
      </c>
      <c r="I172" s="25" t="str">
        <f>IF($A172="","",SUMIFS(Payments!$D:$D,Payments!$B:$B,$A172,Payments!$F:$F,I$3))</f>
        <v/>
      </c>
      <c r="J172" s="25" t="str">
        <f>IF($A172="","",SUMIFS(Payments!$D:$D,Payments!$B:$B,$A172,Payments!$F:$F,J$3))</f>
        <v/>
      </c>
      <c r="K172" s="25" t="str">
        <f>IF($A172="","",SUMIFS(Payments!$D:$D,Payments!$B:$B,$A172,Payments!$F:$F,K$3))</f>
        <v/>
      </c>
      <c r="L172" s="25" t="str">
        <f>IF($A172="","",SUMIFS(Payments!$D:$D,Payments!$B:$B,$A172,Payments!$F:$F,L$3))</f>
        <v/>
      </c>
      <c r="M172" s="25" t="str">
        <f>IF($A172="","",SUMIFS(Payments!$D:$D,Payments!$B:$B,$A172,Payments!$F:$F,M$3))</f>
        <v/>
      </c>
      <c r="N172" s="25" t="str">
        <f>IF($A172="","",SUMIFS(Payments!$D:$D,Payments!$B:$B,$A172,Payments!$F:$F,N$3))</f>
        <v/>
      </c>
      <c r="O172" s="24" t="str">
        <f t="shared" si="15"/>
        <v/>
      </c>
      <c r="P172" s="26" t="str">
        <f>IF($A172="","",MAX(0,(YEAR(Settings!$B$5)-YEAR($T172))*12+MONTH(Settings!$B$5)-MONTH($T172)+1))</f>
        <v/>
      </c>
      <c r="Q172" s="24" t="str">
        <f t="shared" si="16"/>
        <v/>
      </c>
      <c r="R172" s="24" t="str">
        <f t="shared" si="17"/>
        <v/>
      </c>
      <c r="S172" s="27" t="str">
        <f>IF(OR($A172="",N(R172)&lt;=0),"","Dear parent, the tuition fee of ₹ "&amp;TEXT(R172,"[&gt;=10000000]##\,##\,##\,##0;[&gt;=100000]##\,##\,##0;##,##0")&amp;" for "&amp;$A172&amp;" is pending at "&amp;Settings!$B$3&amp;". Kindly pay at your earliest convenience. Thank you.")</f>
        <v/>
      </c>
      <c r="T172" s="28" t="str">
        <f>IF($A172="","",DATE(YEAR(MAX(N(Students!E172),Settings!$B$4)),MONTH(MAX(N(Students!E172),Settings!$B$4)),1))</f>
        <v/>
      </c>
    </row>
    <row r="173" spans="1:20" x14ac:dyDescent="0.3">
      <c r="A173" s="23" t="str">
        <f>IF(Students!A173="","",Students!A173)</f>
        <v/>
      </c>
      <c r="B173" s="24" t="str">
        <f>IF($A173="","",N(Students!D173))</f>
        <v/>
      </c>
      <c r="C173" s="25" t="str">
        <f>IF($A173="","",SUMIFS(Payments!$D:$D,Payments!$B:$B,$A173,Payments!$F:$F,C$3))</f>
        <v/>
      </c>
      <c r="D173" s="25" t="str">
        <f>IF($A173="","",SUMIFS(Payments!$D:$D,Payments!$B:$B,$A173,Payments!$F:$F,D$3))</f>
        <v/>
      </c>
      <c r="E173" s="25" t="str">
        <f>IF($A173="","",SUMIFS(Payments!$D:$D,Payments!$B:$B,$A173,Payments!$F:$F,E$3))</f>
        <v/>
      </c>
      <c r="F173" s="25" t="str">
        <f>IF($A173="","",SUMIFS(Payments!$D:$D,Payments!$B:$B,$A173,Payments!$F:$F,F$3))</f>
        <v/>
      </c>
      <c r="G173" s="25" t="str">
        <f>IF($A173="","",SUMIFS(Payments!$D:$D,Payments!$B:$B,$A173,Payments!$F:$F,G$3))</f>
        <v/>
      </c>
      <c r="H173" s="25" t="str">
        <f>IF($A173="","",SUMIFS(Payments!$D:$D,Payments!$B:$B,$A173,Payments!$F:$F,H$3))</f>
        <v/>
      </c>
      <c r="I173" s="25" t="str">
        <f>IF($A173="","",SUMIFS(Payments!$D:$D,Payments!$B:$B,$A173,Payments!$F:$F,I$3))</f>
        <v/>
      </c>
      <c r="J173" s="25" t="str">
        <f>IF($A173="","",SUMIFS(Payments!$D:$D,Payments!$B:$B,$A173,Payments!$F:$F,J$3))</f>
        <v/>
      </c>
      <c r="K173" s="25" t="str">
        <f>IF($A173="","",SUMIFS(Payments!$D:$D,Payments!$B:$B,$A173,Payments!$F:$F,K$3))</f>
        <v/>
      </c>
      <c r="L173" s="25" t="str">
        <f>IF($A173="","",SUMIFS(Payments!$D:$D,Payments!$B:$B,$A173,Payments!$F:$F,L$3))</f>
        <v/>
      </c>
      <c r="M173" s="25" t="str">
        <f>IF($A173="","",SUMIFS(Payments!$D:$D,Payments!$B:$B,$A173,Payments!$F:$F,M$3))</f>
        <v/>
      </c>
      <c r="N173" s="25" t="str">
        <f>IF($A173="","",SUMIFS(Payments!$D:$D,Payments!$B:$B,$A173,Payments!$F:$F,N$3))</f>
        <v/>
      </c>
      <c r="O173" s="24" t="str">
        <f t="shared" si="15"/>
        <v/>
      </c>
      <c r="P173" s="26" t="str">
        <f>IF($A173="","",MAX(0,(YEAR(Settings!$B$5)-YEAR($T173))*12+MONTH(Settings!$B$5)-MONTH($T173)+1))</f>
        <v/>
      </c>
      <c r="Q173" s="24" t="str">
        <f t="shared" si="16"/>
        <v/>
      </c>
      <c r="R173" s="24" t="str">
        <f t="shared" si="17"/>
        <v/>
      </c>
      <c r="S173" s="27" t="str">
        <f>IF(OR($A173="",N(R173)&lt;=0),"","Dear parent, the tuition fee of ₹ "&amp;TEXT(R173,"[&gt;=10000000]##\,##\,##\,##0;[&gt;=100000]##\,##\,##0;##,##0")&amp;" for "&amp;$A173&amp;" is pending at "&amp;Settings!$B$3&amp;". Kindly pay at your earliest convenience. Thank you.")</f>
        <v/>
      </c>
      <c r="T173" s="28" t="str">
        <f>IF($A173="","",DATE(YEAR(MAX(N(Students!E173),Settings!$B$4)),MONTH(MAX(N(Students!E173),Settings!$B$4)),1))</f>
        <v/>
      </c>
    </row>
    <row r="174" spans="1:20" x14ac:dyDescent="0.3">
      <c r="A174" s="23" t="str">
        <f>IF(Students!A174="","",Students!A174)</f>
        <v/>
      </c>
      <c r="B174" s="24" t="str">
        <f>IF($A174="","",N(Students!D174))</f>
        <v/>
      </c>
      <c r="C174" s="25" t="str">
        <f>IF($A174="","",SUMIFS(Payments!$D:$D,Payments!$B:$B,$A174,Payments!$F:$F,C$3))</f>
        <v/>
      </c>
      <c r="D174" s="25" t="str">
        <f>IF($A174="","",SUMIFS(Payments!$D:$D,Payments!$B:$B,$A174,Payments!$F:$F,D$3))</f>
        <v/>
      </c>
      <c r="E174" s="25" t="str">
        <f>IF($A174="","",SUMIFS(Payments!$D:$D,Payments!$B:$B,$A174,Payments!$F:$F,E$3))</f>
        <v/>
      </c>
      <c r="F174" s="25" t="str">
        <f>IF($A174="","",SUMIFS(Payments!$D:$D,Payments!$B:$B,$A174,Payments!$F:$F,F$3))</f>
        <v/>
      </c>
      <c r="G174" s="25" t="str">
        <f>IF($A174="","",SUMIFS(Payments!$D:$D,Payments!$B:$B,$A174,Payments!$F:$F,G$3))</f>
        <v/>
      </c>
      <c r="H174" s="25" t="str">
        <f>IF($A174="","",SUMIFS(Payments!$D:$D,Payments!$B:$B,$A174,Payments!$F:$F,H$3))</f>
        <v/>
      </c>
      <c r="I174" s="25" t="str">
        <f>IF($A174="","",SUMIFS(Payments!$D:$D,Payments!$B:$B,$A174,Payments!$F:$F,I$3))</f>
        <v/>
      </c>
      <c r="J174" s="25" t="str">
        <f>IF($A174="","",SUMIFS(Payments!$D:$D,Payments!$B:$B,$A174,Payments!$F:$F,J$3))</f>
        <v/>
      </c>
      <c r="K174" s="25" t="str">
        <f>IF($A174="","",SUMIFS(Payments!$D:$D,Payments!$B:$B,$A174,Payments!$F:$F,K$3))</f>
        <v/>
      </c>
      <c r="L174" s="25" t="str">
        <f>IF($A174="","",SUMIFS(Payments!$D:$D,Payments!$B:$B,$A174,Payments!$F:$F,L$3))</f>
        <v/>
      </c>
      <c r="M174" s="25" t="str">
        <f>IF($A174="","",SUMIFS(Payments!$D:$D,Payments!$B:$B,$A174,Payments!$F:$F,M$3))</f>
        <v/>
      </c>
      <c r="N174" s="25" t="str">
        <f>IF($A174="","",SUMIFS(Payments!$D:$D,Payments!$B:$B,$A174,Payments!$F:$F,N$3))</f>
        <v/>
      </c>
      <c r="O174" s="24" t="str">
        <f t="shared" si="15"/>
        <v/>
      </c>
      <c r="P174" s="26" t="str">
        <f>IF($A174="","",MAX(0,(YEAR(Settings!$B$5)-YEAR($T174))*12+MONTH(Settings!$B$5)-MONTH($T174)+1))</f>
        <v/>
      </c>
      <c r="Q174" s="24" t="str">
        <f t="shared" si="16"/>
        <v/>
      </c>
      <c r="R174" s="24" t="str">
        <f t="shared" si="17"/>
        <v/>
      </c>
      <c r="S174" s="27" t="str">
        <f>IF(OR($A174="",N(R174)&lt;=0),"","Dear parent, the tuition fee of ₹ "&amp;TEXT(R174,"[&gt;=10000000]##\,##\,##\,##0;[&gt;=100000]##\,##\,##0;##,##0")&amp;" for "&amp;$A174&amp;" is pending at "&amp;Settings!$B$3&amp;". Kindly pay at your earliest convenience. Thank you.")</f>
        <v/>
      </c>
      <c r="T174" s="28" t="str">
        <f>IF($A174="","",DATE(YEAR(MAX(N(Students!E174),Settings!$B$4)),MONTH(MAX(N(Students!E174),Settings!$B$4)),1))</f>
        <v/>
      </c>
    </row>
    <row r="175" spans="1:20" x14ac:dyDescent="0.3">
      <c r="A175" s="23" t="str">
        <f>IF(Students!A175="","",Students!A175)</f>
        <v/>
      </c>
      <c r="B175" s="24" t="str">
        <f>IF($A175="","",N(Students!D175))</f>
        <v/>
      </c>
      <c r="C175" s="25" t="str">
        <f>IF($A175="","",SUMIFS(Payments!$D:$D,Payments!$B:$B,$A175,Payments!$F:$F,C$3))</f>
        <v/>
      </c>
      <c r="D175" s="25" t="str">
        <f>IF($A175="","",SUMIFS(Payments!$D:$D,Payments!$B:$B,$A175,Payments!$F:$F,D$3))</f>
        <v/>
      </c>
      <c r="E175" s="25" t="str">
        <f>IF($A175="","",SUMIFS(Payments!$D:$D,Payments!$B:$B,$A175,Payments!$F:$F,E$3))</f>
        <v/>
      </c>
      <c r="F175" s="25" t="str">
        <f>IF($A175="","",SUMIFS(Payments!$D:$D,Payments!$B:$B,$A175,Payments!$F:$F,F$3))</f>
        <v/>
      </c>
      <c r="G175" s="25" t="str">
        <f>IF($A175="","",SUMIFS(Payments!$D:$D,Payments!$B:$B,$A175,Payments!$F:$F,G$3))</f>
        <v/>
      </c>
      <c r="H175" s="25" t="str">
        <f>IF($A175="","",SUMIFS(Payments!$D:$D,Payments!$B:$B,$A175,Payments!$F:$F,H$3))</f>
        <v/>
      </c>
      <c r="I175" s="25" t="str">
        <f>IF($A175="","",SUMIFS(Payments!$D:$D,Payments!$B:$B,$A175,Payments!$F:$F,I$3))</f>
        <v/>
      </c>
      <c r="J175" s="25" t="str">
        <f>IF($A175="","",SUMIFS(Payments!$D:$D,Payments!$B:$B,$A175,Payments!$F:$F,J$3))</f>
        <v/>
      </c>
      <c r="K175" s="25" t="str">
        <f>IF($A175="","",SUMIFS(Payments!$D:$D,Payments!$B:$B,$A175,Payments!$F:$F,K$3))</f>
        <v/>
      </c>
      <c r="L175" s="25" t="str">
        <f>IF($A175="","",SUMIFS(Payments!$D:$D,Payments!$B:$B,$A175,Payments!$F:$F,L$3))</f>
        <v/>
      </c>
      <c r="M175" s="25" t="str">
        <f>IF($A175="","",SUMIFS(Payments!$D:$D,Payments!$B:$B,$A175,Payments!$F:$F,M$3))</f>
        <v/>
      </c>
      <c r="N175" s="25" t="str">
        <f>IF($A175="","",SUMIFS(Payments!$D:$D,Payments!$B:$B,$A175,Payments!$F:$F,N$3))</f>
        <v/>
      </c>
      <c r="O175" s="24" t="str">
        <f t="shared" si="15"/>
        <v/>
      </c>
      <c r="P175" s="26" t="str">
        <f>IF($A175="","",MAX(0,(YEAR(Settings!$B$5)-YEAR($T175))*12+MONTH(Settings!$B$5)-MONTH($T175)+1))</f>
        <v/>
      </c>
      <c r="Q175" s="24" t="str">
        <f t="shared" si="16"/>
        <v/>
      </c>
      <c r="R175" s="24" t="str">
        <f t="shared" si="17"/>
        <v/>
      </c>
      <c r="S175" s="27" t="str">
        <f>IF(OR($A175="",N(R175)&lt;=0),"","Dear parent, the tuition fee of ₹ "&amp;TEXT(R175,"[&gt;=10000000]##\,##\,##\,##0;[&gt;=100000]##\,##\,##0;##,##0")&amp;" for "&amp;$A175&amp;" is pending at "&amp;Settings!$B$3&amp;". Kindly pay at your earliest convenience. Thank you.")</f>
        <v/>
      </c>
      <c r="T175" s="28" t="str">
        <f>IF($A175="","",DATE(YEAR(MAX(N(Students!E175),Settings!$B$4)),MONTH(MAX(N(Students!E175),Settings!$B$4)),1))</f>
        <v/>
      </c>
    </row>
    <row r="176" spans="1:20" x14ac:dyDescent="0.3">
      <c r="A176" s="23" t="str">
        <f>IF(Students!A176="","",Students!A176)</f>
        <v/>
      </c>
      <c r="B176" s="24" t="str">
        <f>IF($A176="","",N(Students!D176))</f>
        <v/>
      </c>
      <c r="C176" s="25" t="str">
        <f>IF($A176="","",SUMIFS(Payments!$D:$D,Payments!$B:$B,$A176,Payments!$F:$F,C$3))</f>
        <v/>
      </c>
      <c r="D176" s="25" t="str">
        <f>IF($A176="","",SUMIFS(Payments!$D:$D,Payments!$B:$B,$A176,Payments!$F:$F,D$3))</f>
        <v/>
      </c>
      <c r="E176" s="25" t="str">
        <f>IF($A176="","",SUMIFS(Payments!$D:$D,Payments!$B:$B,$A176,Payments!$F:$F,E$3))</f>
        <v/>
      </c>
      <c r="F176" s="25" t="str">
        <f>IF($A176="","",SUMIFS(Payments!$D:$D,Payments!$B:$B,$A176,Payments!$F:$F,F$3))</f>
        <v/>
      </c>
      <c r="G176" s="25" t="str">
        <f>IF($A176="","",SUMIFS(Payments!$D:$D,Payments!$B:$B,$A176,Payments!$F:$F,G$3))</f>
        <v/>
      </c>
      <c r="H176" s="25" t="str">
        <f>IF($A176="","",SUMIFS(Payments!$D:$D,Payments!$B:$B,$A176,Payments!$F:$F,H$3))</f>
        <v/>
      </c>
      <c r="I176" s="25" t="str">
        <f>IF($A176="","",SUMIFS(Payments!$D:$D,Payments!$B:$B,$A176,Payments!$F:$F,I$3))</f>
        <v/>
      </c>
      <c r="J176" s="25" t="str">
        <f>IF($A176="","",SUMIFS(Payments!$D:$D,Payments!$B:$B,$A176,Payments!$F:$F,J$3))</f>
        <v/>
      </c>
      <c r="K176" s="25" t="str">
        <f>IF($A176="","",SUMIFS(Payments!$D:$D,Payments!$B:$B,$A176,Payments!$F:$F,K$3))</f>
        <v/>
      </c>
      <c r="L176" s="25" t="str">
        <f>IF($A176="","",SUMIFS(Payments!$D:$D,Payments!$B:$B,$A176,Payments!$F:$F,L$3))</f>
        <v/>
      </c>
      <c r="M176" s="25" t="str">
        <f>IF($A176="","",SUMIFS(Payments!$D:$D,Payments!$B:$B,$A176,Payments!$F:$F,M$3))</f>
        <v/>
      </c>
      <c r="N176" s="25" t="str">
        <f>IF($A176="","",SUMIFS(Payments!$D:$D,Payments!$B:$B,$A176,Payments!$F:$F,N$3))</f>
        <v/>
      </c>
      <c r="O176" s="24" t="str">
        <f t="shared" si="15"/>
        <v/>
      </c>
      <c r="P176" s="26" t="str">
        <f>IF($A176="","",MAX(0,(YEAR(Settings!$B$5)-YEAR($T176))*12+MONTH(Settings!$B$5)-MONTH($T176)+1))</f>
        <v/>
      </c>
      <c r="Q176" s="24" t="str">
        <f t="shared" si="16"/>
        <v/>
      </c>
      <c r="R176" s="24" t="str">
        <f t="shared" si="17"/>
        <v/>
      </c>
      <c r="S176" s="27" t="str">
        <f>IF(OR($A176="",N(R176)&lt;=0),"","Dear parent, the tuition fee of ₹ "&amp;TEXT(R176,"[&gt;=10000000]##\,##\,##\,##0;[&gt;=100000]##\,##\,##0;##,##0")&amp;" for "&amp;$A176&amp;" is pending at "&amp;Settings!$B$3&amp;". Kindly pay at your earliest convenience. Thank you.")</f>
        <v/>
      </c>
      <c r="T176" s="28" t="str">
        <f>IF($A176="","",DATE(YEAR(MAX(N(Students!E176),Settings!$B$4)),MONTH(MAX(N(Students!E176),Settings!$B$4)),1))</f>
        <v/>
      </c>
    </row>
    <row r="177" spans="1:20" x14ac:dyDescent="0.3">
      <c r="A177" s="23" t="str">
        <f>IF(Students!A177="","",Students!A177)</f>
        <v/>
      </c>
      <c r="B177" s="24" t="str">
        <f>IF($A177="","",N(Students!D177))</f>
        <v/>
      </c>
      <c r="C177" s="25" t="str">
        <f>IF($A177="","",SUMIFS(Payments!$D:$D,Payments!$B:$B,$A177,Payments!$F:$F,C$3))</f>
        <v/>
      </c>
      <c r="D177" s="25" t="str">
        <f>IF($A177="","",SUMIFS(Payments!$D:$D,Payments!$B:$B,$A177,Payments!$F:$F,D$3))</f>
        <v/>
      </c>
      <c r="E177" s="25" t="str">
        <f>IF($A177="","",SUMIFS(Payments!$D:$D,Payments!$B:$B,$A177,Payments!$F:$F,E$3))</f>
        <v/>
      </c>
      <c r="F177" s="25" t="str">
        <f>IF($A177="","",SUMIFS(Payments!$D:$D,Payments!$B:$B,$A177,Payments!$F:$F,F$3))</f>
        <v/>
      </c>
      <c r="G177" s="25" t="str">
        <f>IF($A177="","",SUMIFS(Payments!$D:$D,Payments!$B:$B,$A177,Payments!$F:$F,G$3))</f>
        <v/>
      </c>
      <c r="H177" s="25" t="str">
        <f>IF($A177="","",SUMIFS(Payments!$D:$D,Payments!$B:$B,$A177,Payments!$F:$F,H$3))</f>
        <v/>
      </c>
      <c r="I177" s="25" t="str">
        <f>IF($A177="","",SUMIFS(Payments!$D:$D,Payments!$B:$B,$A177,Payments!$F:$F,I$3))</f>
        <v/>
      </c>
      <c r="J177" s="25" t="str">
        <f>IF($A177="","",SUMIFS(Payments!$D:$D,Payments!$B:$B,$A177,Payments!$F:$F,J$3))</f>
        <v/>
      </c>
      <c r="K177" s="25" t="str">
        <f>IF($A177="","",SUMIFS(Payments!$D:$D,Payments!$B:$B,$A177,Payments!$F:$F,K$3))</f>
        <v/>
      </c>
      <c r="L177" s="25" t="str">
        <f>IF($A177="","",SUMIFS(Payments!$D:$D,Payments!$B:$B,$A177,Payments!$F:$F,L$3))</f>
        <v/>
      </c>
      <c r="M177" s="25" t="str">
        <f>IF($A177="","",SUMIFS(Payments!$D:$D,Payments!$B:$B,$A177,Payments!$F:$F,M$3))</f>
        <v/>
      </c>
      <c r="N177" s="25" t="str">
        <f>IF($A177="","",SUMIFS(Payments!$D:$D,Payments!$B:$B,$A177,Payments!$F:$F,N$3))</f>
        <v/>
      </c>
      <c r="O177" s="24" t="str">
        <f t="shared" si="15"/>
        <v/>
      </c>
      <c r="P177" s="26" t="str">
        <f>IF($A177="","",MAX(0,(YEAR(Settings!$B$5)-YEAR($T177))*12+MONTH(Settings!$B$5)-MONTH($T177)+1))</f>
        <v/>
      </c>
      <c r="Q177" s="24" t="str">
        <f t="shared" si="16"/>
        <v/>
      </c>
      <c r="R177" s="24" t="str">
        <f t="shared" si="17"/>
        <v/>
      </c>
      <c r="S177" s="27" t="str">
        <f>IF(OR($A177="",N(R177)&lt;=0),"","Dear parent, the tuition fee of ₹ "&amp;TEXT(R177,"[&gt;=10000000]##\,##\,##\,##0;[&gt;=100000]##\,##\,##0;##,##0")&amp;" for "&amp;$A177&amp;" is pending at "&amp;Settings!$B$3&amp;". Kindly pay at your earliest convenience. Thank you.")</f>
        <v/>
      </c>
      <c r="T177" s="28" t="str">
        <f>IF($A177="","",DATE(YEAR(MAX(N(Students!E177),Settings!$B$4)),MONTH(MAX(N(Students!E177),Settings!$B$4)),1))</f>
        <v/>
      </c>
    </row>
    <row r="178" spans="1:20" x14ac:dyDescent="0.3">
      <c r="A178" s="23" t="str">
        <f>IF(Students!A178="","",Students!A178)</f>
        <v/>
      </c>
      <c r="B178" s="24" t="str">
        <f>IF($A178="","",N(Students!D178))</f>
        <v/>
      </c>
      <c r="C178" s="25" t="str">
        <f>IF($A178="","",SUMIFS(Payments!$D:$D,Payments!$B:$B,$A178,Payments!$F:$F,C$3))</f>
        <v/>
      </c>
      <c r="D178" s="25" t="str">
        <f>IF($A178="","",SUMIFS(Payments!$D:$D,Payments!$B:$B,$A178,Payments!$F:$F,D$3))</f>
        <v/>
      </c>
      <c r="E178" s="25" t="str">
        <f>IF($A178="","",SUMIFS(Payments!$D:$D,Payments!$B:$B,$A178,Payments!$F:$F,E$3))</f>
        <v/>
      </c>
      <c r="F178" s="25" t="str">
        <f>IF($A178="","",SUMIFS(Payments!$D:$D,Payments!$B:$B,$A178,Payments!$F:$F,F$3))</f>
        <v/>
      </c>
      <c r="G178" s="25" t="str">
        <f>IF($A178="","",SUMIFS(Payments!$D:$D,Payments!$B:$B,$A178,Payments!$F:$F,G$3))</f>
        <v/>
      </c>
      <c r="H178" s="25" t="str">
        <f>IF($A178="","",SUMIFS(Payments!$D:$D,Payments!$B:$B,$A178,Payments!$F:$F,H$3))</f>
        <v/>
      </c>
      <c r="I178" s="25" t="str">
        <f>IF($A178="","",SUMIFS(Payments!$D:$D,Payments!$B:$B,$A178,Payments!$F:$F,I$3))</f>
        <v/>
      </c>
      <c r="J178" s="25" t="str">
        <f>IF($A178="","",SUMIFS(Payments!$D:$D,Payments!$B:$B,$A178,Payments!$F:$F,J$3))</f>
        <v/>
      </c>
      <c r="K178" s="25" t="str">
        <f>IF($A178="","",SUMIFS(Payments!$D:$D,Payments!$B:$B,$A178,Payments!$F:$F,K$3))</f>
        <v/>
      </c>
      <c r="L178" s="25" t="str">
        <f>IF($A178="","",SUMIFS(Payments!$D:$D,Payments!$B:$B,$A178,Payments!$F:$F,L$3))</f>
        <v/>
      </c>
      <c r="M178" s="25" t="str">
        <f>IF($A178="","",SUMIFS(Payments!$D:$D,Payments!$B:$B,$A178,Payments!$F:$F,M$3))</f>
        <v/>
      </c>
      <c r="N178" s="25" t="str">
        <f>IF($A178="","",SUMIFS(Payments!$D:$D,Payments!$B:$B,$A178,Payments!$F:$F,N$3))</f>
        <v/>
      </c>
      <c r="O178" s="24" t="str">
        <f t="shared" si="15"/>
        <v/>
      </c>
      <c r="P178" s="26" t="str">
        <f>IF($A178="","",MAX(0,(YEAR(Settings!$B$5)-YEAR($T178))*12+MONTH(Settings!$B$5)-MONTH($T178)+1))</f>
        <v/>
      </c>
      <c r="Q178" s="24" t="str">
        <f t="shared" si="16"/>
        <v/>
      </c>
      <c r="R178" s="24" t="str">
        <f t="shared" si="17"/>
        <v/>
      </c>
      <c r="S178" s="27" t="str">
        <f>IF(OR($A178="",N(R178)&lt;=0),"","Dear parent, the tuition fee of ₹ "&amp;TEXT(R178,"[&gt;=10000000]##\,##\,##\,##0;[&gt;=100000]##\,##\,##0;##,##0")&amp;" for "&amp;$A178&amp;" is pending at "&amp;Settings!$B$3&amp;". Kindly pay at your earliest convenience. Thank you.")</f>
        <v/>
      </c>
      <c r="T178" s="28" t="str">
        <f>IF($A178="","",DATE(YEAR(MAX(N(Students!E178),Settings!$B$4)),MONTH(MAX(N(Students!E178),Settings!$B$4)),1))</f>
        <v/>
      </c>
    </row>
    <row r="179" spans="1:20" x14ac:dyDescent="0.3">
      <c r="A179" s="23" t="str">
        <f>IF(Students!A179="","",Students!A179)</f>
        <v/>
      </c>
      <c r="B179" s="24" t="str">
        <f>IF($A179="","",N(Students!D179))</f>
        <v/>
      </c>
      <c r="C179" s="25" t="str">
        <f>IF($A179="","",SUMIFS(Payments!$D:$D,Payments!$B:$B,$A179,Payments!$F:$F,C$3))</f>
        <v/>
      </c>
      <c r="D179" s="25" t="str">
        <f>IF($A179="","",SUMIFS(Payments!$D:$D,Payments!$B:$B,$A179,Payments!$F:$F,D$3))</f>
        <v/>
      </c>
      <c r="E179" s="25" t="str">
        <f>IF($A179="","",SUMIFS(Payments!$D:$D,Payments!$B:$B,$A179,Payments!$F:$F,E$3))</f>
        <v/>
      </c>
      <c r="F179" s="25" t="str">
        <f>IF($A179="","",SUMIFS(Payments!$D:$D,Payments!$B:$B,$A179,Payments!$F:$F,F$3))</f>
        <v/>
      </c>
      <c r="G179" s="25" t="str">
        <f>IF($A179="","",SUMIFS(Payments!$D:$D,Payments!$B:$B,$A179,Payments!$F:$F,G$3))</f>
        <v/>
      </c>
      <c r="H179" s="25" t="str">
        <f>IF($A179="","",SUMIFS(Payments!$D:$D,Payments!$B:$B,$A179,Payments!$F:$F,H$3))</f>
        <v/>
      </c>
      <c r="I179" s="25" t="str">
        <f>IF($A179="","",SUMIFS(Payments!$D:$D,Payments!$B:$B,$A179,Payments!$F:$F,I$3))</f>
        <v/>
      </c>
      <c r="J179" s="25" t="str">
        <f>IF($A179="","",SUMIFS(Payments!$D:$D,Payments!$B:$B,$A179,Payments!$F:$F,J$3))</f>
        <v/>
      </c>
      <c r="K179" s="25" t="str">
        <f>IF($A179="","",SUMIFS(Payments!$D:$D,Payments!$B:$B,$A179,Payments!$F:$F,K$3))</f>
        <v/>
      </c>
      <c r="L179" s="25" t="str">
        <f>IF($A179="","",SUMIFS(Payments!$D:$D,Payments!$B:$B,$A179,Payments!$F:$F,L$3))</f>
        <v/>
      </c>
      <c r="M179" s="25" t="str">
        <f>IF($A179="","",SUMIFS(Payments!$D:$D,Payments!$B:$B,$A179,Payments!$F:$F,M$3))</f>
        <v/>
      </c>
      <c r="N179" s="25" t="str">
        <f>IF($A179="","",SUMIFS(Payments!$D:$D,Payments!$B:$B,$A179,Payments!$F:$F,N$3))</f>
        <v/>
      </c>
      <c r="O179" s="24" t="str">
        <f t="shared" si="15"/>
        <v/>
      </c>
      <c r="P179" s="26" t="str">
        <f>IF($A179="","",MAX(0,(YEAR(Settings!$B$5)-YEAR($T179))*12+MONTH(Settings!$B$5)-MONTH($T179)+1))</f>
        <v/>
      </c>
      <c r="Q179" s="24" t="str">
        <f t="shared" si="16"/>
        <v/>
      </c>
      <c r="R179" s="24" t="str">
        <f t="shared" si="17"/>
        <v/>
      </c>
      <c r="S179" s="27" t="str">
        <f>IF(OR($A179="",N(R179)&lt;=0),"","Dear parent, the tuition fee of ₹ "&amp;TEXT(R179,"[&gt;=10000000]##\,##\,##\,##0;[&gt;=100000]##\,##\,##0;##,##0")&amp;" for "&amp;$A179&amp;" is pending at "&amp;Settings!$B$3&amp;". Kindly pay at your earliest convenience. Thank you.")</f>
        <v/>
      </c>
      <c r="T179" s="28" t="str">
        <f>IF($A179="","",DATE(YEAR(MAX(N(Students!E179),Settings!$B$4)),MONTH(MAX(N(Students!E179),Settings!$B$4)),1))</f>
        <v/>
      </c>
    </row>
    <row r="180" spans="1:20" x14ac:dyDescent="0.3">
      <c r="A180" s="23" t="str">
        <f>IF(Students!A180="","",Students!A180)</f>
        <v/>
      </c>
      <c r="B180" s="24" t="str">
        <f>IF($A180="","",N(Students!D180))</f>
        <v/>
      </c>
      <c r="C180" s="25" t="str">
        <f>IF($A180="","",SUMIFS(Payments!$D:$D,Payments!$B:$B,$A180,Payments!$F:$F,C$3))</f>
        <v/>
      </c>
      <c r="D180" s="25" t="str">
        <f>IF($A180="","",SUMIFS(Payments!$D:$D,Payments!$B:$B,$A180,Payments!$F:$F,D$3))</f>
        <v/>
      </c>
      <c r="E180" s="25" t="str">
        <f>IF($A180="","",SUMIFS(Payments!$D:$D,Payments!$B:$B,$A180,Payments!$F:$F,E$3))</f>
        <v/>
      </c>
      <c r="F180" s="25" t="str">
        <f>IF($A180="","",SUMIFS(Payments!$D:$D,Payments!$B:$B,$A180,Payments!$F:$F,F$3))</f>
        <v/>
      </c>
      <c r="G180" s="25" t="str">
        <f>IF($A180="","",SUMIFS(Payments!$D:$D,Payments!$B:$B,$A180,Payments!$F:$F,G$3))</f>
        <v/>
      </c>
      <c r="H180" s="25" t="str">
        <f>IF($A180="","",SUMIFS(Payments!$D:$D,Payments!$B:$B,$A180,Payments!$F:$F,H$3))</f>
        <v/>
      </c>
      <c r="I180" s="25" t="str">
        <f>IF($A180="","",SUMIFS(Payments!$D:$D,Payments!$B:$B,$A180,Payments!$F:$F,I$3))</f>
        <v/>
      </c>
      <c r="J180" s="25" t="str">
        <f>IF($A180="","",SUMIFS(Payments!$D:$D,Payments!$B:$B,$A180,Payments!$F:$F,J$3))</f>
        <v/>
      </c>
      <c r="K180" s="25" t="str">
        <f>IF($A180="","",SUMIFS(Payments!$D:$D,Payments!$B:$B,$A180,Payments!$F:$F,K$3))</f>
        <v/>
      </c>
      <c r="L180" s="25" t="str">
        <f>IF($A180="","",SUMIFS(Payments!$D:$D,Payments!$B:$B,$A180,Payments!$F:$F,L$3))</f>
        <v/>
      </c>
      <c r="M180" s="25" t="str">
        <f>IF($A180="","",SUMIFS(Payments!$D:$D,Payments!$B:$B,$A180,Payments!$F:$F,M$3))</f>
        <v/>
      </c>
      <c r="N180" s="25" t="str">
        <f>IF($A180="","",SUMIFS(Payments!$D:$D,Payments!$B:$B,$A180,Payments!$F:$F,N$3))</f>
        <v/>
      </c>
      <c r="O180" s="24" t="str">
        <f t="shared" si="15"/>
        <v/>
      </c>
      <c r="P180" s="26" t="str">
        <f>IF($A180="","",MAX(0,(YEAR(Settings!$B$5)-YEAR($T180))*12+MONTH(Settings!$B$5)-MONTH($T180)+1))</f>
        <v/>
      </c>
      <c r="Q180" s="24" t="str">
        <f t="shared" si="16"/>
        <v/>
      </c>
      <c r="R180" s="24" t="str">
        <f t="shared" si="17"/>
        <v/>
      </c>
      <c r="S180" s="27" t="str">
        <f>IF(OR($A180="",N(R180)&lt;=0),"","Dear parent, the tuition fee of ₹ "&amp;TEXT(R180,"[&gt;=10000000]##\,##\,##\,##0;[&gt;=100000]##\,##\,##0;##,##0")&amp;" for "&amp;$A180&amp;" is pending at "&amp;Settings!$B$3&amp;". Kindly pay at your earliest convenience. Thank you.")</f>
        <v/>
      </c>
      <c r="T180" s="28" t="str">
        <f>IF($A180="","",DATE(YEAR(MAX(N(Students!E180),Settings!$B$4)),MONTH(MAX(N(Students!E180),Settings!$B$4)),1))</f>
        <v/>
      </c>
    </row>
    <row r="181" spans="1:20" x14ac:dyDescent="0.3">
      <c r="A181" s="23" t="str">
        <f>IF(Students!A181="","",Students!A181)</f>
        <v/>
      </c>
      <c r="B181" s="24" t="str">
        <f>IF($A181="","",N(Students!D181))</f>
        <v/>
      </c>
      <c r="C181" s="25" t="str">
        <f>IF($A181="","",SUMIFS(Payments!$D:$D,Payments!$B:$B,$A181,Payments!$F:$F,C$3))</f>
        <v/>
      </c>
      <c r="D181" s="25" t="str">
        <f>IF($A181="","",SUMIFS(Payments!$D:$D,Payments!$B:$B,$A181,Payments!$F:$F,D$3))</f>
        <v/>
      </c>
      <c r="E181" s="25" t="str">
        <f>IF($A181="","",SUMIFS(Payments!$D:$D,Payments!$B:$B,$A181,Payments!$F:$F,E$3))</f>
        <v/>
      </c>
      <c r="F181" s="25" t="str">
        <f>IF($A181="","",SUMIFS(Payments!$D:$D,Payments!$B:$B,$A181,Payments!$F:$F,F$3))</f>
        <v/>
      </c>
      <c r="G181" s="25" t="str">
        <f>IF($A181="","",SUMIFS(Payments!$D:$D,Payments!$B:$B,$A181,Payments!$F:$F,G$3))</f>
        <v/>
      </c>
      <c r="H181" s="25" t="str">
        <f>IF($A181="","",SUMIFS(Payments!$D:$D,Payments!$B:$B,$A181,Payments!$F:$F,H$3))</f>
        <v/>
      </c>
      <c r="I181" s="25" t="str">
        <f>IF($A181="","",SUMIFS(Payments!$D:$D,Payments!$B:$B,$A181,Payments!$F:$F,I$3))</f>
        <v/>
      </c>
      <c r="J181" s="25" t="str">
        <f>IF($A181="","",SUMIFS(Payments!$D:$D,Payments!$B:$B,$A181,Payments!$F:$F,J$3))</f>
        <v/>
      </c>
      <c r="K181" s="25" t="str">
        <f>IF($A181="","",SUMIFS(Payments!$D:$D,Payments!$B:$B,$A181,Payments!$F:$F,K$3))</f>
        <v/>
      </c>
      <c r="L181" s="25" t="str">
        <f>IF($A181="","",SUMIFS(Payments!$D:$D,Payments!$B:$B,$A181,Payments!$F:$F,L$3))</f>
        <v/>
      </c>
      <c r="M181" s="25" t="str">
        <f>IF($A181="","",SUMIFS(Payments!$D:$D,Payments!$B:$B,$A181,Payments!$F:$F,M$3))</f>
        <v/>
      </c>
      <c r="N181" s="25" t="str">
        <f>IF($A181="","",SUMIFS(Payments!$D:$D,Payments!$B:$B,$A181,Payments!$F:$F,N$3))</f>
        <v/>
      </c>
      <c r="O181" s="24" t="str">
        <f t="shared" si="15"/>
        <v/>
      </c>
      <c r="P181" s="26" t="str">
        <f>IF($A181="","",MAX(0,(YEAR(Settings!$B$5)-YEAR($T181))*12+MONTH(Settings!$B$5)-MONTH($T181)+1))</f>
        <v/>
      </c>
      <c r="Q181" s="24" t="str">
        <f t="shared" si="16"/>
        <v/>
      </c>
      <c r="R181" s="24" t="str">
        <f t="shared" si="17"/>
        <v/>
      </c>
      <c r="S181" s="27" t="str">
        <f>IF(OR($A181="",N(R181)&lt;=0),"","Dear parent, the tuition fee of ₹ "&amp;TEXT(R181,"[&gt;=10000000]##\,##\,##\,##0;[&gt;=100000]##\,##\,##0;##,##0")&amp;" for "&amp;$A181&amp;" is pending at "&amp;Settings!$B$3&amp;". Kindly pay at your earliest convenience. Thank you.")</f>
        <v/>
      </c>
      <c r="T181" s="28" t="str">
        <f>IF($A181="","",DATE(YEAR(MAX(N(Students!E181),Settings!$B$4)),MONTH(MAX(N(Students!E181),Settings!$B$4)),1))</f>
        <v/>
      </c>
    </row>
    <row r="182" spans="1:20" x14ac:dyDescent="0.3">
      <c r="A182" s="23" t="str">
        <f>IF(Students!A182="","",Students!A182)</f>
        <v/>
      </c>
      <c r="B182" s="24" t="str">
        <f>IF($A182="","",N(Students!D182))</f>
        <v/>
      </c>
      <c r="C182" s="25" t="str">
        <f>IF($A182="","",SUMIFS(Payments!$D:$D,Payments!$B:$B,$A182,Payments!$F:$F,C$3))</f>
        <v/>
      </c>
      <c r="D182" s="25" t="str">
        <f>IF($A182="","",SUMIFS(Payments!$D:$D,Payments!$B:$B,$A182,Payments!$F:$F,D$3))</f>
        <v/>
      </c>
      <c r="E182" s="25" t="str">
        <f>IF($A182="","",SUMIFS(Payments!$D:$D,Payments!$B:$B,$A182,Payments!$F:$F,E$3))</f>
        <v/>
      </c>
      <c r="F182" s="25" t="str">
        <f>IF($A182="","",SUMIFS(Payments!$D:$D,Payments!$B:$B,$A182,Payments!$F:$F,F$3))</f>
        <v/>
      </c>
      <c r="G182" s="25" t="str">
        <f>IF($A182="","",SUMIFS(Payments!$D:$D,Payments!$B:$B,$A182,Payments!$F:$F,G$3))</f>
        <v/>
      </c>
      <c r="H182" s="25" t="str">
        <f>IF($A182="","",SUMIFS(Payments!$D:$D,Payments!$B:$B,$A182,Payments!$F:$F,H$3))</f>
        <v/>
      </c>
      <c r="I182" s="25" t="str">
        <f>IF($A182="","",SUMIFS(Payments!$D:$D,Payments!$B:$B,$A182,Payments!$F:$F,I$3))</f>
        <v/>
      </c>
      <c r="J182" s="25" t="str">
        <f>IF($A182="","",SUMIFS(Payments!$D:$D,Payments!$B:$B,$A182,Payments!$F:$F,J$3))</f>
        <v/>
      </c>
      <c r="K182" s="25" t="str">
        <f>IF($A182="","",SUMIFS(Payments!$D:$D,Payments!$B:$B,$A182,Payments!$F:$F,K$3))</f>
        <v/>
      </c>
      <c r="L182" s="25" t="str">
        <f>IF($A182="","",SUMIFS(Payments!$D:$D,Payments!$B:$B,$A182,Payments!$F:$F,L$3))</f>
        <v/>
      </c>
      <c r="M182" s="25" t="str">
        <f>IF($A182="","",SUMIFS(Payments!$D:$D,Payments!$B:$B,$A182,Payments!$F:$F,M$3))</f>
        <v/>
      </c>
      <c r="N182" s="25" t="str">
        <f>IF($A182="","",SUMIFS(Payments!$D:$D,Payments!$B:$B,$A182,Payments!$F:$F,N$3))</f>
        <v/>
      </c>
      <c r="O182" s="24" t="str">
        <f t="shared" si="15"/>
        <v/>
      </c>
      <c r="P182" s="26" t="str">
        <f>IF($A182="","",MAX(0,(YEAR(Settings!$B$5)-YEAR($T182))*12+MONTH(Settings!$B$5)-MONTH($T182)+1))</f>
        <v/>
      </c>
      <c r="Q182" s="24" t="str">
        <f t="shared" si="16"/>
        <v/>
      </c>
      <c r="R182" s="24" t="str">
        <f t="shared" si="17"/>
        <v/>
      </c>
      <c r="S182" s="27" t="str">
        <f>IF(OR($A182="",N(R182)&lt;=0),"","Dear parent, the tuition fee of ₹ "&amp;TEXT(R182,"[&gt;=10000000]##\,##\,##\,##0;[&gt;=100000]##\,##\,##0;##,##0")&amp;" for "&amp;$A182&amp;" is pending at "&amp;Settings!$B$3&amp;". Kindly pay at your earliest convenience. Thank you.")</f>
        <v/>
      </c>
      <c r="T182" s="28" t="str">
        <f>IF($A182="","",DATE(YEAR(MAX(N(Students!E182),Settings!$B$4)),MONTH(MAX(N(Students!E182),Settings!$B$4)),1))</f>
        <v/>
      </c>
    </row>
    <row r="183" spans="1:20" x14ac:dyDescent="0.3">
      <c r="A183" s="23" t="str">
        <f>IF(Students!A183="","",Students!A183)</f>
        <v/>
      </c>
      <c r="B183" s="24" t="str">
        <f>IF($A183="","",N(Students!D183))</f>
        <v/>
      </c>
      <c r="C183" s="25" t="str">
        <f>IF($A183="","",SUMIFS(Payments!$D:$D,Payments!$B:$B,$A183,Payments!$F:$F,C$3))</f>
        <v/>
      </c>
      <c r="D183" s="25" t="str">
        <f>IF($A183="","",SUMIFS(Payments!$D:$D,Payments!$B:$B,$A183,Payments!$F:$F,D$3))</f>
        <v/>
      </c>
      <c r="E183" s="25" t="str">
        <f>IF($A183="","",SUMIFS(Payments!$D:$D,Payments!$B:$B,$A183,Payments!$F:$F,E$3))</f>
        <v/>
      </c>
      <c r="F183" s="25" t="str">
        <f>IF($A183="","",SUMIFS(Payments!$D:$D,Payments!$B:$B,$A183,Payments!$F:$F,F$3))</f>
        <v/>
      </c>
      <c r="G183" s="25" t="str">
        <f>IF($A183="","",SUMIFS(Payments!$D:$D,Payments!$B:$B,$A183,Payments!$F:$F,G$3))</f>
        <v/>
      </c>
      <c r="H183" s="25" t="str">
        <f>IF($A183="","",SUMIFS(Payments!$D:$D,Payments!$B:$B,$A183,Payments!$F:$F,H$3))</f>
        <v/>
      </c>
      <c r="I183" s="25" t="str">
        <f>IF($A183="","",SUMIFS(Payments!$D:$D,Payments!$B:$B,$A183,Payments!$F:$F,I$3))</f>
        <v/>
      </c>
      <c r="J183" s="25" t="str">
        <f>IF($A183="","",SUMIFS(Payments!$D:$D,Payments!$B:$B,$A183,Payments!$F:$F,J$3))</f>
        <v/>
      </c>
      <c r="K183" s="25" t="str">
        <f>IF($A183="","",SUMIFS(Payments!$D:$D,Payments!$B:$B,$A183,Payments!$F:$F,K$3))</f>
        <v/>
      </c>
      <c r="L183" s="25" t="str">
        <f>IF($A183="","",SUMIFS(Payments!$D:$D,Payments!$B:$B,$A183,Payments!$F:$F,L$3))</f>
        <v/>
      </c>
      <c r="M183" s="25" t="str">
        <f>IF($A183="","",SUMIFS(Payments!$D:$D,Payments!$B:$B,$A183,Payments!$F:$F,M$3))</f>
        <v/>
      </c>
      <c r="N183" s="25" t="str">
        <f>IF($A183="","",SUMIFS(Payments!$D:$D,Payments!$B:$B,$A183,Payments!$F:$F,N$3))</f>
        <v/>
      </c>
      <c r="O183" s="24" t="str">
        <f t="shared" si="15"/>
        <v/>
      </c>
      <c r="P183" s="26" t="str">
        <f>IF($A183="","",MAX(0,(YEAR(Settings!$B$5)-YEAR($T183))*12+MONTH(Settings!$B$5)-MONTH($T183)+1))</f>
        <v/>
      </c>
      <c r="Q183" s="24" t="str">
        <f t="shared" si="16"/>
        <v/>
      </c>
      <c r="R183" s="24" t="str">
        <f t="shared" si="17"/>
        <v/>
      </c>
      <c r="S183" s="27" t="str">
        <f>IF(OR($A183="",N(R183)&lt;=0),"","Dear parent, the tuition fee of ₹ "&amp;TEXT(R183,"[&gt;=10000000]##\,##\,##\,##0;[&gt;=100000]##\,##\,##0;##,##0")&amp;" for "&amp;$A183&amp;" is pending at "&amp;Settings!$B$3&amp;". Kindly pay at your earliest convenience. Thank you.")</f>
        <v/>
      </c>
      <c r="T183" s="28" t="str">
        <f>IF($A183="","",DATE(YEAR(MAX(N(Students!E183),Settings!$B$4)),MONTH(MAX(N(Students!E183),Settings!$B$4)),1))</f>
        <v/>
      </c>
    </row>
    <row r="184" spans="1:20" x14ac:dyDescent="0.3">
      <c r="A184" s="23" t="str">
        <f>IF(Students!A184="","",Students!A184)</f>
        <v/>
      </c>
      <c r="B184" s="24" t="str">
        <f>IF($A184="","",N(Students!D184))</f>
        <v/>
      </c>
      <c r="C184" s="25" t="str">
        <f>IF($A184="","",SUMIFS(Payments!$D:$D,Payments!$B:$B,$A184,Payments!$F:$F,C$3))</f>
        <v/>
      </c>
      <c r="D184" s="25" t="str">
        <f>IF($A184="","",SUMIFS(Payments!$D:$D,Payments!$B:$B,$A184,Payments!$F:$F,D$3))</f>
        <v/>
      </c>
      <c r="E184" s="25" t="str">
        <f>IF($A184="","",SUMIFS(Payments!$D:$D,Payments!$B:$B,$A184,Payments!$F:$F,E$3))</f>
        <v/>
      </c>
      <c r="F184" s="25" t="str">
        <f>IF($A184="","",SUMIFS(Payments!$D:$D,Payments!$B:$B,$A184,Payments!$F:$F,F$3))</f>
        <v/>
      </c>
      <c r="G184" s="25" t="str">
        <f>IF($A184="","",SUMIFS(Payments!$D:$D,Payments!$B:$B,$A184,Payments!$F:$F,G$3))</f>
        <v/>
      </c>
      <c r="H184" s="25" t="str">
        <f>IF($A184="","",SUMIFS(Payments!$D:$D,Payments!$B:$B,$A184,Payments!$F:$F,H$3))</f>
        <v/>
      </c>
      <c r="I184" s="25" t="str">
        <f>IF($A184="","",SUMIFS(Payments!$D:$D,Payments!$B:$B,$A184,Payments!$F:$F,I$3))</f>
        <v/>
      </c>
      <c r="J184" s="25" t="str">
        <f>IF($A184="","",SUMIFS(Payments!$D:$D,Payments!$B:$B,$A184,Payments!$F:$F,J$3))</f>
        <v/>
      </c>
      <c r="K184" s="25" t="str">
        <f>IF($A184="","",SUMIFS(Payments!$D:$D,Payments!$B:$B,$A184,Payments!$F:$F,K$3))</f>
        <v/>
      </c>
      <c r="L184" s="25" t="str">
        <f>IF($A184="","",SUMIFS(Payments!$D:$D,Payments!$B:$B,$A184,Payments!$F:$F,L$3))</f>
        <v/>
      </c>
      <c r="M184" s="25" t="str">
        <f>IF($A184="","",SUMIFS(Payments!$D:$D,Payments!$B:$B,$A184,Payments!$F:$F,M$3))</f>
        <v/>
      </c>
      <c r="N184" s="25" t="str">
        <f>IF($A184="","",SUMIFS(Payments!$D:$D,Payments!$B:$B,$A184,Payments!$F:$F,N$3))</f>
        <v/>
      </c>
      <c r="O184" s="24" t="str">
        <f t="shared" si="15"/>
        <v/>
      </c>
      <c r="P184" s="26" t="str">
        <f>IF($A184="","",MAX(0,(YEAR(Settings!$B$5)-YEAR($T184))*12+MONTH(Settings!$B$5)-MONTH($T184)+1))</f>
        <v/>
      </c>
      <c r="Q184" s="24" t="str">
        <f t="shared" si="16"/>
        <v/>
      </c>
      <c r="R184" s="24" t="str">
        <f t="shared" si="17"/>
        <v/>
      </c>
      <c r="S184" s="27" t="str">
        <f>IF(OR($A184="",N(R184)&lt;=0),"","Dear parent, the tuition fee of ₹ "&amp;TEXT(R184,"[&gt;=10000000]##\,##\,##\,##0;[&gt;=100000]##\,##\,##0;##,##0")&amp;" for "&amp;$A184&amp;" is pending at "&amp;Settings!$B$3&amp;". Kindly pay at your earliest convenience. Thank you.")</f>
        <v/>
      </c>
      <c r="T184" s="28" t="str">
        <f>IF($A184="","",DATE(YEAR(MAX(N(Students!E184),Settings!$B$4)),MONTH(MAX(N(Students!E184),Settings!$B$4)),1))</f>
        <v/>
      </c>
    </row>
    <row r="185" spans="1:20" x14ac:dyDescent="0.3">
      <c r="A185" s="23" t="str">
        <f>IF(Students!A185="","",Students!A185)</f>
        <v/>
      </c>
      <c r="B185" s="24" t="str">
        <f>IF($A185="","",N(Students!D185))</f>
        <v/>
      </c>
      <c r="C185" s="25" t="str">
        <f>IF($A185="","",SUMIFS(Payments!$D:$D,Payments!$B:$B,$A185,Payments!$F:$F,C$3))</f>
        <v/>
      </c>
      <c r="D185" s="25" t="str">
        <f>IF($A185="","",SUMIFS(Payments!$D:$D,Payments!$B:$B,$A185,Payments!$F:$F,D$3))</f>
        <v/>
      </c>
      <c r="E185" s="25" t="str">
        <f>IF($A185="","",SUMIFS(Payments!$D:$D,Payments!$B:$B,$A185,Payments!$F:$F,E$3))</f>
        <v/>
      </c>
      <c r="F185" s="25" t="str">
        <f>IF($A185="","",SUMIFS(Payments!$D:$D,Payments!$B:$B,$A185,Payments!$F:$F,F$3))</f>
        <v/>
      </c>
      <c r="G185" s="25" t="str">
        <f>IF($A185="","",SUMIFS(Payments!$D:$D,Payments!$B:$B,$A185,Payments!$F:$F,G$3))</f>
        <v/>
      </c>
      <c r="H185" s="25" t="str">
        <f>IF($A185="","",SUMIFS(Payments!$D:$D,Payments!$B:$B,$A185,Payments!$F:$F,H$3))</f>
        <v/>
      </c>
      <c r="I185" s="25" t="str">
        <f>IF($A185="","",SUMIFS(Payments!$D:$D,Payments!$B:$B,$A185,Payments!$F:$F,I$3))</f>
        <v/>
      </c>
      <c r="J185" s="25" t="str">
        <f>IF($A185="","",SUMIFS(Payments!$D:$D,Payments!$B:$B,$A185,Payments!$F:$F,J$3))</f>
        <v/>
      </c>
      <c r="K185" s="25" t="str">
        <f>IF($A185="","",SUMIFS(Payments!$D:$D,Payments!$B:$B,$A185,Payments!$F:$F,K$3))</f>
        <v/>
      </c>
      <c r="L185" s="25" t="str">
        <f>IF($A185="","",SUMIFS(Payments!$D:$D,Payments!$B:$B,$A185,Payments!$F:$F,L$3))</f>
        <v/>
      </c>
      <c r="M185" s="25" t="str">
        <f>IF($A185="","",SUMIFS(Payments!$D:$D,Payments!$B:$B,$A185,Payments!$F:$F,M$3))</f>
        <v/>
      </c>
      <c r="N185" s="25" t="str">
        <f>IF($A185="","",SUMIFS(Payments!$D:$D,Payments!$B:$B,$A185,Payments!$F:$F,N$3))</f>
        <v/>
      </c>
      <c r="O185" s="24" t="str">
        <f t="shared" si="15"/>
        <v/>
      </c>
      <c r="P185" s="26" t="str">
        <f>IF($A185="","",MAX(0,(YEAR(Settings!$B$5)-YEAR($T185))*12+MONTH(Settings!$B$5)-MONTH($T185)+1))</f>
        <v/>
      </c>
      <c r="Q185" s="24" t="str">
        <f t="shared" si="16"/>
        <v/>
      </c>
      <c r="R185" s="24" t="str">
        <f t="shared" si="17"/>
        <v/>
      </c>
      <c r="S185" s="27" t="str">
        <f>IF(OR($A185="",N(R185)&lt;=0),"","Dear parent, the tuition fee of ₹ "&amp;TEXT(R185,"[&gt;=10000000]##\,##\,##\,##0;[&gt;=100000]##\,##\,##0;##,##0")&amp;" for "&amp;$A185&amp;" is pending at "&amp;Settings!$B$3&amp;". Kindly pay at your earliest convenience. Thank you.")</f>
        <v/>
      </c>
      <c r="T185" s="28" t="str">
        <f>IF($A185="","",DATE(YEAR(MAX(N(Students!E185),Settings!$B$4)),MONTH(MAX(N(Students!E185),Settings!$B$4)),1))</f>
        <v/>
      </c>
    </row>
    <row r="186" spans="1:20" x14ac:dyDescent="0.3">
      <c r="A186" s="23" t="str">
        <f>IF(Students!A186="","",Students!A186)</f>
        <v/>
      </c>
      <c r="B186" s="24" t="str">
        <f>IF($A186="","",N(Students!D186))</f>
        <v/>
      </c>
      <c r="C186" s="25" t="str">
        <f>IF($A186="","",SUMIFS(Payments!$D:$D,Payments!$B:$B,$A186,Payments!$F:$F,C$3))</f>
        <v/>
      </c>
      <c r="D186" s="25" t="str">
        <f>IF($A186="","",SUMIFS(Payments!$D:$D,Payments!$B:$B,$A186,Payments!$F:$F,D$3))</f>
        <v/>
      </c>
      <c r="E186" s="25" t="str">
        <f>IF($A186="","",SUMIFS(Payments!$D:$D,Payments!$B:$B,$A186,Payments!$F:$F,E$3))</f>
        <v/>
      </c>
      <c r="F186" s="25" t="str">
        <f>IF($A186="","",SUMIFS(Payments!$D:$D,Payments!$B:$B,$A186,Payments!$F:$F,F$3))</f>
        <v/>
      </c>
      <c r="G186" s="25" t="str">
        <f>IF($A186="","",SUMIFS(Payments!$D:$D,Payments!$B:$B,$A186,Payments!$F:$F,G$3))</f>
        <v/>
      </c>
      <c r="H186" s="25" t="str">
        <f>IF($A186="","",SUMIFS(Payments!$D:$D,Payments!$B:$B,$A186,Payments!$F:$F,H$3))</f>
        <v/>
      </c>
      <c r="I186" s="25" t="str">
        <f>IF($A186="","",SUMIFS(Payments!$D:$D,Payments!$B:$B,$A186,Payments!$F:$F,I$3))</f>
        <v/>
      </c>
      <c r="J186" s="25" t="str">
        <f>IF($A186="","",SUMIFS(Payments!$D:$D,Payments!$B:$B,$A186,Payments!$F:$F,J$3))</f>
        <v/>
      </c>
      <c r="K186" s="25" t="str">
        <f>IF($A186="","",SUMIFS(Payments!$D:$D,Payments!$B:$B,$A186,Payments!$F:$F,K$3))</f>
        <v/>
      </c>
      <c r="L186" s="25" t="str">
        <f>IF($A186="","",SUMIFS(Payments!$D:$D,Payments!$B:$B,$A186,Payments!$F:$F,L$3))</f>
        <v/>
      </c>
      <c r="M186" s="25" t="str">
        <f>IF($A186="","",SUMIFS(Payments!$D:$D,Payments!$B:$B,$A186,Payments!$F:$F,M$3))</f>
        <v/>
      </c>
      <c r="N186" s="25" t="str">
        <f>IF($A186="","",SUMIFS(Payments!$D:$D,Payments!$B:$B,$A186,Payments!$F:$F,N$3))</f>
        <v/>
      </c>
      <c r="O186" s="24" t="str">
        <f t="shared" si="15"/>
        <v/>
      </c>
      <c r="P186" s="26" t="str">
        <f>IF($A186="","",MAX(0,(YEAR(Settings!$B$5)-YEAR($T186))*12+MONTH(Settings!$B$5)-MONTH($T186)+1))</f>
        <v/>
      </c>
      <c r="Q186" s="24" t="str">
        <f t="shared" si="16"/>
        <v/>
      </c>
      <c r="R186" s="24" t="str">
        <f t="shared" si="17"/>
        <v/>
      </c>
      <c r="S186" s="27" t="str">
        <f>IF(OR($A186="",N(R186)&lt;=0),"","Dear parent, the tuition fee of ₹ "&amp;TEXT(R186,"[&gt;=10000000]##\,##\,##\,##0;[&gt;=100000]##\,##\,##0;##,##0")&amp;" for "&amp;$A186&amp;" is pending at "&amp;Settings!$B$3&amp;". Kindly pay at your earliest convenience. Thank you.")</f>
        <v/>
      </c>
      <c r="T186" s="28" t="str">
        <f>IF($A186="","",DATE(YEAR(MAX(N(Students!E186),Settings!$B$4)),MONTH(MAX(N(Students!E186),Settings!$B$4)),1))</f>
        <v/>
      </c>
    </row>
    <row r="187" spans="1:20" x14ac:dyDescent="0.3">
      <c r="A187" s="23" t="str">
        <f>IF(Students!A187="","",Students!A187)</f>
        <v/>
      </c>
      <c r="B187" s="24" t="str">
        <f>IF($A187="","",N(Students!D187))</f>
        <v/>
      </c>
      <c r="C187" s="25" t="str">
        <f>IF($A187="","",SUMIFS(Payments!$D:$D,Payments!$B:$B,$A187,Payments!$F:$F,C$3))</f>
        <v/>
      </c>
      <c r="D187" s="25" t="str">
        <f>IF($A187="","",SUMIFS(Payments!$D:$D,Payments!$B:$B,$A187,Payments!$F:$F,D$3))</f>
        <v/>
      </c>
      <c r="E187" s="25" t="str">
        <f>IF($A187="","",SUMIFS(Payments!$D:$D,Payments!$B:$B,$A187,Payments!$F:$F,E$3))</f>
        <v/>
      </c>
      <c r="F187" s="25" t="str">
        <f>IF($A187="","",SUMIFS(Payments!$D:$D,Payments!$B:$B,$A187,Payments!$F:$F,F$3))</f>
        <v/>
      </c>
      <c r="G187" s="25" t="str">
        <f>IF($A187="","",SUMIFS(Payments!$D:$D,Payments!$B:$B,$A187,Payments!$F:$F,G$3))</f>
        <v/>
      </c>
      <c r="H187" s="25" t="str">
        <f>IF($A187="","",SUMIFS(Payments!$D:$D,Payments!$B:$B,$A187,Payments!$F:$F,H$3))</f>
        <v/>
      </c>
      <c r="I187" s="25" t="str">
        <f>IF($A187="","",SUMIFS(Payments!$D:$D,Payments!$B:$B,$A187,Payments!$F:$F,I$3))</f>
        <v/>
      </c>
      <c r="J187" s="25" t="str">
        <f>IF($A187="","",SUMIFS(Payments!$D:$D,Payments!$B:$B,$A187,Payments!$F:$F,J$3))</f>
        <v/>
      </c>
      <c r="K187" s="25" t="str">
        <f>IF($A187="","",SUMIFS(Payments!$D:$D,Payments!$B:$B,$A187,Payments!$F:$F,K$3))</f>
        <v/>
      </c>
      <c r="L187" s="25" t="str">
        <f>IF($A187="","",SUMIFS(Payments!$D:$D,Payments!$B:$B,$A187,Payments!$F:$F,L$3))</f>
        <v/>
      </c>
      <c r="M187" s="25" t="str">
        <f>IF($A187="","",SUMIFS(Payments!$D:$D,Payments!$B:$B,$A187,Payments!$F:$F,M$3))</f>
        <v/>
      </c>
      <c r="N187" s="25" t="str">
        <f>IF($A187="","",SUMIFS(Payments!$D:$D,Payments!$B:$B,$A187,Payments!$F:$F,N$3))</f>
        <v/>
      </c>
      <c r="O187" s="24" t="str">
        <f t="shared" si="15"/>
        <v/>
      </c>
      <c r="P187" s="26" t="str">
        <f>IF($A187="","",MAX(0,(YEAR(Settings!$B$5)-YEAR($T187))*12+MONTH(Settings!$B$5)-MONTH($T187)+1))</f>
        <v/>
      </c>
      <c r="Q187" s="24" t="str">
        <f t="shared" si="16"/>
        <v/>
      </c>
      <c r="R187" s="24" t="str">
        <f t="shared" si="17"/>
        <v/>
      </c>
      <c r="S187" s="27" t="str">
        <f>IF(OR($A187="",N(R187)&lt;=0),"","Dear parent, the tuition fee of ₹ "&amp;TEXT(R187,"[&gt;=10000000]##\,##\,##\,##0;[&gt;=100000]##\,##\,##0;##,##0")&amp;" for "&amp;$A187&amp;" is pending at "&amp;Settings!$B$3&amp;". Kindly pay at your earliest convenience. Thank you.")</f>
        <v/>
      </c>
      <c r="T187" s="28" t="str">
        <f>IF($A187="","",DATE(YEAR(MAX(N(Students!E187),Settings!$B$4)),MONTH(MAX(N(Students!E187),Settings!$B$4)),1))</f>
        <v/>
      </c>
    </row>
    <row r="188" spans="1:20" x14ac:dyDescent="0.3">
      <c r="A188" s="23" t="str">
        <f>IF(Students!A188="","",Students!A188)</f>
        <v/>
      </c>
      <c r="B188" s="24" t="str">
        <f>IF($A188="","",N(Students!D188))</f>
        <v/>
      </c>
      <c r="C188" s="25" t="str">
        <f>IF($A188="","",SUMIFS(Payments!$D:$D,Payments!$B:$B,$A188,Payments!$F:$F,C$3))</f>
        <v/>
      </c>
      <c r="D188" s="25" t="str">
        <f>IF($A188="","",SUMIFS(Payments!$D:$D,Payments!$B:$B,$A188,Payments!$F:$F,D$3))</f>
        <v/>
      </c>
      <c r="E188" s="25" t="str">
        <f>IF($A188="","",SUMIFS(Payments!$D:$D,Payments!$B:$B,$A188,Payments!$F:$F,E$3))</f>
        <v/>
      </c>
      <c r="F188" s="25" t="str">
        <f>IF($A188="","",SUMIFS(Payments!$D:$D,Payments!$B:$B,$A188,Payments!$F:$F,F$3))</f>
        <v/>
      </c>
      <c r="G188" s="25" t="str">
        <f>IF($A188="","",SUMIFS(Payments!$D:$D,Payments!$B:$B,$A188,Payments!$F:$F,G$3))</f>
        <v/>
      </c>
      <c r="H188" s="25" t="str">
        <f>IF($A188="","",SUMIFS(Payments!$D:$D,Payments!$B:$B,$A188,Payments!$F:$F,H$3))</f>
        <v/>
      </c>
      <c r="I188" s="25" t="str">
        <f>IF($A188="","",SUMIFS(Payments!$D:$D,Payments!$B:$B,$A188,Payments!$F:$F,I$3))</f>
        <v/>
      </c>
      <c r="J188" s="25" t="str">
        <f>IF($A188="","",SUMIFS(Payments!$D:$D,Payments!$B:$B,$A188,Payments!$F:$F,J$3))</f>
        <v/>
      </c>
      <c r="K188" s="25" t="str">
        <f>IF($A188="","",SUMIFS(Payments!$D:$D,Payments!$B:$B,$A188,Payments!$F:$F,K$3))</f>
        <v/>
      </c>
      <c r="L188" s="25" t="str">
        <f>IF($A188="","",SUMIFS(Payments!$D:$D,Payments!$B:$B,$A188,Payments!$F:$F,L$3))</f>
        <v/>
      </c>
      <c r="M188" s="25" t="str">
        <f>IF($A188="","",SUMIFS(Payments!$D:$D,Payments!$B:$B,$A188,Payments!$F:$F,M$3))</f>
        <v/>
      </c>
      <c r="N188" s="25" t="str">
        <f>IF($A188="","",SUMIFS(Payments!$D:$D,Payments!$B:$B,$A188,Payments!$F:$F,N$3))</f>
        <v/>
      </c>
      <c r="O188" s="24" t="str">
        <f t="shared" si="15"/>
        <v/>
      </c>
      <c r="P188" s="26" t="str">
        <f>IF($A188="","",MAX(0,(YEAR(Settings!$B$5)-YEAR($T188))*12+MONTH(Settings!$B$5)-MONTH($T188)+1))</f>
        <v/>
      </c>
      <c r="Q188" s="24" t="str">
        <f t="shared" si="16"/>
        <v/>
      </c>
      <c r="R188" s="24" t="str">
        <f t="shared" si="17"/>
        <v/>
      </c>
      <c r="S188" s="27" t="str">
        <f>IF(OR($A188="",N(R188)&lt;=0),"","Dear parent, the tuition fee of ₹ "&amp;TEXT(R188,"[&gt;=10000000]##\,##\,##\,##0;[&gt;=100000]##\,##\,##0;##,##0")&amp;" for "&amp;$A188&amp;" is pending at "&amp;Settings!$B$3&amp;". Kindly pay at your earliest convenience. Thank you.")</f>
        <v/>
      </c>
      <c r="T188" s="28" t="str">
        <f>IF($A188="","",DATE(YEAR(MAX(N(Students!E188),Settings!$B$4)),MONTH(MAX(N(Students!E188),Settings!$B$4)),1))</f>
        <v/>
      </c>
    </row>
    <row r="189" spans="1:20" x14ac:dyDescent="0.3">
      <c r="A189" s="23" t="str">
        <f>IF(Students!A189="","",Students!A189)</f>
        <v/>
      </c>
      <c r="B189" s="24" t="str">
        <f>IF($A189="","",N(Students!D189))</f>
        <v/>
      </c>
      <c r="C189" s="25" t="str">
        <f>IF($A189="","",SUMIFS(Payments!$D:$D,Payments!$B:$B,$A189,Payments!$F:$F,C$3))</f>
        <v/>
      </c>
      <c r="D189" s="25" t="str">
        <f>IF($A189="","",SUMIFS(Payments!$D:$D,Payments!$B:$B,$A189,Payments!$F:$F,D$3))</f>
        <v/>
      </c>
      <c r="E189" s="25" t="str">
        <f>IF($A189="","",SUMIFS(Payments!$D:$D,Payments!$B:$B,$A189,Payments!$F:$F,E$3))</f>
        <v/>
      </c>
      <c r="F189" s="25" t="str">
        <f>IF($A189="","",SUMIFS(Payments!$D:$D,Payments!$B:$B,$A189,Payments!$F:$F,F$3))</f>
        <v/>
      </c>
      <c r="G189" s="25" t="str">
        <f>IF($A189="","",SUMIFS(Payments!$D:$D,Payments!$B:$B,$A189,Payments!$F:$F,G$3))</f>
        <v/>
      </c>
      <c r="H189" s="25" t="str">
        <f>IF($A189="","",SUMIFS(Payments!$D:$D,Payments!$B:$B,$A189,Payments!$F:$F,H$3))</f>
        <v/>
      </c>
      <c r="I189" s="25" t="str">
        <f>IF($A189="","",SUMIFS(Payments!$D:$D,Payments!$B:$B,$A189,Payments!$F:$F,I$3))</f>
        <v/>
      </c>
      <c r="J189" s="25" t="str">
        <f>IF($A189="","",SUMIFS(Payments!$D:$D,Payments!$B:$B,$A189,Payments!$F:$F,J$3))</f>
        <v/>
      </c>
      <c r="K189" s="25" t="str">
        <f>IF($A189="","",SUMIFS(Payments!$D:$D,Payments!$B:$B,$A189,Payments!$F:$F,K$3))</f>
        <v/>
      </c>
      <c r="L189" s="25" t="str">
        <f>IF($A189="","",SUMIFS(Payments!$D:$D,Payments!$B:$B,$A189,Payments!$F:$F,L$3))</f>
        <v/>
      </c>
      <c r="M189" s="25" t="str">
        <f>IF($A189="","",SUMIFS(Payments!$D:$D,Payments!$B:$B,$A189,Payments!$F:$F,M$3))</f>
        <v/>
      </c>
      <c r="N189" s="25" t="str">
        <f>IF($A189="","",SUMIFS(Payments!$D:$D,Payments!$B:$B,$A189,Payments!$F:$F,N$3))</f>
        <v/>
      </c>
      <c r="O189" s="24" t="str">
        <f t="shared" si="15"/>
        <v/>
      </c>
      <c r="P189" s="26" t="str">
        <f>IF($A189="","",MAX(0,(YEAR(Settings!$B$5)-YEAR($T189))*12+MONTH(Settings!$B$5)-MONTH($T189)+1))</f>
        <v/>
      </c>
      <c r="Q189" s="24" t="str">
        <f t="shared" si="16"/>
        <v/>
      </c>
      <c r="R189" s="24" t="str">
        <f t="shared" si="17"/>
        <v/>
      </c>
      <c r="S189" s="27" t="str">
        <f>IF(OR($A189="",N(R189)&lt;=0),"","Dear parent, the tuition fee of ₹ "&amp;TEXT(R189,"[&gt;=10000000]##\,##\,##\,##0;[&gt;=100000]##\,##\,##0;##,##0")&amp;" for "&amp;$A189&amp;" is pending at "&amp;Settings!$B$3&amp;". Kindly pay at your earliest convenience. Thank you.")</f>
        <v/>
      </c>
      <c r="T189" s="28" t="str">
        <f>IF($A189="","",DATE(YEAR(MAX(N(Students!E189),Settings!$B$4)),MONTH(MAX(N(Students!E189),Settings!$B$4)),1))</f>
        <v/>
      </c>
    </row>
    <row r="190" spans="1:20" x14ac:dyDescent="0.3">
      <c r="A190" s="23" t="str">
        <f>IF(Students!A190="","",Students!A190)</f>
        <v/>
      </c>
      <c r="B190" s="24" t="str">
        <f>IF($A190="","",N(Students!D190))</f>
        <v/>
      </c>
      <c r="C190" s="25" t="str">
        <f>IF($A190="","",SUMIFS(Payments!$D:$D,Payments!$B:$B,$A190,Payments!$F:$F,C$3))</f>
        <v/>
      </c>
      <c r="D190" s="25" t="str">
        <f>IF($A190="","",SUMIFS(Payments!$D:$D,Payments!$B:$B,$A190,Payments!$F:$F,D$3))</f>
        <v/>
      </c>
      <c r="E190" s="25" t="str">
        <f>IF($A190="","",SUMIFS(Payments!$D:$D,Payments!$B:$B,$A190,Payments!$F:$F,E$3))</f>
        <v/>
      </c>
      <c r="F190" s="25" t="str">
        <f>IF($A190="","",SUMIFS(Payments!$D:$D,Payments!$B:$B,$A190,Payments!$F:$F,F$3))</f>
        <v/>
      </c>
      <c r="G190" s="25" t="str">
        <f>IF($A190="","",SUMIFS(Payments!$D:$D,Payments!$B:$B,$A190,Payments!$F:$F,G$3))</f>
        <v/>
      </c>
      <c r="H190" s="25" t="str">
        <f>IF($A190="","",SUMIFS(Payments!$D:$D,Payments!$B:$B,$A190,Payments!$F:$F,H$3))</f>
        <v/>
      </c>
      <c r="I190" s="25" t="str">
        <f>IF($A190="","",SUMIFS(Payments!$D:$D,Payments!$B:$B,$A190,Payments!$F:$F,I$3))</f>
        <v/>
      </c>
      <c r="J190" s="25" t="str">
        <f>IF($A190="","",SUMIFS(Payments!$D:$D,Payments!$B:$B,$A190,Payments!$F:$F,J$3))</f>
        <v/>
      </c>
      <c r="K190" s="25" t="str">
        <f>IF($A190="","",SUMIFS(Payments!$D:$D,Payments!$B:$B,$A190,Payments!$F:$F,K$3))</f>
        <v/>
      </c>
      <c r="L190" s="25" t="str">
        <f>IF($A190="","",SUMIFS(Payments!$D:$D,Payments!$B:$B,$A190,Payments!$F:$F,L$3))</f>
        <v/>
      </c>
      <c r="M190" s="25" t="str">
        <f>IF($A190="","",SUMIFS(Payments!$D:$D,Payments!$B:$B,$A190,Payments!$F:$F,M$3))</f>
        <v/>
      </c>
      <c r="N190" s="25" t="str">
        <f>IF($A190="","",SUMIFS(Payments!$D:$D,Payments!$B:$B,$A190,Payments!$F:$F,N$3))</f>
        <v/>
      </c>
      <c r="O190" s="24" t="str">
        <f t="shared" si="15"/>
        <v/>
      </c>
      <c r="P190" s="26" t="str">
        <f>IF($A190="","",MAX(0,(YEAR(Settings!$B$5)-YEAR($T190))*12+MONTH(Settings!$B$5)-MONTH($T190)+1))</f>
        <v/>
      </c>
      <c r="Q190" s="24" t="str">
        <f t="shared" si="16"/>
        <v/>
      </c>
      <c r="R190" s="24" t="str">
        <f t="shared" si="17"/>
        <v/>
      </c>
      <c r="S190" s="27" t="str">
        <f>IF(OR($A190="",N(R190)&lt;=0),"","Dear parent, the tuition fee of ₹ "&amp;TEXT(R190,"[&gt;=10000000]##\,##\,##\,##0;[&gt;=100000]##\,##\,##0;##,##0")&amp;" for "&amp;$A190&amp;" is pending at "&amp;Settings!$B$3&amp;". Kindly pay at your earliest convenience. Thank you.")</f>
        <v/>
      </c>
      <c r="T190" s="28" t="str">
        <f>IF($A190="","",DATE(YEAR(MAX(N(Students!E190),Settings!$B$4)),MONTH(MAX(N(Students!E190),Settings!$B$4)),1))</f>
        <v/>
      </c>
    </row>
    <row r="191" spans="1:20" x14ac:dyDescent="0.3">
      <c r="A191" s="23" t="str">
        <f>IF(Students!A191="","",Students!A191)</f>
        <v/>
      </c>
      <c r="B191" s="24" t="str">
        <f>IF($A191="","",N(Students!D191))</f>
        <v/>
      </c>
      <c r="C191" s="25" t="str">
        <f>IF($A191="","",SUMIFS(Payments!$D:$D,Payments!$B:$B,$A191,Payments!$F:$F,C$3))</f>
        <v/>
      </c>
      <c r="D191" s="25" t="str">
        <f>IF($A191="","",SUMIFS(Payments!$D:$D,Payments!$B:$B,$A191,Payments!$F:$F,D$3))</f>
        <v/>
      </c>
      <c r="E191" s="25" t="str">
        <f>IF($A191="","",SUMIFS(Payments!$D:$D,Payments!$B:$B,$A191,Payments!$F:$F,E$3))</f>
        <v/>
      </c>
      <c r="F191" s="25" t="str">
        <f>IF($A191="","",SUMIFS(Payments!$D:$D,Payments!$B:$B,$A191,Payments!$F:$F,F$3))</f>
        <v/>
      </c>
      <c r="G191" s="25" t="str">
        <f>IF($A191="","",SUMIFS(Payments!$D:$D,Payments!$B:$B,$A191,Payments!$F:$F,G$3))</f>
        <v/>
      </c>
      <c r="H191" s="25" t="str">
        <f>IF($A191="","",SUMIFS(Payments!$D:$D,Payments!$B:$B,$A191,Payments!$F:$F,H$3))</f>
        <v/>
      </c>
      <c r="I191" s="25" t="str">
        <f>IF($A191="","",SUMIFS(Payments!$D:$D,Payments!$B:$B,$A191,Payments!$F:$F,I$3))</f>
        <v/>
      </c>
      <c r="J191" s="25" t="str">
        <f>IF($A191="","",SUMIFS(Payments!$D:$D,Payments!$B:$B,$A191,Payments!$F:$F,J$3))</f>
        <v/>
      </c>
      <c r="K191" s="25" t="str">
        <f>IF($A191="","",SUMIFS(Payments!$D:$D,Payments!$B:$B,$A191,Payments!$F:$F,K$3))</f>
        <v/>
      </c>
      <c r="L191" s="25" t="str">
        <f>IF($A191="","",SUMIFS(Payments!$D:$D,Payments!$B:$B,$A191,Payments!$F:$F,L$3))</f>
        <v/>
      </c>
      <c r="M191" s="25" t="str">
        <f>IF($A191="","",SUMIFS(Payments!$D:$D,Payments!$B:$B,$A191,Payments!$F:$F,M$3))</f>
        <v/>
      </c>
      <c r="N191" s="25" t="str">
        <f>IF($A191="","",SUMIFS(Payments!$D:$D,Payments!$B:$B,$A191,Payments!$F:$F,N$3))</f>
        <v/>
      </c>
      <c r="O191" s="24" t="str">
        <f t="shared" si="15"/>
        <v/>
      </c>
      <c r="P191" s="26" t="str">
        <f>IF($A191="","",MAX(0,(YEAR(Settings!$B$5)-YEAR($T191))*12+MONTH(Settings!$B$5)-MONTH($T191)+1))</f>
        <v/>
      </c>
      <c r="Q191" s="24" t="str">
        <f t="shared" si="16"/>
        <v/>
      </c>
      <c r="R191" s="24" t="str">
        <f t="shared" si="17"/>
        <v/>
      </c>
      <c r="S191" s="27" t="str">
        <f>IF(OR($A191="",N(R191)&lt;=0),"","Dear parent, the tuition fee of ₹ "&amp;TEXT(R191,"[&gt;=10000000]##\,##\,##\,##0;[&gt;=100000]##\,##\,##0;##,##0")&amp;" for "&amp;$A191&amp;" is pending at "&amp;Settings!$B$3&amp;". Kindly pay at your earliest convenience. Thank you.")</f>
        <v/>
      </c>
      <c r="T191" s="28" t="str">
        <f>IF($A191="","",DATE(YEAR(MAX(N(Students!E191),Settings!$B$4)),MONTH(MAX(N(Students!E191),Settings!$B$4)),1))</f>
        <v/>
      </c>
    </row>
    <row r="192" spans="1:20" x14ac:dyDescent="0.3">
      <c r="A192" s="23" t="str">
        <f>IF(Students!A192="","",Students!A192)</f>
        <v/>
      </c>
      <c r="B192" s="24" t="str">
        <f>IF($A192="","",N(Students!D192))</f>
        <v/>
      </c>
      <c r="C192" s="25" t="str">
        <f>IF($A192="","",SUMIFS(Payments!$D:$D,Payments!$B:$B,$A192,Payments!$F:$F,C$3))</f>
        <v/>
      </c>
      <c r="D192" s="25" t="str">
        <f>IF($A192="","",SUMIFS(Payments!$D:$D,Payments!$B:$B,$A192,Payments!$F:$F,D$3))</f>
        <v/>
      </c>
      <c r="E192" s="25" t="str">
        <f>IF($A192="","",SUMIFS(Payments!$D:$D,Payments!$B:$B,$A192,Payments!$F:$F,E$3))</f>
        <v/>
      </c>
      <c r="F192" s="25" t="str">
        <f>IF($A192="","",SUMIFS(Payments!$D:$D,Payments!$B:$B,$A192,Payments!$F:$F,F$3))</f>
        <v/>
      </c>
      <c r="G192" s="25" t="str">
        <f>IF($A192="","",SUMIFS(Payments!$D:$D,Payments!$B:$B,$A192,Payments!$F:$F,G$3))</f>
        <v/>
      </c>
      <c r="H192" s="25" t="str">
        <f>IF($A192="","",SUMIFS(Payments!$D:$D,Payments!$B:$B,$A192,Payments!$F:$F,H$3))</f>
        <v/>
      </c>
      <c r="I192" s="25" t="str">
        <f>IF($A192="","",SUMIFS(Payments!$D:$D,Payments!$B:$B,$A192,Payments!$F:$F,I$3))</f>
        <v/>
      </c>
      <c r="J192" s="25" t="str">
        <f>IF($A192="","",SUMIFS(Payments!$D:$D,Payments!$B:$B,$A192,Payments!$F:$F,J$3))</f>
        <v/>
      </c>
      <c r="K192" s="25" t="str">
        <f>IF($A192="","",SUMIFS(Payments!$D:$D,Payments!$B:$B,$A192,Payments!$F:$F,K$3))</f>
        <v/>
      </c>
      <c r="L192" s="25" t="str">
        <f>IF($A192="","",SUMIFS(Payments!$D:$D,Payments!$B:$B,$A192,Payments!$F:$F,L$3))</f>
        <v/>
      </c>
      <c r="M192" s="25" t="str">
        <f>IF($A192="","",SUMIFS(Payments!$D:$D,Payments!$B:$B,$A192,Payments!$F:$F,M$3))</f>
        <v/>
      </c>
      <c r="N192" s="25" t="str">
        <f>IF($A192="","",SUMIFS(Payments!$D:$D,Payments!$B:$B,$A192,Payments!$F:$F,N$3))</f>
        <v/>
      </c>
      <c r="O192" s="24" t="str">
        <f t="shared" si="15"/>
        <v/>
      </c>
      <c r="P192" s="26" t="str">
        <f>IF($A192="","",MAX(0,(YEAR(Settings!$B$5)-YEAR($T192))*12+MONTH(Settings!$B$5)-MONTH($T192)+1))</f>
        <v/>
      </c>
      <c r="Q192" s="24" t="str">
        <f t="shared" si="16"/>
        <v/>
      </c>
      <c r="R192" s="24" t="str">
        <f t="shared" si="17"/>
        <v/>
      </c>
      <c r="S192" s="27" t="str">
        <f>IF(OR($A192="",N(R192)&lt;=0),"","Dear parent, the tuition fee of ₹ "&amp;TEXT(R192,"[&gt;=10000000]##\,##\,##\,##0;[&gt;=100000]##\,##\,##0;##,##0")&amp;" for "&amp;$A192&amp;" is pending at "&amp;Settings!$B$3&amp;". Kindly pay at your earliest convenience. Thank you.")</f>
        <v/>
      </c>
      <c r="T192" s="28" t="str">
        <f>IF($A192="","",DATE(YEAR(MAX(N(Students!E192),Settings!$B$4)),MONTH(MAX(N(Students!E192),Settings!$B$4)),1))</f>
        <v/>
      </c>
    </row>
    <row r="193" spans="1:20" x14ac:dyDescent="0.3">
      <c r="A193" s="23" t="str">
        <f>IF(Students!A193="","",Students!A193)</f>
        <v/>
      </c>
      <c r="B193" s="24" t="str">
        <f>IF($A193="","",N(Students!D193))</f>
        <v/>
      </c>
      <c r="C193" s="25" t="str">
        <f>IF($A193="","",SUMIFS(Payments!$D:$D,Payments!$B:$B,$A193,Payments!$F:$F,C$3))</f>
        <v/>
      </c>
      <c r="D193" s="25" t="str">
        <f>IF($A193="","",SUMIFS(Payments!$D:$D,Payments!$B:$B,$A193,Payments!$F:$F,D$3))</f>
        <v/>
      </c>
      <c r="E193" s="25" t="str">
        <f>IF($A193="","",SUMIFS(Payments!$D:$D,Payments!$B:$B,$A193,Payments!$F:$F,E$3))</f>
        <v/>
      </c>
      <c r="F193" s="25" t="str">
        <f>IF($A193="","",SUMIFS(Payments!$D:$D,Payments!$B:$B,$A193,Payments!$F:$F,F$3))</f>
        <v/>
      </c>
      <c r="G193" s="25" t="str">
        <f>IF($A193="","",SUMIFS(Payments!$D:$D,Payments!$B:$B,$A193,Payments!$F:$F,G$3))</f>
        <v/>
      </c>
      <c r="H193" s="25" t="str">
        <f>IF($A193="","",SUMIFS(Payments!$D:$D,Payments!$B:$B,$A193,Payments!$F:$F,H$3))</f>
        <v/>
      </c>
      <c r="I193" s="25" t="str">
        <f>IF($A193="","",SUMIFS(Payments!$D:$D,Payments!$B:$B,$A193,Payments!$F:$F,I$3))</f>
        <v/>
      </c>
      <c r="J193" s="25" t="str">
        <f>IF($A193="","",SUMIFS(Payments!$D:$D,Payments!$B:$B,$A193,Payments!$F:$F,J$3))</f>
        <v/>
      </c>
      <c r="K193" s="25" t="str">
        <f>IF($A193="","",SUMIFS(Payments!$D:$D,Payments!$B:$B,$A193,Payments!$F:$F,K$3))</f>
        <v/>
      </c>
      <c r="L193" s="25" t="str">
        <f>IF($A193="","",SUMIFS(Payments!$D:$D,Payments!$B:$B,$A193,Payments!$F:$F,L$3))</f>
        <v/>
      </c>
      <c r="M193" s="25" t="str">
        <f>IF($A193="","",SUMIFS(Payments!$D:$D,Payments!$B:$B,$A193,Payments!$F:$F,M$3))</f>
        <v/>
      </c>
      <c r="N193" s="25" t="str">
        <f>IF($A193="","",SUMIFS(Payments!$D:$D,Payments!$B:$B,$A193,Payments!$F:$F,N$3))</f>
        <v/>
      </c>
      <c r="O193" s="24" t="str">
        <f t="shared" si="15"/>
        <v/>
      </c>
      <c r="P193" s="26" t="str">
        <f>IF($A193="","",MAX(0,(YEAR(Settings!$B$5)-YEAR($T193))*12+MONTH(Settings!$B$5)-MONTH($T193)+1))</f>
        <v/>
      </c>
      <c r="Q193" s="24" t="str">
        <f t="shared" si="16"/>
        <v/>
      </c>
      <c r="R193" s="24" t="str">
        <f t="shared" si="17"/>
        <v/>
      </c>
      <c r="S193" s="27" t="str">
        <f>IF(OR($A193="",N(R193)&lt;=0),"","Dear parent, the tuition fee of ₹ "&amp;TEXT(R193,"[&gt;=10000000]##\,##\,##\,##0;[&gt;=100000]##\,##\,##0;##,##0")&amp;" for "&amp;$A193&amp;" is pending at "&amp;Settings!$B$3&amp;". Kindly pay at your earliest convenience. Thank you.")</f>
        <v/>
      </c>
      <c r="T193" s="28" t="str">
        <f>IF($A193="","",DATE(YEAR(MAX(N(Students!E193),Settings!$B$4)),MONTH(MAX(N(Students!E193),Settings!$B$4)),1))</f>
        <v/>
      </c>
    </row>
    <row r="194" spans="1:20" x14ac:dyDescent="0.3">
      <c r="A194" s="23" t="str">
        <f>IF(Students!A194="","",Students!A194)</f>
        <v/>
      </c>
      <c r="B194" s="24" t="str">
        <f>IF($A194="","",N(Students!D194))</f>
        <v/>
      </c>
      <c r="C194" s="25" t="str">
        <f>IF($A194="","",SUMIFS(Payments!$D:$D,Payments!$B:$B,$A194,Payments!$F:$F,C$3))</f>
        <v/>
      </c>
      <c r="D194" s="25" t="str">
        <f>IF($A194="","",SUMIFS(Payments!$D:$D,Payments!$B:$B,$A194,Payments!$F:$F,D$3))</f>
        <v/>
      </c>
      <c r="E194" s="25" t="str">
        <f>IF($A194="","",SUMIFS(Payments!$D:$D,Payments!$B:$B,$A194,Payments!$F:$F,E$3))</f>
        <v/>
      </c>
      <c r="F194" s="25" t="str">
        <f>IF($A194="","",SUMIFS(Payments!$D:$D,Payments!$B:$B,$A194,Payments!$F:$F,F$3))</f>
        <v/>
      </c>
      <c r="G194" s="25" t="str">
        <f>IF($A194="","",SUMIFS(Payments!$D:$D,Payments!$B:$B,$A194,Payments!$F:$F,G$3))</f>
        <v/>
      </c>
      <c r="H194" s="25" t="str">
        <f>IF($A194="","",SUMIFS(Payments!$D:$D,Payments!$B:$B,$A194,Payments!$F:$F,H$3))</f>
        <v/>
      </c>
      <c r="I194" s="25" t="str">
        <f>IF($A194="","",SUMIFS(Payments!$D:$D,Payments!$B:$B,$A194,Payments!$F:$F,I$3))</f>
        <v/>
      </c>
      <c r="J194" s="25" t="str">
        <f>IF($A194="","",SUMIFS(Payments!$D:$D,Payments!$B:$B,$A194,Payments!$F:$F,J$3))</f>
        <v/>
      </c>
      <c r="K194" s="25" t="str">
        <f>IF($A194="","",SUMIFS(Payments!$D:$D,Payments!$B:$B,$A194,Payments!$F:$F,K$3))</f>
        <v/>
      </c>
      <c r="L194" s="25" t="str">
        <f>IF($A194="","",SUMIFS(Payments!$D:$D,Payments!$B:$B,$A194,Payments!$F:$F,L$3))</f>
        <v/>
      </c>
      <c r="M194" s="25" t="str">
        <f>IF($A194="","",SUMIFS(Payments!$D:$D,Payments!$B:$B,$A194,Payments!$F:$F,M$3))</f>
        <v/>
      </c>
      <c r="N194" s="25" t="str">
        <f>IF($A194="","",SUMIFS(Payments!$D:$D,Payments!$B:$B,$A194,Payments!$F:$F,N$3))</f>
        <v/>
      </c>
      <c r="O194" s="24" t="str">
        <f t="shared" si="15"/>
        <v/>
      </c>
      <c r="P194" s="26" t="str">
        <f>IF($A194="","",MAX(0,(YEAR(Settings!$B$5)-YEAR($T194))*12+MONTH(Settings!$B$5)-MONTH($T194)+1))</f>
        <v/>
      </c>
      <c r="Q194" s="24" t="str">
        <f t="shared" si="16"/>
        <v/>
      </c>
      <c r="R194" s="24" t="str">
        <f t="shared" si="17"/>
        <v/>
      </c>
      <c r="S194" s="27" t="str">
        <f>IF(OR($A194="",N(R194)&lt;=0),"","Dear parent, the tuition fee of ₹ "&amp;TEXT(R194,"[&gt;=10000000]##\,##\,##\,##0;[&gt;=100000]##\,##\,##0;##,##0")&amp;" for "&amp;$A194&amp;" is pending at "&amp;Settings!$B$3&amp;". Kindly pay at your earliest convenience. Thank you.")</f>
        <v/>
      </c>
      <c r="T194" s="28" t="str">
        <f>IF($A194="","",DATE(YEAR(MAX(N(Students!E194),Settings!$B$4)),MONTH(MAX(N(Students!E194),Settings!$B$4)),1))</f>
        <v/>
      </c>
    </row>
    <row r="195" spans="1:20" x14ac:dyDescent="0.3">
      <c r="A195" s="23" t="str">
        <f>IF(Students!A195="","",Students!A195)</f>
        <v/>
      </c>
      <c r="B195" s="24" t="str">
        <f>IF($A195="","",N(Students!D195))</f>
        <v/>
      </c>
      <c r="C195" s="25" t="str">
        <f>IF($A195="","",SUMIFS(Payments!$D:$D,Payments!$B:$B,$A195,Payments!$F:$F,C$3))</f>
        <v/>
      </c>
      <c r="D195" s="25" t="str">
        <f>IF($A195="","",SUMIFS(Payments!$D:$D,Payments!$B:$B,$A195,Payments!$F:$F,D$3))</f>
        <v/>
      </c>
      <c r="E195" s="25" t="str">
        <f>IF($A195="","",SUMIFS(Payments!$D:$D,Payments!$B:$B,$A195,Payments!$F:$F,E$3))</f>
        <v/>
      </c>
      <c r="F195" s="25" t="str">
        <f>IF($A195="","",SUMIFS(Payments!$D:$D,Payments!$B:$B,$A195,Payments!$F:$F,F$3))</f>
        <v/>
      </c>
      <c r="G195" s="25" t="str">
        <f>IF($A195="","",SUMIFS(Payments!$D:$D,Payments!$B:$B,$A195,Payments!$F:$F,G$3))</f>
        <v/>
      </c>
      <c r="H195" s="25" t="str">
        <f>IF($A195="","",SUMIFS(Payments!$D:$D,Payments!$B:$B,$A195,Payments!$F:$F,H$3))</f>
        <v/>
      </c>
      <c r="I195" s="25" t="str">
        <f>IF($A195="","",SUMIFS(Payments!$D:$D,Payments!$B:$B,$A195,Payments!$F:$F,I$3))</f>
        <v/>
      </c>
      <c r="J195" s="25" t="str">
        <f>IF($A195="","",SUMIFS(Payments!$D:$D,Payments!$B:$B,$A195,Payments!$F:$F,J$3))</f>
        <v/>
      </c>
      <c r="K195" s="25" t="str">
        <f>IF($A195="","",SUMIFS(Payments!$D:$D,Payments!$B:$B,$A195,Payments!$F:$F,K$3))</f>
        <v/>
      </c>
      <c r="L195" s="25" t="str">
        <f>IF($A195="","",SUMIFS(Payments!$D:$D,Payments!$B:$B,$A195,Payments!$F:$F,L$3))</f>
        <v/>
      </c>
      <c r="M195" s="25" t="str">
        <f>IF($A195="","",SUMIFS(Payments!$D:$D,Payments!$B:$B,$A195,Payments!$F:$F,M$3))</f>
        <v/>
      </c>
      <c r="N195" s="25" t="str">
        <f>IF($A195="","",SUMIFS(Payments!$D:$D,Payments!$B:$B,$A195,Payments!$F:$F,N$3))</f>
        <v/>
      </c>
      <c r="O195" s="24" t="str">
        <f t="shared" si="15"/>
        <v/>
      </c>
      <c r="P195" s="26" t="str">
        <f>IF($A195="","",MAX(0,(YEAR(Settings!$B$5)-YEAR($T195))*12+MONTH(Settings!$B$5)-MONTH($T195)+1))</f>
        <v/>
      </c>
      <c r="Q195" s="24" t="str">
        <f t="shared" si="16"/>
        <v/>
      </c>
      <c r="R195" s="24" t="str">
        <f t="shared" si="17"/>
        <v/>
      </c>
      <c r="S195" s="27" t="str">
        <f>IF(OR($A195="",N(R195)&lt;=0),"","Dear parent, the tuition fee of ₹ "&amp;TEXT(R195,"[&gt;=10000000]##\,##\,##\,##0;[&gt;=100000]##\,##\,##0;##,##0")&amp;" for "&amp;$A195&amp;" is pending at "&amp;Settings!$B$3&amp;". Kindly pay at your earliest convenience. Thank you.")</f>
        <v/>
      </c>
      <c r="T195" s="28" t="str">
        <f>IF($A195="","",DATE(YEAR(MAX(N(Students!E195),Settings!$B$4)),MONTH(MAX(N(Students!E195),Settings!$B$4)),1))</f>
        <v/>
      </c>
    </row>
    <row r="196" spans="1:20" x14ac:dyDescent="0.3">
      <c r="A196" s="23" t="str">
        <f>IF(Students!A196="","",Students!A196)</f>
        <v/>
      </c>
      <c r="B196" s="24" t="str">
        <f>IF($A196="","",N(Students!D196))</f>
        <v/>
      </c>
      <c r="C196" s="25" t="str">
        <f>IF($A196="","",SUMIFS(Payments!$D:$D,Payments!$B:$B,$A196,Payments!$F:$F,C$3))</f>
        <v/>
      </c>
      <c r="D196" s="25" t="str">
        <f>IF($A196="","",SUMIFS(Payments!$D:$D,Payments!$B:$B,$A196,Payments!$F:$F,D$3))</f>
        <v/>
      </c>
      <c r="E196" s="25" t="str">
        <f>IF($A196="","",SUMIFS(Payments!$D:$D,Payments!$B:$B,$A196,Payments!$F:$F,E$3))</f>
        <v/>
      </c>
      <c r="F196" s="25" t="str">
        <f>IF($A196="","",SUMIFS(Payments!$D:$D,Payments!$B:$B,$A196,Payments!$F:$F,F$3))</f>
        <v/>
      </c>
      <c r="G196" s="25" t="str">
        <f>IF($A196="","",SUMIFS(Payments!$D:$D,Payments!$B:$B,$A196,Payments!$F:$F,G$3))</f>
        <v/>
      </c>
      <c r="H196" s="25" t="str">
        <f>IF($A196="","",SUMIFS(Payments!$D:$D,Payments!$B:$B,$A196,Payments!$F:$F,H$3))</f>
        <v/>
      </c>
      <c r="I196" s="25" t="str">
        <f>IF($A196="","",SUMIFS(Payments!$D:$D,Payments!$B:$B,$A196,Payments!$F:$F,I$3))</f>
        <v/>
      </c>
      <c r="J196" s="25" t="str">
        <f>IF($A196="","",SUMIFS(Payments!$D:$D,Payments!$B:$B,$A196,Payments!$F:$F,J$3))</f>
        <v/>
      </c>
      <c r="K196" s="25" t="str">
        <f>IF($A196="","",SUMIFS(Payments!$D:$D,Payments!$B:$B,$A196,Payments!$F:$F,K$3))</f>
        <v/>
      </c>
      <c r="L196" s="25" t="str">
        <f>IF($A196="","",SUMIFS(Payments!$D:$D,Payments!$B:$B,$A196,Payments!$F:$F,L$3))</f>
        <v/>
      </c>
      <c r="M196" s="25" t="str">
        <f>IF($A196="","",SUMIFS(Payments!$D:$D,Payments!$B:$B,$A196,Payments!$F:$F,M$3))</f>
        <v/>
      </c>
      <c r="N196" s="25" t="str">
        <f>IF($A196="","",SUMIFS(Payments!$D:$D,Payments!$B:$B,$A196,Payments!$F:$F,N$3))</f>
        <v/>
      </c>
      <c r="O196" s="24" t="str">
        <f t="shared" ref="O196:O203" si="18">IF($A196="","",SUM(C196:N196))</f>
        <v/>
      </c>
      <c r="P196" s="26" t="str">
        <f>IF($A196="","",MAX(0,(YEAR(Settings!$B$5)-YEAR($T196))*12+MONTH(Settings!$B$5)-MONTH($T196)+1))</f>
        <v/>
      </c>
      <c r="Q196" s="24" t="str">
        <f t="shared" ref="Q196:Q203" si="19">IF($A196="","",P196*B196)</f>
        <v/>
      </c>
      <c r="R196" s="24" t="str">
        <f t="shared" ref="R196:R203" si="20">IF($A196="","",Q196-O196)</f>
        <v/>
      </c>
      <c r="S196" s="27" t="str">
        <f>IF(OR($A196="",N(R196)&lt;=0),"","Dear parent, the tuition fee of ₹ "&amp;TEXT(R196,"[&gt;=10000000]##\,##\,##\,##0;[&gt;=100000]##\,##\,##0;##,##0")&amp;" for "&amp;$A196&amp;" is pending at "&amp;Settings!$B$3&amp;". Kindly pay at your earliest convenience. Thank you.")</f>
        <v/>
      </c>
      <c r="T196" s="28" t="str">
        <f>IF($A196="","",DATE(YEAR(MAX(N(Students!E196),Settings!$B$4)),MONTH(MAX(N(Students!E196),Settings!$B$4)),1))</f>
        <v/>
      </c>
    </row>
    <row r="197" spans="1:20" x14ac:dyDescent="0.3">
      <c r="A197" s="23" t="str">
        <f>IF(Students!A197="","",Students!A197)</f>
        <v/>
      </c>
      <c r="B197" s="24" t="str">
        <f>IF($A197="","",N(Students!D197))</f>
        <v/>
      </c>
      <c r="C197" s="25" t="str">
        <f>IF($A197="","",SUMIFS(Payments!$D:$D,Payments!$B:$B,$A197,Payments!$F:$F,C$3))</f>
        <v/>
      </c>
      <c r="D197" s="25" t="str">
        <f>IF($A197="","",SUMIFS(Payments!$D:$D,Payments!$B:$B,$A197,Payments!$F:$F,D$3))</f>
        <v/>
      </c>
      <c r="E197" s="25" t="str">
        <f>IF($A197="","",SUMIFS(Payments!$D:$D,Payments!$B:$B,$A197,Payments!$F:$F,E$3))</f>
        <v/>
      </c>
      <c r="F197" s="25" t="str">
        <f>IF($A197="","",SUMIFS(Payments!$D:$D,Payments!$B:$B,$A197,Payments!$F:$F,F$3))</f>
        <v/>
      </c>
      <c r="G197" s="25" t="str">
        <f>IF($A197="","",SUMIFS(Payments!$D:$D,Payments!$B:$B,$A197,Payments!$F:$F,G$3))</f>
        <v/>
      </c>
      <c r="H197" s="25" t="str">
        <f>IF($A197="","",SUMIFS(Payments!$D:$D,Payments!$B:$B,$A197,Payments!$F:$F,H$3))</f>
        <v/>
      </c>
      <c r="I197" s="25" t="str">
        <f>IF($A197="","",SUMIFS(Payments!$D:$D,Payments!$B:$B,$A197,Payments!$F:$F,I$3))</f>
        <v/>
      </c>
      <c r="J197" s="25" t="str">
        <f>IF($A197="","",SUMIFS(Payments!$D:$D,Payments!$B:$B,$A197,Payments!$F:$F,J$3))</f>
        <v/>
      </c>
      <c r="K197" s="25" t="str">
        <f>IF($A197="","",SUMIFS(Payments!$D:$D,Payments!$B:$B,$A197,Payments!$F:$F,K$3))</f>
        <v/>
      </c>
      <c r="L197" s="25" t="str">
        <f>IF($A197="","",SUMIFS(Payments!$D:$D,Payments!$B:$B,$A197,Payments!$F:$F,L$3))</f>
        <v/>
      </c>
      <c r="M197" s="25" t="str">
        <f>IF($A197="","",SUMIFS(Payments!$D:$D,Payments!$B:$B,$A197,Payments!$F:$F,M$3))</f>
        <v/>
      </c>
      <c r="N197" s="25" t="str">
        <f>IF($A197="","",SUMIFS(Payments!$D:$D,Payments!$B:$B,$A197,Payments!$F:$F,N$3))</f>
        <v/>
      </c>
      <c r="O197" s="24" t="str">
        <f t="shared" si="18"/>
        <v/>
      </c>
      <c r="P197" s="26" t="str">
        <f>IF($A197="","",MAX(0,(YEAR(Settings!$B$5)-YEAR($T197))*12+MONTH(Settings!$B$5)-MONTH($T197)+1))</f>
        <v/>
      </c>
      <c r="Q197" s="24" t="str">
        <f t="shared" si="19"/>
        <v/>
      </c>
      <c r="R197" s="24" t="str">
        <f t="shared" si="20"/>
        <v/>
      </c>
      <c r="S197" s="27" t="str">
        <f>IF(OR($A197="",N(R197)&lt;=0),"","Dear parent, the tuition fee of ₹ "&amp;TEXT(R197,"[&gt;=10000000]##\,##\,##\,##0;[&gt;=100000]##\,##\,##0;##,##0")&amp;" for "&amp;$A197&amp;" is pending at "&amp;Settings!$B$3&amp;". Kindly pay at your earliest convenience. Thank you.")</f>
        <v/>
      </c>
      <c r="T197" s="28" t="str">
        <f>IF($A197="","",DATE(YEAR(MAX(N(Students!E197),Settings!$B$4)),MONTH(MAX(N(Students!E197),Settings!$B$4)),1))</f>
        <v/>
      </c>
    </row>
    <row r="198" spans="1:20" x14ac:dyDescent="0.3">
      <c r="A198" s="23" t="str">
        <f>IF(Students!A198="","",Students!A198)</f>
        <v/>
      </c>
      <c r="B198" s="24" t="str">
        <f>IF($A198="","",N(Students!D198))</f>
        <v/>
      </c>
      <c r="C198" s="25" t="str">
        <f>IF($A198="","",SUMIFS(Payments!$D:$D,Payments!$B:$B,$A198,Payments!$F:$F,C$3))</f>
        <v/>
      </c>
      <c r="D198" s="25" t="str">
        <f>IF($A198="","",SUMIFS(Payments!$D:$D,Payments!$B:$B,$A198,Payments!$F:$F,D$3))</f>
        <v/>
      </c>
      <c r="E198" s="25" t="str">
        <f>IF($A198="","",SUMIFS(Payments!$D:$D,Payments!$B:$B,$A198,Payments!$F:$F,E$3))</f>
        <v/>
      </c>
      <c r="F198" s="25" t="str">
        <f>IF($A198="","",SUMIFS(Payments!$D:$D,Payments!$B:$B,$A198,Payments!$F:$F,F$3))</f>
        <v/>
      </c>
      <c r="G198" s="25" t="str">
        <f>IF($A198="","",SUMIFS(Payments!$D:$D,Payments!$B:$B,$A198,Payments!$F:$F,G$3))</f>
        <v/>
      </c>
      <c r="H198" s="25" t="str">
        <f>IF($A198="","",SUMIFS(Payments!$D:$D,Payments!$B:$B,$A198,Payments!$F:$F,H$3))</f>
        <v/>
      </c>
      <c r="I198" s="25" t="str">
        <f>IF($A198="","",SUMIFS(Payments!$D:$D,Payments!$B:$B,$A198,Payments!$F:$F,I$3))</f>
        <v/>
      </c>
      <c r="J198" s="25" t="str">
        <f>IF($A198="","",SUMIFS(Payments!$D:$D,Payments!$B:$B,$A198,Payments!$F:$F,J$3))</f>
        <v/>
      </c>
      <c r="K198" s="25" t="str">
        <f>IF($A198="","",SUMIFS(Payments!$D:$D,Payments!$B:$B,$A198,Payments!$F:$F,K$3))</f>
        <v/>
      </c>
      <c r="L198" s="25" t="str">
        <f>IF($A198="","",SUMIFS(Payments!$D:$D,Payments!$B:$B,$A198,Payments!$F:$F,L$3))</f>
        <v/>
      </c>
      <c r="M198" s="25" t="str">
        <f>IF($A198="","",SUMIFS(Payments!$D:$D,Payments!$B:$B,$A198,Payments!$F:$F,M$3))</f>
        <v/>
      </c>
      <c r="N198" s="25" t="str">
        <f>IF($A198="","",SUMIFS(Payments!$D:$D,Payments!$B:$B,$A198,Payments!$F:$F,N$3))</f>
        <v/>
      </c>
      <c r="O198" s="24" t="str">
        <f t="shared" si="18"/>
        <v/>
      </c>
      <c r="P198" s="26" t="str">
        <f>IF($A198="","",MAX(0,(YEAR(Settings!$B$5)-YEAR($T198))*12+MONTH(Settings!$B$5)-MONTH($T198)+1))</f>
        <v/>
      </c>
      <c r="Q198" s="24" t="str">
        <f t="shared" si="19"/>
        <v/>
      </c>
      <c r="R198" s="24" t="str">
        <f t="shared" si="20"/>
        <v/>
      </c>
      <c r="S198" s="27" t="str">
        <f>IF(OR($A198="",N(R198)&lt;=0),"","Dear parent, the tuition fee of ₹ "&amp;TEXT(R198,"[&gt;=10000000]##\,##\,##\,##0;[&gt;=100000]##\,##\,##0;##,##0")&amp;" for "&amp;$A198&amp;" is pending at "&amp;Settings!$B$3&amp;". Kindly pay at your earliest convenience. Thank you.")</f>
        <v/>
      </c>
      <c r="T198" s="28" t="str">
        <f>IF($A198="","",DATE(YEAR(MAX(N(Students!E198),Settings!$B$4)),MONTH(MAX(N(Students!E198),Settings!$B$4)),1))</f>
        <v/>
      </c>
    </row>
    <row r="199" spans="1:20" x14ac:dyDescent="0.3">
      <c r="A199" s="23" t="str">
        <f>IF(Students!A199="","",Students!A199)</f>
        <v/>
      </c>
      <c r="B199" s="24" t="str">
        <f>IF($A199="","",N(Students!D199))</f>
        <v/>
      </c>
      <c r="C199" s="25" t="str">
        <f>IF($A199="","",SUMIFS(Payments!$D:$D,Payments!$B:$B,$A199,Payments!$F:$F,C$3))</f>
        <v/>
      </c>
      <c r="D199" s="25" t="str">
        <f>IF($A199="","",SUMIFS(Payments!$D:$D,Payments!$B:$B,$A199,Payments!$F:$F,D$3))</f>
        <v/>
      </c>
      <c r="E199" s="25" t="str">
        <f>IF($A199="","",SUMIFS(Payments!$D:$D,Payments!$B:$B,$A199,Payments!$F:$F,E$3))</f>
        <v/>
      </c>
      <c r="F199" s="25" t="str">
        <f>IF($A199="","",SUMIFS(Payments!$D:$D,Payments!$B:$B,$A199,Payments!$F:$F,F$3))</f>
        <v/>
      </c>
      <c r="G199" s="25" t="str">
        <f>IF($A199="","",SUMIFS(Payments!$D:$D,Payments!$B:$B,$A199,Payments!$F:$F,G$3))</f>
        <v/>
      </c>
      <c r="H199" s="25" t="str">
        <f>IF($A199="","",SUMIFS(Payments!$D:$D,Payments!$B:$B,$A199,Payments!$F:$F,H$3))</f>
        <v/>
      </c>
      <c r="I199" s="25" t="str">
        <f>IF($A199="","",SUMIFS(Payments!$D:$D,Payments!$B:$B,$A199,Payments!$F:$F,I$3))</f>
        <v/>
      </c>
      <c r="J199" s="25" t="str">
        <f>IF($A199="","",SUMIFS(Payments!$D:$D,Payments!$B:$B,$A199,Payments!$F:$F,J$3))</f>
        <v/>
      </c>
      <c r="K199" s="25" t="str">
        <f>IF($A199="","",SUMIFS(Payments!$D:$D,Payments!$B:$B,$A199,Payments!$F:$F,K$3))</f>
        <v/>
      </c>
      <c r="L199" s="25" t="str">
        <f>IF($A199="","",SUMIFS(Payments!$D:$D,Payments!$B:$B,$A199,Payments!$F:$F,L$3))</f>
        <v/>
      </c>
      <c r="M199" s="25" t="str">
        <f>IF($A199="","",SUMIFS(Payments!$D:$D,Payments!$B:$B,$A199,Payments!$F:$F,M$3))</f>
        <v/>
      </c>
      <c r="N199" s="25" t="str">
        <f>IF($A199="","",SUMIFS(Payments!$D:$D,Payments!$B:$B,$A199,Payments!$F:$F,N$3))</f>
        <v/>
      </c>
      <c r="O199" s="24" t="str">
        <f t="shared" si="18"/>
        <v/>
      </c>
      <c r="P199" s="26" t="str">
        <f>IF($A199="","",MAX(0,(YEAR(Settings!$B$5)-YEAR($T199))*12+MONTH(Settings!$B$5)-MONTH($T199)+1))</f>
        <v/>
      </c>
      <c r="Q199" s="24" t="str">
        <f t="shared" si="19"/>
        <v/>
      </c>
      <c r="R199" s="24" t="str">
        <f t="shared" si="20"/>
        <v/>
      </c>
      <c r="S199" s="27" t="str">
        <f>IF(OR($A199="",N(R199)&lt;=0),"","Dear parent, the tuition fee of ₹ "&amp;TEXT(R199,"[&gt;=10000000]##\,##\,##\,##0;[&gt;=100000]##\,##\,##0;##,##0")&amp;" for "&amp;$A199&amp;" is pending at "&amp;Settings!$B$3&amp;". Kindly pay at your earliest convenience. Thank you.")</f>
        <v/>
      </c>
      <c r="T199" s="28" t="str">
        <f>IF($A199="","",DATE(YEAR(MAX(N(Students!E199),Settings!$B$4)),MONTH(MAX(N(Students!E199),Settings!$B$4)),1))</f>
        <v/>
      </c>
    </row>
    <row r="200" spans="1:20" x14ac:dyDescent="0.3">
      <c r="A200" s="23" t="str">
        <f>IF(Students!A200="","",Students!A200)</f>
        <v/>
      </c>
      <c r="B200" s="24" t="str">
        <f>IF($A200="","",N(Students!D200))</f>
        <v/>
      </c>
      <c r="C200" s="25" t="str">
        <f>IF($A200="","",SUMIFS(Payments!$D:$D,Payments!$B:$B,$A200,Payments!$F:$F,C$3))</f>
        <v/>
      </c>
      <c r="D200" s="25" t="str">
        <f>IF($A200="","",SUMIFS(Payments!$D:$D,Payments!$B:$B,$A200,Payments!$F:$F,D$3))</f>
        <v/>
      </c>
      <c r="E200" s="25" t="str">
        <f>IF($A200="","",SUMIFS(Payments!$D:$D,Payments!$B:$B,$A200,Payments!$F:$F,E$3))</f>
        <v/>
      </c>
      <c r="F200" s="25" t="str">
        <f>IF($A200="","",SUMIFS(Payments!$D:$D,Payments!$B:$B,$A200,Payments!$F:$F,F$3))</f>
        <v/>
      </c>
      <c r="G200" s="25" t="str">
        <f>IF($A200="","",SUMIFS(Payments!$D:$D,Payments!$B:$B,$A200,Payments!$F:$F,G$3))</f>
        <v/>
      </c>
      <c r="H200" s="25" t="str">
        <f>IF($A200="","",SUMIFS(Payments!$D:$D,Payments!$B:$B,$A200,Payments!$F:$F,H$3))</f>
        <v/>
      </c>
      <c r="I200" s="25" t="str">
        <f>IF($A200="","",SUMIFS(Payments!$D:$D,Payments!$B:$B,$A200,Payments!$F:$F,I$3))</f>
        <v/>
      </c>
      <c r="J200" s="25" t="str">
        <f>IF($A200="","",SUMIFS(Payments!$D:$D,Payments!$B:$B,$A200,Payments!$F:$F,J$3))</f>
        <v/>
      </c>
      <c r="K200" s="25" t="str">
        <f>IF($A200="","",SUMIFS(Payments!$D:$D,Payments!$B:$B,$A200,Payments!$F:$F,K$3))</f>
        <v/>
      </c>
      <c r="L200" s="25" t="str">
        <f>IF($A200="","",SUMIFS(Payments!$D:$D,Payments!$B:$B,$A200,Payments!$F:$F,L$3))</f>
        <v/>
      </c>
      <c r="M200" s="25" t="str">
        <f>IF($A200="","",SUMIFS(Payments!$D:$D,Payments!$B:$B,$A200,Payments!$F:$F,M$3))</f>
        <v/>
      </c>
      <c r="N200" s="25" t="str">
        <f>IF($A200="","",SUMIFS(Payments!$D:$D,Payments!$B:$B,$A200,Payments!$F:$F,N$3))</f>
        <v/>
      </c>
      <c r="O200" s="24" t="str">
        <f t="shared" si="18"/>
        <v/>
      </c>
      <c r="P200" s="26" t="str">
        <f>IF($A200="","",MAX(0,(YEAR(Settings!$B$5)-YEAR($T200))*12+MONTH(Settings!$B$5)-MONTH($T200)+1))</f>
        <v/>
      </c>
      <c r="Q200" s="24" t="str">
        <f t="shared" si="19"/>
        <v/>
      </c>
      <c r="R200" s="24" t="str">
        <f t="shared" si="20"/>
        <v/>
      </c>
      <c r="S200" s="27" t="str">
        <f>IF(OR($A200="",N(R200)&lt;=0),"","Dear parent, the tuition fee of ₹ "&amp;TEXT(R200,"[&gt;=10000000]##\,##\,##\,##0;[&gt;=100000]##\,##\,##0;##,##0")&amp;" for "&amp;$A200&amp;" is pending at "&amp;Settings!$B$3&amp;". Kindly pay at your earliest convenience. Thank you.")</f>
        <v/>
      </c>
      <c r="T200" s="28" t="str">
        <f>IF($A200="","",DATE(YEAR(MAX(N(Students!E200),Settings!$B$4)),MONTH(MAX(N(Students!E200),Settings!$B$4)),1))</f>
        <v/>
      </c>
    </row>
    <row r="201" spans="1:20" x14ac:dyDescent="0.3">
      <c r="A201" s="23" t="str">
        <f>IF(Students!A201="","",Students!A201)</f>
        <v/>
      </c>
      <c r="B201" s="24" t="str">
        <f>IF($A201="","",N(Students!D201))</f>
        <v/>
      </c>
      <c r="C201" s="25" t="str">
        <f>IF($A201="","",SUMIFS(Payments!$D:$D,Payments!$B:$B,$A201,Payments!$F:$F,C$3))</f>
        <v/>
      </c>
      <c r="D201" s="25" t="str">
        <f>IF($A201="","",SUMIFS(Payments!$D:$D,Payments!$B:$B,$A201,Payments!$F:$F,D$3))</f>
        <v/>
      </c>
      <c r="E201" s="25" t="str">
        <f>IF($A201="","",SUMIFS(Payments!$D:$D,Payments!$B:$B,$A201,Payments!$F:$F,E$3))</f>
        <v/>
      </c>
      <c r="F201" s="25" t="str">
        <f>IF($A201="","",SUMIFS(Payments!$D:$D,Payments!$B:$B,$A201,Payments!$F:$F,F$3))</f>
        <v/>
      </c>
      <c r="G201" s="25" t="str">
        <f>IF($A201="","",SUMIFS(Payments!$D:$D,Payments!$B:$B,$A201,Payments!$F:$F,G$3))</f>
        <v/>
      </c>
      <c r="H201" s="25" t="str">
        <f>IF($A201="","",SUMIFS(Payments!$D:$D,Payments!$B:$B,$A201,Payments!$F:$F,H$3))</f>
        <v/>
      </c>
      <c r="I201" s="25" t="str">
        <f>IF($A201="","",SUMIFS(Payments!$D:$D,Payments!$B:$B,$A201,Payments!$F:$F,I$3))</f>
        <v/>
      </c>
      <c r="J201" s="25" t="str">
        <f>IF($A201="","",SUMIFS(Payments!$D:$D,Payments!$B:$B,$A201,Payments!$F:$F,J$3))</f>
        <v/>
      </c>
      <c r="K201" s="25" t="str">
        <f>IF($A201="","",SUMIFS(Payments!$D:$D,Payments!$B:$B,$A201,Payments!$F:$F,K$3))</f>
        <v/>
      </c>
      <c r="L201" s="25" t="str">
        <f>IF($A201="","",SUMIFS(Payments!$D:$D,Payments!$B:$B,$A201,Payments!$F:$F,L$3))</f>
        <v/>
      </c>
      <c r="M201" s="25" t="str">
        <f>IF($A201="","",SUMIFS(Payments!$D:$D,Payments!$B:$B,$A201,Payments!$F:$F,M$3))</f>
        <v/>
      </c>
      <c r="N201" s="25" t="str">
        <f>IF($A201="","",SUMIFS(Payments!$D:$D,Payments!$B:$B,$A201,Payments!$F:$F,N$3))</f>
        <v/>
      </c>
      <c r="O201" s="24" t="str">
        <f t="shared" si="18"/>
        <v/>
      </c>
      <c r="P201" s="26" t="str">
        <f>IF($A201="","",MAX(0,(YEAR(Settings!$B$5)-YEAR($T201))*12+MONTH(Settings!$B$5)-MONTH($T201)+1))</f>
        <v/>
      </c>
      <c r="Q201" s="24" t="str">
        <f t="shared" si="19"/>
        <v/>
      </c>
      <c r="R201" s="24" t="str">
        <f t="shared" si="20"/>
        <v/>
      </c>
      <c r="S201" s="27" t="str">
        <f>IF(OR($A201="",N(R201)&lt;=0),"","Dear parent, the tuition fee of ₹ "&amp;TEXT(R201,"[&gt;=10000000]##\,##\,##\,##0;[&gt;=100000]##\,##\,##0;##,##0")&amp;" for "&amp;$A201&amp;" is pending at "&amp;Settings!$B$3&amp;". Kindly pay at your earliest convenience. Thank you.")</f>
        <v/>
      </c>
      <c r="T201" s="28" t="str">
        <f>IF($A201="","",DATE(YEAR(MAX(N(Students!E201),Settings!$B$4)),MONTH(MAX(N(Students!E201),Settings!$B$4)),1))</f>
        <v/>
      </c>
    </row>
    <row r="202" spans="1:20" x14ac:dyDescent="0.3">
      <c r="A202" s="23" t="str">
        <f>IF(Students!A202="","",Students!A202)</f>
        <v/>
      </c>
      <c r="B202" s="24" t="str">
        <f>IF($A202="","",N(Students!D202))</f>
        <v/>
      </c>
      <c r="C202" s="25" t="str">
        <f>IF($A202="","",SUMIFS(Payments!$D:$D,Payments!$B:$B,$A202,Payments!$F:$F,C$3))</f>
        <v/>
      </c>
      <c r="D202" s="25" t="str">
        <f>IF($A202="","",SUMIFS(Payments!$D:$D,Payments!$B:$B,$A202,Payments!$F:$F,D$3))</f>
        <v/>
      </c>
      <c r="E202" s="25" t="str">
        <f>IF($A202="","",SUMIFS(Payments!$D:$D,Payments!$B:$B,$A202,Payments!$F:$F,E$3))</f>
        <v/>
      </c>
      <c r="F202" s="25" t="str">
        <f>IF($A202="","",SUMIFS(Payments!$D:$D,Payments!$B:$B,$A202,Payments!$F:$F,F$3))</f>
        <v/>
      </c>
      <c r="G202" s="25" t="str">
        <f>IF($A202="","",SUMIFS(Payments!$D:$D,Payments!$B:$B,$A202,Payments!$F:$F,G$3))</f>
        <v/>
      </c>
      <c r="H202" s="25" t="str">
        <f>IF($A202="","",SUMIFS(Payments!$D:$D,Payments!$B:$B,$A202,Payments!$F:$F,H$3))</f>
        <v/>
      </c>
      <c r="I202" s="25" t="str">
        <f>IF($A202="","",SUMIFS(Payments!$D:$D,Payments!$B:$B,$A202,Payments!$F:$F,I$3))</f>
        <v/>
      </c>
      <c r="J202" s="25" t="str">
        <f>IF($A202="","",SUMIFS(Payments!$D:$D,Payments!$B:$B,$A202,Payments!$F:$F,J$3))</f>
        <v/>
      </c>
      <c r="K202" s="25" t="str">
        <f>IF($A202="","",SUMIFS(Payments!$D:$D,Payments!$B:$B,$A202,Payments!$F:$F,K$3))</f>
        <v/>
      </c>
      <c r="L202" s="25" t="str">
        <f>IF($A202="","",SUMIFS(Payments!$D:$D,Payments!$B:$B,$A202,Payments!$F:$F,L$3))</f>
        <v/>
      </c>
      <c r="M202" s="25" t="str">
        <f>IF($A202="","",SUMIFS(Payments!$D:$D,Payments!$B:$B,$A202,Payments!$F:$F,M$3))</f>
        <v/>
      </c>
      <c r="N202" s="25" t="str">
        <f>IF($A202="","",SUMIFS(Payments!$D:$D,Payments!$B:$B,$A202,Payments!$F:$F,N$3))</f>
        <v/>
      </c>
      <c r="O202" s="24" t="str">
        <f t="shared" si="18"/>
        <v/>
      </c>
      <c r="P202" s="26" t="str">
        <f>IF($A202="","",MAX(0,(YEAR(Settings!$B$5)-YEAR($T202))*12+MONTH(Settings!$B$5)-MONTH($T202)+1))</f>
        <v/>
      </c>
      <c r="Q202" s="24" t="str">
        <f t="shared" si="19"/>
        <v/>
      </c>
      <c r="R202" s="24" t="str">
        <f t="shared" si="20"/>
        <v/>
      </c>
      <c r="S202" s="27" t="str">
        <f>IF(OR($A202="",N(R202)&lt;=0),"","Dear parent, the tuition fee of ₹ "&amp;TEXT(R202,"[&gt;=10000000]##\,##\,##\,##0;[&gt;=100000]##\,##\,##0;##,##0")&amp;" for "&amp;$A202&amp;" is pending at "&amp;Settings!$B$3&amp;". Kindly pay at your earliest convenience. Thank you.")</f>
        <v/>
      </c>
      <c r="T202" s="28" t="str">
        <f>IF($A202="","",DATE(YEAR(MAX(N(Students!E202),Settings!$B$4)),MONTH(MAX(N(Students!E202),Settings!$B$4)),1))</f>
        <v/>
      </c>
    </row>
    <row r="203" spans="1:20" x14ac:dyDescent="0.3">
      <c r="A203" s="23" t="str">
        <f>IF(Students!A203="","",Students!A203)</f>
        <v/>
      </c>
      <c r="B203" s="24" t="str">
        <f>IF($A203="","",N(Students!D203))</f>
        <v/>
      </c>
      <c r="C203" s="25" t="str">
        <f>IF($A203="","",SUMIFS(Payments!$D:$D,Payments!$B:$B,$A203,Payments!$F:$F,C$3))</f>
        <v/>
      </c>
      <c r="D203" s="25" t="str">
        <f>IF($A203="","",SUMIFS(Payments!$D:$D,Payments!$B:$B,$A203,Payments!$F:$F,D$3))</f>
        <v/>
      </c>
      <c r="E203" s="25" t="str">
        <f>IF($A203="","",SUMIFS(Payments!$D:$D,Payments!$B:$B,$A203,Payments!$F:$F,E$3))</f>
        <v/>
      </c>
      <c r="F203" s="25" t="str">
        <f>IF($A203="","",SUMIFS(Payments!$D:$D,Payments!$B:$B,$A203,Payments!$F:$F,F$3))</f>
        <v/>
      </c>
      <c r="G203" s="25" t="str">
        <f>IF($A203="","",SUMIFS(Payments!$D:$D,Payments!$B:$B,$A203,Payments!$F:$F,G$3))</f>
        <v/>
      </c>
      <c r="H203" s="25" t="str">
        <f>IF($A203="","",SUMIFS(Payments!$D:$D,Payments!$B:$B,$A203,Payments!$F:$F,H$3))</f>
        <v/>
      </c>
      <c r="I203" s="25" t="str">
        <f>IF($A203="","",SUMIFS(Payments!$D:$D,Payments!$B:$B,$A203,Payments!$F:$F,I$3))</f>
        <v/>
      </c>
      <c r="J203" s="25" t="str">
        <f>IF($A203="","",SUMIFS(Payments!$D:$D,Payments!$B:$B,$A203,Payments!$F:$F,J$3))</f>
        <v/>
      </c>
      <c r="K203" s="25" t="str">
        <f>IF($A203="","",SUMIFS(Payments!$D:$D,Payments!$B:$B,$A203,Payments!$F:$F,K$3))</f>
        <v/>
      </c>
      <c r="L203" s="25" t="str">
        <f>IF($A203="","",SUMIFS(Payments!$D:$D,Payments!$B:$B,$A203,Payments!$F:$F,L$3))</f>
        <v/>
      </c>
      <c r="M203" s="25" t="str">
        <f>IF($A203="","",SUMIFS(Payments!$D:$D,Payments!$B:$B,$A203,Payments!$F:$F,M$3))</f>
        <v/>
      </c>
      <c r="N203" s="25" t="str">
        <f>IF($A203="","",SUMIFS(Payments!$D:$D,Payments!$B:$B,$A203,Payments!$F:$F,N$3))</f>
        <v/>
      </c>
      <c r="O203" s="24" t="str">
        <f t="shared" si="18"/>
        <v/>
      </c>
      <c r="P203" s="26" t="str">
        <f>IF($A203="","",MAX(0,(YEAR(Settings!$B$5)-YEAR($T203))*12+MONTH(Settings!$B$5)-MONTH($T203)+1))</f>
        <v/>
      </c>
      <c r="Q203" s="24" t="str">
        <f t="shared" si="19"/>
        <v/>
      </c>
      <c r="R203" s="24" t="str">
        <f t="shared" si="20"/>
        <v/>
      </c>
      <c r="S203" s="27" t="str">
        <f>IF(OR($A203="",N(R203)&lt;=0),"","Dear parent, the tuition fee of ₹ "&amp;TEXT(R203,"[&gt;=10000000]##\,##\,##\,##0;[&gt;=100000]##\,##\,##0;##,##0")&amp;" for "&amp;$A203&amp;" is pending at "&amp;Settings!$B$3&amp;". Kindly pay at your earliest convenience. Thank you.")</f>
        <v/>
      </c>
      <c r="T203" s="28" t="str">
        <f>IF($A203="","",DATE(YEAR(MAX(N(Students!E203),Settings!$B$4)),MONTH(MAX(N(Students!E203),Settings!$B$4)),1))</f>
        <v/>
      </c>
    </row>
  </sheetData>
  <sheetProtection sheet="1" formatCells="0" formatColumns="0" formatRows="0" sort="0" autoFilter="0"/>
  <pageMargins left="0.4" right="0.4" top="1" bottom="1" header="0.5" footer="0.5"/>
  <pageSetup paperSize="9" fitToHeight="0"/>
  <headerFooter>
    <oddFooter>&amp;C&amp;8 Toolkit by GroupChatOn  ·  toolkit.groupchaton.com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00000000-000E-0000-0400-000001000000}">
            <xm:f>AND($A4&lt;&gt;"",N(C4)=0,C$3&gt;=$T4,C$3&lt;=Settings!$B$5)</xm:f>
            <x14:dxf>
              <fill>
                <patternFill patternType="solid">
                  <fgColor rgb="FFFECACA"/>
                </patternFill>
              </fill>
            </x14:dxf>
          </x14:cfRule>
          <xm:sqref>C4:N203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100"/>
  <sheetViews>
    <sheetView workbookViewId="0"/>
  </sheetViews>
  <sheetFormatPr defaultRowHeight="14.4" x14ac:dyDescent="0.3"/>
  <sheetData>
    <row r="1" spans="1:5" x14ac:dyDescent="0.3">
      <c r="E1" t="s">
        <v>49</v>
      </c>
    </row>
    <row r="2" spans="1:5" x14ac:dyDescent="0.3">
      <c r="A2" t="s">
        <v>58</v>
      </c>
      <c r="E2" t="s">
        <v>48</v>
      </c>
    </row>
    <row r="3" spans="1:5" x14ac:dyDescent="0.3">
      <c r="A3" t="s">
        <v>59</v>
      </c>
      <c r="E3" t="s">
        <v>60</v>
      </c>
    </row>
    <row r="4" spans="1:5" x14ac:dyDescent="0.3">
      <c r="A4" t="s">
        <v>61</v>
      </c>
      <c r="E4" t="s">
        <v>62</v>
      </c>
    </row>
    <row r="5" spans="1:5" x14ac:dyDescent="0.3">
      <c r="A5" t="s">
        <v>63</v>
      </c>
    </row>
    <row r="6" spans="1:5" x14ac:dyDescent="0.3">
      <c r="A6" t="s">
        <v>64</v>
      </c>
    </row>
    <row r="7" spans="1:5" x14ac:dyDescent="0.3">
      <c r="A7" t="s">
        <v>65</v>
      </c>
    </row>
    <row r="8" spans="1:5" x14ac:dyDescent="0.3">
      <c r="A8" t="s">
        <v>66</v>
      </c>
    </row>
    <row r="9" spans="1:5" x14ac:dyDescent="0.3">
      <c r="A9" t="s">
        <v>67</v>
      </c>
    </row>
    <row r="10" spans="1:5" x14ac:dyDescent="0.3">
      <c r="A10" t="s">
        <v>68</v>
      </c>
    </row>
    <row r="11" spans="1:5" x14ac:dyDescent="0.3">
      <c r="A11" t="s">
        <v>69</v>
      </c>
    </row>
    <row r="12" spans="1:5" x14ac:dyDescent="0.3">
      <c r="A12" t="s">
        <v>70</v>
      </c>
    </row>
    <row r="13" spans="1:5" x14ac:dyDescent="0.3">
      <c r="A13" t="s">
        <v>71</v>
      </c>
    </row>
    <row r="14" spans="1:5" x14ac:dyDescent="0.3">
      <c r="A14" t="s">
        <v>72</v>
      </c>
    </row>
    <row r="15" spans="1:5" x14ac:dyDescent="0.3">
      <c r="A15" t="s">
        <v>73</v>
      </c>
    </row>
    <row r="16" spans="1:5" x14ac:dyDescent="0.3">
      <c r="A16" t="s">
        <v>74</v>
      </c>
    </row>
    <row r="17" spans="1:1" x14ac:dyDescent="0.3">
      <c r="A17" t="s">
        <v>75</v>
      </c>
    </row>
    <row r="18" spans="1:1" x14ac:dyDescent="0.3">
      <c r="A18" t="s">
        <v>76</v>
      </c>
    </row>
    <row r="19" spans="1:1" x14ac:dyDescent="0.3">
      <c r="A19" t="s">
        <v>77</v>
      </c>
    </row>
    <row r="20" spans="1:1" x14ac:dyDescent="0.3">
      <c r="A20" t="s">
        <v>78</v>
      </c>
    </row>
    <row r="21" spans="1:1" x14ac:dyDescent="0.3">
      <c r="A21" t="s">
        <v>79</v>
      </c>
    </row>
    <row r="22" spans="1:1" x14ac:dyDescent="0.3">
      <c r="A22" t="s">
        <v>80</v>
      </c>
    </row>
    <row r="23" spans="1:1" x14ac:dyDescent="0.3">
      <c r="A23" t="s">
        <v>81</v>
      </c>
    </row>
    <row r="24" spans="1:1" x14ac:dyDescent="0.3">
      <c r="A24" t="s">
        <v>82</v>
      </c>
    </row>
    <row r="25" spans="1:1" x14ac:dyDescent="0.3">
      <c r="A25" t="s">
        <v>83</v>
      </c>
    </row>
    <row r="26" spans="1:1" x14ac:dyDescent="0.3">
      <c r="A26" t="s">
        <v>84</v>
      </c>
    </row>
    <row r="27" spans="1:1" x14ac:dyDescent="0.3">
      <c r="A27" t="s">
        <v>85</v>
      </c>
    </row>
    <row r="28" spans="1:1" x14ac:dyDescent="0.3">
      <c r="A28" t="s">
        <v>86</v>
      </c>
    </row>
    <row r="29" spans="1:1" x14ac:dyDescent="0.3">
      <c r="A29" t="s">
        <v>87</v>
      </c>
    </row>
    <row r="30" spans="1:1" x14ac:dyDescent="0.3">
      <c r="A30" t="s">
        <v>88</v>
      </c>
    </row>
    <row r="31" spans="1:1" x14ac:dyDescent="0.3">
      <c r="A31" t="s">
        <v>89</v>
      </c>
    </row>
    <row r="32" spans="1:1" x14ac:dyDescent="0.3">
      <c r="A32" t="s">
        <v>90</v>
      </c>
    </row>
    <row r="33" spans="1:1" x14ac:dyDescent="0.3">
      <c r="A33" t="s">
        <v>91</v>
      </c>
    </row>
    <row r="34" spans="1:1" x14ac:dyDescent="0.3">
      <c r="A34" t="s">
        <v>92</v>
      </c>
    </row>
    <row r="35" spans="1:1" x14ac:dyDescent="0.3">
      <c r="A35" t="s">
        <v>93</v>
      </c>
    </row>
    <row r="36" spans="1:1" x14ac:dyDescent="0.3">
      <c r="A36" t="s">
        <v>94</v>
      </c>
    </row>
    <row r="37" spans="1:1" x14ac:dyDescent="0.3">
      <c r="A37" t="s">
        <v>95</v>
      </c>
    </row>
    <row r="38" spans="1:1" x14ac:dyDescent="0.3">
      <c r="A38" t="s">
        <v>96</v>
      </c>
    </row>
    <row r="39" spans="1:1" x14ac:dyDescent="0.3">
      <c r="A39" t="s">
        <v>97</v>
      </c>
    </row>
    <row r="40" spans="1:1" x14ac:dyDescent="0.3">
      <c r="A40" t="s">
        <v>98</v>
      </c>
    </row>
    <row r="41" spans="1:1" x14ac:dyDescent="0.3">
      <c r="A41" t="s">
        <v>99</v>
      </c>
    </row>
    <row r="42" spans="1:1" x14ac:dyDescent="0.3">
      <c r="A42" t="s">
        <v>100</v>
      </c>
    </row>
    <row r="43" spans="1:1" x14ac:dyDescent="0.3">
      <c r="A43" t="s">
        <v>101</v>
      </c>
    </row>
    <row r="44" spans="1:1" x14ac:dyDescent="0.3">
      <c r="A44" t="s">
        <v>102</v>
      </c>
    </row>
    <row r="45" spans="1:1" x14ac:dyDescent="0.3">
      <c r="A45" t="s">
        <v>103</v>
      </c>
    </row>
    <row r="46" spans="1:1" x14ac:dyDescent="0.3">
      <c r="A46" t="s">
        <v>104</v>
      </c>
    </row>
    <row r="47" spans="1:1" x14ac:dyDescent="0.3">
      <c r="A47" t="s">
        <v>105</v>
      </c>
    </row>
    <row r="48" spans="1:1" x14ac:dyDescent="0.3">
      <c r="A48" t="s">
        <v>106</v>
      </c>
    </row>
    <row r="49" spans="1:1" x14ac:dyDescent="0.3">
      <c r="A49" t="s">
        <v>107</v>
      </c>
    </row>
    <row r="50" spans="1:1" x14ac:dyDescent="0.3">
      <c r="A50" t="s">
        <v>108</v>
      </c>
    </row>
    <row r="51" spans="1:1" x14ac:dyDescent="0.3">
      <c r="A51" t="s">
        <v>109</v>
      </c>
    </row>
    <row r="52" spans="1:1" x14ac:dyDescent="0.3">
      <c r="A52" t="s">
        <v>110</v>
      </c>
    </row>
    <row r="53" spans="1:1" x14ac:dyDescent="0.3">
      <c r="A53" t="s">
        <v>111</v>
      </c>
    </row>
    <row r="54" spans="1:1" x14ac:dyDescent="0.3">
      <c r="A54" t="s">
        <v>112</v>
      </c>
    </row>
    <row r="55" spans="1:1" x14ac:dyDescent="0.3">
      <c r="A55" t="s">
        <v>113</v>
      </c>
    </row>
    <row r="56" spans="1:1" x14ac:dyDescent="0.3">
      <c r="A56" t="s">
        <v>114</v>
      </c>
    </row>
    <row r="57" spans="1:1" x14ac:dyDescent="0.3">
      <c r="A57" t="s">
        <v>115</v>
      </c>
    </row>
    <row r="58" spans="1:1" x14ac:dyDescent="0.3">
      <c r="A58" t="s">
        <v>116</v>
      </c>
    </row>
    <row r="59" spans="1:1" x14ac:dyDescent="0.3">
      <c r="A59" t="s">
        <v>117</v>
      </c>
    </row>
    <row r="60" spans="1:1" x14ac:dyDescent="0.3">
      <c r="A60" t="s">
        <v>118</v>
      </c>
    </row>
    <row r="61" spans="1:1" x14ac:dyDescent="0.3">
      <c r="A61" t="s">
        <v>119</v>
      </c>
    </row>
    <row r="62" spans="1:1" x14ac:dyDescent="0.3">
      <c r="A62" t="s">
        <v>120</v>
      </c>
    </row>
    <row r="63" spans="1:1" x14ac:dyDescent="0.3">
      <c r="A63" t="s">
        <v>121</v>
      </c>
    </row>
    <row r="64" spans="1:1" x14ac:dyDescent="0.3">
      <c r="A64" t="s">
        <v>122</v>
      </c>
    </row>
    <row r="65" spans="1:1" x14ac:dyDescent="0.3">
      <c r="A65" t="s">
        <v>123</v>
      </c>
    </row>
    <row r="66" spans="1:1" x14ac:dyDescent="0.3">
      <c r="A66" t="s">
        <v>124</v>
      </c>
    </row>
    <row r="67" spans="1:1" x14ac:dyDescent="0.3">
      <c r="A67" t="s">
        <v>125</v>
      </c>
    </row>
    <row r="68" spans="1:1" x14ac:dyDescent="0.3">
      <c r="A68" t="s">
        <v>126</v>
      </c>
    </row>
    <row r="69" spans="1:1" x14ac:dyDescent="0.3">
      <c r="A69" t="s">
        <v>127</v>
      </c>
    </row>
    <row r="70" spans="1:1" x14ac:dyDescent="0.3">
      <c r="A70" t="s">
        <v>128</v>
      </c>
    </row>
    <row r="71" spans="1:1" x14ac:dyDescent="0.3">
      <c r="A71" t="s">
        <v>129</v>
      </c>
    </row>
    <row r="72" spans="1:1" x14ac:dyDescent="0.3">
      <c r="A72" t="s">
        <v>130</v>
      </c>
    </row>
    <row r="73" spans="1:1" x14ac:dyDescent="0.3">
      <c r="A73" t="s">
        <v>131</v>
      </c>
    </row>
    <row r="74" spans="1:1" x14ac:dyDescent="0.3">
      <c r="A74" t="s">
        <v>132</v>
      </c>
    </row>
    <row r="75" spans="1:1" x14ac:dyDescent="0.3">
      <c r="A75" t="s">
        <v>133</v>
      </c>
    </row>
    <row r="76" spans="1:1" x14ac:dyDescent="0.3">
      <c r="A76" t="s">
        <v>134</v>
      </c>
    </row>
    <row r="77" spans="1:1" x14ac:dyDescent="0.3">
      <c r="A77" t="s">
        <v>135</v>
      </c>
    </row>
    <row r="78" spans="1:1" x14ac:dyDescent="0.3">
      <c r="A78" t="s">
        <v>136</v>
      </c>
    </row>
    <row r="79" spans="1:1" x14ac:dyDescent="0.3">
      <c r="A79" t="s">
        <v>137</v>
      </c>
    </row>
    <row r="80" spans="1:1" x14ac:dyDescent="0.3">
      <c r="A80" t="s">
        <v>138</v>
      </c>
    </row>
    <row r="81" spans="1:1" x14ac:dyDescent="0.3">
      <c r="A81" t="s">
        <v>139</v>
      </c>
    </row>
    <row r="82" spans="1:1" x14ac:dyDescent="0.3">
      <c r="A82" t="s">
        <v>140</v>
      </c>
    </row>
    <row r="83" spans="1:1" x14ac:dyDescent="0.3">
      <c r="A83" t="s">
        <v>141</v>
      </c>
    </row>
    <row r="84" spans="1:1" x14ac:dyDescent="0.3">
      <c r="A84" t="s">
        <v>142</v>
      </c>
    </row>
    <row r="85" spans="1:1" x14ac:dyDescent="0.3">
      <c r="A85" t="s">
        <v>143</v>
      </c>
    </row>
    <row r="86" spans="1:1" x14ac:dyDescent="0.3">
      <c r="A86" t="s">
        <v>144</v>
      </c>
    </row>
    <row r="87" spans="1:1" x14ac:dyDescent="0.3">
      <c r="A87" t="s">
        <v>145</v>
      </c>
    </row>
    <row r="88" spans="1:1" x14ac:dyDescent="0.3">
      <c r="A88" t="s">
        <v>146</v>
      </c>
    </row>
    <row r="89" spans="1:1" x14ac:dyDescent="0.3">
      <c r="A89" t="s">
        <v>147</v>
      </c>
    </row>
    <row r="90" spans="1:1" x14ac:dyDescent="0.3">
      <c r="A90" t="s">
        <v>148</v>
      </c>
    </row>
    <row r="91" spans="1:1" x14ac:dyDescent="0.3">
      <c r="A91" t="s">
        <v>149</v>
      </c>
    </row>
    <row r="92" spans="1:1" x14ac:dyDescent="0.3">
      <c r="A92" t="s">
        <v>150</v>
      </c>
    </row>
    <row r="93" spans="1:1" x14ac:dyDescent="0.3">
      <c r="A93" t="s">
        <v>151</v>
      </c>
    </row>
    <row r="94" spans="1:1" x14ac:dyDescent="0.3">
      <c r="A94" t="s">
        <v>152</v>
      </c>
    </row>
    <row r="95" spans="1:1" x14ac:dyDescent="0.3">
      <c r="A95" t="s">
        <v>153</v>
      </c>
    </row>
    <row r="96" spans="1:1" x14ac:dyDescent="0.3">
      <c r="A96" t="s">
        <v>154</v>
      </c>
    </row>
    <row r="97" spans="1:1" x14ac:dyDescent="0.3">
      <c r="A97" t="s">
        <v>155</v>
      </c>
    </row>
    <row r="98" spans="1:1" x14ac:dyDescent="0.3">
      <c r="A98" t="s">
        <v>156</v>
      </c>
    </row>
    <row r="99" spans="1:1" x14ac:dyDescent="0.3">
      <c r="A99" t="s">
        <v>157</v>
      </c>
    </row>
    <row r="100" spans="1:1" x14ac:dyDescent="0.3">
      <c r="A100" t="s">
        <v>158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How to use</vt:lpstr>
      <vt:lpstr>Settings</vt:lpstr>
      <vt:lpstr>Students</vt:lpstr>
      <vt:lpstr>Payments</vt:lpstr>
      <vt:lpstr>Fee Grid</vt:lpstr>
      <vt:lpstr>Lists</vt:lpstr>
    </vt:vector>
  </TitlesOfParts>
  <Company>Nivesh Sahayak</Company>
  <LinksUpToDate>false</LinksUpToDate>
  <SharedDoc>false</SharedDoc>
  <HyperlinkBase>https://www.niveshsahayak.in/</HyperlinkBase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Tuition Fee Register (Excel)</dc:title>
  <dc:subject>Free Excel fee register for tutors and coaching centres: students, fee payments, a month-by-month paid grid, total dues and a ready reminder message for parents.</dc:subject>
  <dc:creator>Nivesh Sahayak</dc:creator>
  <cp:keywords>Toolkit by GroupChatOn; Designed &amp; Developed by: Nivesh Sahayak</cp:keywords>
  <dc:description>Tuition Fee Register (Excel). From Toolkit by GroupChatOn (https://toolkit.groupchaton.com). Designed &amp; Developed by: Nivesh Sahayak (https://www.niveshsahayak.in/)</dc:description>
  <cp:lastModifiedBy>Nivesh Sahayak</cp:lastModifiedBy>
  <dcterms:created xsi:type="dcterms:W3CDTF">2026-11-02T18:21:42Z</dcterms:created>
  <dcterms:modified xsi:type="dcterms:W3CDTF">2026-11-02T18:23:00Z</dcterms:modified>
  <cp:category>Teachers &amp; Tutors</cp:category>
</cp:coreProperties>
</file>